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E:\freelance yard\first\"/>
    </mc:Choice>
  </mc:AlternateContent>
  <xr:revisionPtr revIDLastSave="0" documentId="13_ncr:1_{B142C821-79B0-4E94-87DF-34CE2301F145}" xr6:coauthVersionLast="47" xr6:coauthVersionMax="47" xr10:uidLastSave="{00000000-0000-0000-0000-000000000000}"/>
  <bookViews>
    <workbookView xWindow="-108" yWindow="-108" windowWidth="23256" windowHeight="12456" firstSheet="4" activeTab="4" xr2:uid="{D7AC6D03-0F7B-4291-B6A8-A1369ECD237C}"/>
  </bookViews>
  <sheets>
    <sheet name="Sales_Reps" sheetId="6" r:id="rId1"/>
    <sheet name="Regions" sheetId="5" r:id="rId2"/>
    <sheet name="Products" sheetId="4" r:id="rId3"/>
    <sheet name="Orders" sheetId="3" r:id="rId4"/>
    <sheet name="Customers" sheetId="2" r:id="rId5"/>
    <sheet name="pivot tables" sheetId="1" r:id="rId6"/>
    <sheet name="SALES DASHBOARD_1" sheetId="7" r:id="rId7"/>
    <sheet name="SALES DASHBOARD_2" sheetId="8" r:id="rId8"/>
  </sheets>
  <definedNames>
    <definedName name="_xlcn.WorksheetConnection_Book1Customers1" hidden="1">Customers[]</definedName>
    <definedName name="_xlcn.WorksheetConnection_Book1Orders1" hidden="1">Orders[]</definedName>
    <definedName name="_xlcn.WorksheetConnection_Book1Products1" hidden="1">Products[]</definedName>
    <definedName name="_xlcn.WorksheetConnection_Book1Regions1" hidden="1">Regions[]</definedName>
    <definedName name="_xlcn.WorksheetConnection_Book1Sales_Reps1" hidden="1">Sales_Reps[]</definedName>
    <definedName name="ExternalData_1" localSheetId="4" hidden="1">'Customers'!$A$1:$C$101</definedName>
    <definedName name="ExternalData_2" localSheetId="3" hidden="1">Orders!$A$1:$N$2001</definedName>
    <definedName name="ExternalData_3" localSheetId="2" hidden="1">Products!$A$1:$C$6</definedName>
    <definedName name="ExternalData_4" localSheetId="1" hidden="1">'Regions'!$A$1:$B$6</definedName>
    <definedName name="ExternalData_5" localSheetId="0" hidden="1">Sales_Reps!$A$1:$C$6</definedName>
    <definedName name="Slicer_Month">#N/A</definedName>
    <definedName name="Slicer_Product_Category">#N/A</definedName>
    <definedName name="Slicer_Region_Name">#N/A</definedName>
    <definedName name="Slicer_Sales_Rep_Name">#N/A</definedName>
    <definedName name="Slicer_Time_of_Day">#N/A</definedName>
    <definedName name="Slicer_Year">#N/A</definedName>
  </definedNames>
  <calcPr calcId="191029"/>
  <pivotCaches>
    <pivotCache cacheId="6" r:id="rId9"/>
    <pivotCache cacheId="2774" r:id="rId10"/>
    <pivotCache cacheId="2777" r:id="rId11"/>
    <pivotCache cacheId="2780" r:id="rId12"/>
    <pivotCache cacheId="2783" r:id="rId13"/>
    <pivotCache cacheId="2786" r:id="rId14"/>
    <pivotCache cacheId="2789" r:id="rId15"/>
    <pivotCache cacheId="2792" r:id="rId16"/>
    <pivotCache cacheId="2795" r:id="rId17"/>
    <pivotCache cacheId="2798" r:id="rId18"/>
    <pivotCache cacheId="2801" r:id="rId19"/>
    <pivotCache cacheId="2804" r:id="rId20"/>
    <pivotCache cacheId="2807" r:id="rId21"/>
    <pivotCache cacheId="2810" r:id="rId22"/>
  </pivotCaches>
  <extLst>
    <ext xmlns:x14="http://schemas.microsoft.com/office/spreadsheetml/2009/9/main" uri="{876F7934-8845-4945-9796-88D515C7AA90}">
      <x14:pivotCaches>
        <pivotCache cacheId="14" r:id="rId23"/>
      </x14:pivotCaches>
    </ext>
    <ext xmlns:x14="http://schemas.microsoft.com/office/spreadsheetml/2009/9/main" uri="{BBE1A952-AA13-448e-AADC-164F8A28A991}">
      <x14:slicerCaches>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Reps" name="Sales_Reps" connection="WorksheetConnection_Book1!Sales_Reps"/>
          <x15:modelTable id="Regions" name="Regions" connection="WorksheetConnection_Book1!Region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Product_ID" toTable="Products" toColumn="Product_ID"/>
          <x15:modelRelationship fromTable="Orders" fromColumn="Sales_Rep_ID" toTable="Sales_Reps" toColumn="Sales_Rep_ID"/>
          <x15:modelRelationship fromTable="Orders" fromColumn="Region_ID" toTable="Regions" toColumn="Region_ID"/>
          <x15:modelRelationship fromTable="Customers" fromColumn="Region_ID" toTable="Regions" toColumn="Region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C6" i="1" l="1"/>
  <c r="DC7" i="1"/>
  <c r="DC8" i="1"/>
  <c r="DC9" i="1"/>
  <c r="DB18" i="1"/>
  <c r="DB21" i="1"/>
  <c r="DB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B92567-6616-49FA-A8F4-CE82451A02CE}"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1CC4931F-AD56-4791-B6BA-479E1A671DDC}"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0AFB3445-5699-42EF-9ACA-6B48B134651A}"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7B333459-F8F2-4AD6-A675-421EAC958791}" keepAlive="1" name="Query - Regions" description="Connection to the 'Regions' query in the workbook." type="5" refreshedVersion="8" background="1" saveData="1">
    <dbPr connection="Provider=Microsoft.Mashup.OleDb.1;Data Source=$Workbook$;Location=Regions;Extended Properties=&quot;&quot;" command="SELECT * FROM [Regions]"/>
  </connection>
  <connection id="5" xr16:uid="{9615A54E-FCBF-4970-87B6-CE2E35381551}" keepAlive="1" name="Query - Sales_Reps" description="Connection to the 'Sales_Reps' query in the workbook." type="5" refreshedVersion="8" background="1" saveData="1">
    <dbPr connection="Provider=Microsoft.Mashup.OleDb.1;Data Source=$Workbook$;Location=Sales_Reps;Extended Properties=&quot;&quot;" command="SELECT * FROM [Sales_Reps]"/>
  </connection>
  <connection id="6" xr16:uid="{16005D46-8890-4D52-9ADB-9A00DD74E2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A3E9F71E-7FD4-4945-A611-9EFD33995430}"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1"/>
        </x15:connection>
      </ext>
    </extLst>
  </connection>
  <connection id="8" xr16:uid="{A6D61090-B13A-4229-BCB9-5DA7A83F8341}" name="WorksheetConnection_Book1!Orders" type="102" refreshedVersion="8" minRefreshableVersion="5">
    <extLst>
      <ext xmlns:x15="http://schemas.microsoft.com/office/spreadsheetml/2010/11/main" uri="{DE250136-89BD-433C-8126-D09CA5730AF9}">
        <x15:connection id="Orders">
          <x15:rangePr sourceName="_xlcn.WorksheetConnection_Book1Orders1"/>
        </x15:connection>
      </ext>
    </extLst>
  </connection>
  <connection id="9" xr16:uid="{6BB782C8-E6B1-4337-9295-7B6F8396ACBE}"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1"/>
        </x15:connection>
      </ext>
    </extLst>
  </connection>
  <connection id="10" xr16:uid="{B8E862C1-240C-4B1C-B6D4-8ABF5637E1CA}" name="WorksheetConnection_Book1!Regions" type="102" refreshedVersion="8" minRefreshableVersion="5">
    <extLst>
      <ext xmlns:x15="http://schemas.microsoft.com/office/spreadsheetml/2010/11/main" uri="{DE250136-89BD-433C-8126-D09CA5730AF9}">
        <x15:connection id="Regions">
          <x15:rangePr sourceName="_xlcn.WorksheetConnection_Book1Regions1"/>
        </x15:connection>
      </ext>
    </extLst>
  </connection>
  <connection id="11" xr16:uid="{7A211D5C-EA75-43A8-A6FE-61809A7391E4}" name="WorksheetConnection_Book1!Sales_Reps" type="102" refreshedVersion="8" minRefreshableVersion="5">
    <extLst>
      <ext xmlns:x15="http://schemas.microsoft.com/office/spreadsheetml/2010/11/main" uri="{DE250136-89BD-433C-8126-D09CA5730AF9}">
        <x15:connection id="Sales_Reps">
          <x15:rangePr sourceName="_xlcn.WorksheetConnection_Book1Sales_Reps1"/>
        </x15:connection>
      </ext>
    </extLst>
  </connection>
</connections>
</file>

<file path=xl/sharedStrings.xml><?xml version="1.0" encoding="utf-8"?>
<sst xmlns="http://schemas.openxmlformats.org/spreadsheetml/2006/main" count="2222" uniqueCount="110">
  <si>
    <t>Customer_ID</t>
  </si>
  <si>
    <t>Customer_Name</t>
  </si>
  <si>
    <t>Region_ID</t>
  </si>
  <si>
    <t>Răzvan Popescu</t>
  </si>
  <si>
    <t>Ana-Maria Ionescu</t>
  </si>
  <si>
    <t>Darius Petrescu</t>
  </si>
  <si>
    <t>Bianca Georgescu</t>
  </si>
  <si>
    <t>Denis Popescu</t>
  </si>
  <si>
    <t>Ioana Ionescu</t>
  </si>
  <si>
    <t>Vlad Petrescu</t>
  </si>
  <si>
    <t>Ruxandra Georgescu</t>
  </si>
  <si>
    <t>Ioan Popescu</t>
  </si>
  <si>
    <t>Georgiana Ionescu</t>
  </si>
  <si>
    <t>Virgil Petrescu</t>
  </si>
  <si>
    <t>Mădălina Georgescu</t>
  </si>
  <si>
    <t>Vasile Popescu</t>
  </si>
  <si>
    <t>Alexandru Petrescu</t>
  </si>
  <si>
    <t>Andreea Georgescu</t>
  </si>
  <si>
    <t>Gheorghe Popescu</t>
  </si>
  <si>
    <t>Raluca Ionescu</t>
  </si>
  <si>
    <t>Ștefan Petrescu</t>
  </si>
  <si>
    <t>Cristina Georgescu</t>
  </si>
  <si>
    <t>Nicolae Popescu</t>
  </si>
  <si>
    <t>Ana Maria Ionescu</t>
  </si>
  <si>
    <t>Mircea Petrescu</t>
  </si>
  <si>
    <t>Daniela Georgescu</t>
  </si>
  <si>
    <t>Constantin Popescu</t>
  </si>
  <si>
    <t>Laura Ionescu</t>
  </si>
  <si>
    <t>Adrian Petrescu</t>
  </si>
  <si>
    <t>Monica Georgescu</t>
  </si>
  <si>
    <t>Camelia Ionescu</t>
  </si>
  <si>
    <t>Sorin Petrescu</t>
  </si>
  <si>
    <t>Mihaela Georgescu</t>
  </si>
  <si>
    <t>Dumitru Popescu</t>
  </si>
  <si>
    <t>Diana Ionescu</t>
  </si>
  <si>
    <t>Gabriel Petrescu</t>
  </si>
  <si>
    <t>Oana Georgescu</t>
  </si>
  <si>
    <t>Ionuț Popescu</t>
  </si>
  <si>
    <t>Andreea Ionescu</t>
  </si>
  <si>
    <t>Cosmin Petrescu</t>
  </si>
  <si>
    <t>Alina Georgescu</t>
  </si>
  <si>
    <t>Cristian Popescu</t>
  </si>
  <si>
    <t>Iulia Ionescu</t>
  </si>
  <si>
    <t>Dragoș Petrescu</t>
  </si>
  <si>
    <t>Ana Georgescu</t>
  </si>
  <si>
    <t>Paul Popescu</t>
  </si>
  <si>
    <t>Nicoleta Ionescu</t>
  </si>
  <si>
    <t>Valentin Petrescu</t>
  </si>
  <si>
    <t>Ioana Georgescu</t>
  </si>
  <si>
    <t>Marius Popescu</t>
  </si>
  <si>
    <t>Roxana Ionescu</t>
  </si>
  <si>
    <t>Ciprian Petrescu</t>
  </si>
  <si>
    <t>Corina Georgescu</t>
  </si>
  <si>
    <t>Mihai Popescu</t>
  </si>
  <si>
    <t>Claudiu Petrescu</t>
  </si>
  <si>
    <t>Ion Popescu</t>
  </si>
  <si>
    <t>Product_ID</t>
  </si>
  <si>
    <t>Product_Name</t>
  </si>
  <si>
    <t>Product_Category</t>
  </si>
  <si>
    <t>Earbuds</t>
  </si>
  <si>
    <t>Electronics</t>
  </si>
  <si>
    <t>Televisions</t>
  </si>
  <si>
    <t>Treadmill</t>
  </si>
  <si>
    <t>Sports</t>
  </si>
  <si>
    <t>Air Fryer</t>
  </si>
  <si>
    <t>Kitchen Appliances</t>
  </si>
  <si>
    <t>Camera Accessories</t>
  </si>
  <si>
    <t>Order_Date</t>
  </si>
  <si>
    <t>Sales_Rep_ID</t>
  </si>
  <si>
    <t>Quantity_Sold</t>
  </si>
  <si>
    <t>Unit_Price</t>
  </si>
  <si>
    <t>Total_Sales</t>
  </si>
  <si>
    <t>Profit</t>
  </si>
  <si>
    <t>Return_Flag</t>
  </si>
  <si>
    <t>Time</t>
  </si>
  <si>
    <t>Year</t>
  </si>
  <si>
    <t>Month</t>
  </si>
  <si>
    <t>Day_of_Week</t>
  </si>
  <si>
    <t>Hour</t>
  </si>
  <si>
    <t>Thursday</t>
  </si>
  <si>
    <t>Wednesday</t>
  </si>
  <si>
    <t>Sunday</t>
  </si>
  <si>
    <t>Saturday</t>
  </si>
  <si>
    <t>Friday</t>
  </si>
  <si>
    <t>Monday</t>
  </si>
  <si>
    <t>Tuesday</t>
  </si>
  <si>
    <t>Region_Name</t>
  </si>
  <si>
    <t>Târgu Mureș</t>
  </si>
  <si>
    <t>Ploiești</t>
  </si>
  <si>
    <t>Craiova</t>
  </si>
  <si>
    <t>Galați</t>
  </si>
  <si>
    <t>Brăila</t>
  </si>
  <si>
    <t>Sales_Rep_Name</t>
  </si>
  <si>
    <t>Hire_Date</t>
  </si>
  <si>
    <t>Row Labels</t>
  </si>
  <si>
    <t>Grand Total</t>
  </si>
  <si>
    <t>Sum of Total_Sales</t>
  </si>
  <si>
    <t>Afternoon</t>
  </si>
  <si>
    <t>Evening</t>
  </si>
  <si>
    <t>Morning</t>
  </si>
  <si>
    <t>Night</t>
  </si>
  <si>
    <t>Sum of Quantity_Sold</t>
  </si>
  <si>
    <t>FALSE</t>
  </si>
  <si>
    <t>TRUE</t>
  </si>
  <si>
    <t>Sum of Profit</t>
  </si>
  <si>
    <t>Average Order Size</t>
  </si>
  <si>
    <t>Return Rate</t>
  </si>
  <si>
    <t>Sales MoM Growth</t>
  </si>
  <si>
    <t>Sales YoY Growth</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</si>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</sst>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
    <numFmt numFmtId="166" formatCode="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8">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3.xml"/><Relationship Id="rId21" Type="http://schemas.openxmlformats.org/officeDocument/2006/relationships/pivotCacheDefinition" Target="pivotCache/pivotCacheDefinition13.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7" Type="http://schemas.openxmlformats.org/officeDocument/2006/relationships/worksheet" Target="worksheets/sheet7.xml"/><Relationship Id="rId71" Type="http://schemas.openxmlformats.org/officeDocument/2006/relationships/customXml" Target="../customXml/item36.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microsoft.com/office/2007/relationships/slicerCache" Target="slicerCaches/slicerCache6.xml"/><Relationship Id="rId11" Type="http://schemas.openxmlformats.org/officeDocument/2006/relationships/pivotCacheDefinition" Target="pivotCache/pivotCacheDefinition3.xml"/><Relationship Id="rId24" Type="http://schemas.microsoft.com/office/2007/relationships/slicerCache" Target="slicerCaches/slicerCache1.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microsoft.com/office/2007/relationships/slicerCache" Target="slicerCaches/slicerCache4.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16.xml"/><Relationship Id="rId72"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2.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2.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microsoft.com/office/2007/relationships/slicerCache" Target="slicerCaches/slicerCache5.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2.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ustomXml" Target="../customXml/item4.xml"/><Relationship Id="rId34" Type="http://schemas.openxmlformats.org/officeDocument/2006/relationships/powerPivotData" Target="model/item.data"/><Relationship Id="rId50" Type="http://schemas.openxmlformats.org/officeDocument/2006/relationships/customXml" Target="../customXml/item15.xml"/><Relationship Id="rId55"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tables!selling products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Two Products by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Televisions</c:v>
                </c:pt>
                <c:pt idx="1">
                  <c:v>Air Fryer</c:v>
                </c:pt>
              </c:strCache>
            </c:strRef>
          </c:cat>
          <c:val>
            <c:numRef>
              <c:f>'pivot tables'!$B$5:$B$7</c:f>
              <c:numCache>
                <c:formatCode>#,##0</c:formatCode>
                <c:ptCount val="2"/>
                <c:pt idx="0">
                  <c:v>811733.9560000007</c:v>
                </c:pt>
                <c:pt idx="1">
                  <c:v>765034.13800000027</c:v>
                </c:pt>
              </c:numCache>
            </c:numRef>
          </c:val>
          <c:extLst>
            <c:ext xmlns:c16="http://schemas.microsoft.com/office/drawing/2014/chart" uri="{C3380CC4-5D6E-409C-BE32-E72D297353CC}">
              <c16:uniqueId val="{00000000-921C-4B5C-83FA-1A444E3A1806}"/>
            </c:ext>
          </c:extLst>
        </c:ser>
        <c:dLbls>
          <c:dLblPos val="outEnd"/>
          <c:showLegendKey val="0"/>
          <c:showVal val="1"/>
          <c:showCatName val="0"/>
          <c:showSerName val="0"/>
          <c:showPercent val="0"/>
          <c:showBubbleSize val="0"/>
        </c:dLbls>
        <c:gapWidth val="219"/>
        <c:overlap val="-27"/>
        <c:axId val="177359488"/>
        <c:axId val="177360448"/>
      </c:barChart>
      <c:catAx>
        <c:axId val="17735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60448"/>
        <c:crosses val="autoZero"/>
        <c:auto val="1"/>
        <c:lblAlgn val="ctr"/>
        <c:lblOffset val="100"/>
        <c:noMultiLvlLbl val="0"/>
      </c:catAx>
      <c:valAx>
        <c:axId val="17736044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7735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tables!Profit Margins Over Time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Profit Margins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tables'!$CM$5</c:f>
              <c:strCache>
                <c:ptCount val="1"/>
                <c:pt idx="0">
                  <c:v>Total</c:v>
                </c:pt>
              </c:strCache>
            </c:strRef>
          </c:tx>
          <c:spPr>
            <a:ln w="28575" cap="rnd">
              <a:solidFill>
                <a:schemeClr val="accent1"/>
              </a:solidFill>
              <a:round/>
            </a:ln>
            <a:effectLst/>
          </c:spPr>
          <c:marker>
            <c:symbol val="none"/>
          </c:marker>
          <c:cat>
            <c:multiLvlStrRef>
              <c:f>'pivot tables'!$CL$6:$CL$34</c:f>
              <c:multiLvlStrCache>
                <c:ptCount val="25"/>
                <c:lvl>
                  <c:pt idx="0">
                    <c:v>10</c:v>
                  </c:pt>
                  <c:pt idx="1">
                    <c:v>11</c:v>
                  </c:pt>
                  <c:pt idx="2">
                    <c:v>12</c:v>
                  </c:pt>
                  <c:pt idx="3">
                    <c:v>1</c:v>
                  </c:pt>
                  <c:pt idx="4">
                    <c:v>2</c:v>
                  </c:pt>
                  <c:pt idx="5">
                    <c:v>3</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lvl>
                <c:lvl>
                  <c:pt idx="0">
                    <c:v>2022</c:v>
                  </c:pt>
                  <c:pt idx="3">
                    <c:v>2023</c:v>
                  </c:pt>
                  <c:pt idx="15">
                    <c:v>2024</c:v>
                  </c:pt>
                </c:lvl>
              </c:multiLvlStrCache>
            </c:multiLvlStrRef>
          </c:cat>
          <c:val>
            <c:numRef>
              <c:f>'pivot tables'!$CM$6:$CM$34</c:f>
              <c:numCache>
                <c:formatCode>#,##0</c:formatCode>
                <c:ptCount val="25"/>
                <c:pt idx="0">
                  <c:v>6748.8341800000007</c:v>
                </c:pt>
                <c:pt idx="1">
                  <c:v>33975.563820000003</c:v>
                </c:pt>
                <c:pt idx="2">
                  <c:v>44805.000239999994</c:v>
                </c:pt>
                <c:pt idx="3">
                  <c:v>31557.493220000004</c:v>
                </c:pt>
                <c:pt idx="4">
                  <c:v>26504.757399999999</c:v>
                </c:pt>
                <c:pt idx="5">
                  <c:v>35685.523939999999</c:v>
                </c:pt>
                <c:pt idx="6">
                  <c:v>28046.144500000006</c:v>
                </c:pt>
                <c:pt idx="7">
                  <c:v>36903.329539999999</c:v>
                </c:pt>
                <c:pt idx="8">
                  <c:v>34095.068480000002</c:v>
                </c:pt>
                <c:pt idx="9">
                  <c:v>36239.087059999991</c:v>
                </c:pt>
                <c:pt idx="10">
                  <c:v>33315.814839999999</c:v>
                </c:pt>
                <c:pt idx="11">
                  <c:v>39171.485979999998</c:v>
                </c:pt>
                <c:pt idx="12">
                  <c:v>28910.366760000004</c:v>
                </c:pt>
                <c:pt idx="13">
                  <c:v>33090.423959999993</c:v>
                </c:pt>
                <c:pt idx="14">
                  <c:v>39326.599620000008</c:v>
                </c:pt>
                <c:pt idx="15">
                  <c:v>29581.158860000014</c:v>
                </c:pt>
                <c:pt idx="16">
                  <c:v>33860.364120000006</c:v>
                </c:pt>
                <c:pt idx="17">
                  <c:v>24628.023199999996</c:v>
                </c:pt>
                <c:pt idx="18">
                  <c:v>33074.03418000001</c:v>
                </c:pt>
                <c:pt idx="19">
                  <c:v>35058.497320000009</c:v>
                </c:pt>
                <c:pt idx="20">
                  <c:v>38181.940280000017</c:v>
                </c:pt>
                <c:pt idx="21">
                  <c:v>33348.734539999998</c:v>
                </c:pt>
                <c:pt idx="22">
                  <c:v>35333.907400000011</c:v>
                </c:pt>
                <c:pt idx="23">
                  <c:v>28808.869320000016</c:v>
                </c:pt>
                <c:pt idx="24">
                  <c:v>28420.069920000009</c:v>
                </c:pt>
              </c:numCache>
            </c:numRef>
          </c:val>
          <c:smooth val="0"/>
          <c:extLst>
            <c:ext xmlns:c16="http://schemas.microsoft.com/office/drawing/2014/chart" uri="{C3380CC4-5D6E-409C-BE32-E72D297353CC}">
              <c16:uniqueId val="{00000000-3C1F-4226-96FD-0B83D97C45EC}"/>
            </c:ext>
          </c:extLst>
        </c:ser>
        <c:dLbls>
          <c:showLegendKey val="0"/>
          <c:showVal val="0"/>
          <c:showCatName val="0"/>
          <c:showSerName val="0"/>
          <c:showPercent val="0"/>
          <c:showBubbleSize val="0"/>
        </c:dLbls>
        <c:smooth val="0"/>
        <c:axId val="905950976"/>
        <c:axId val="905950496"/>
      </c:lineChart>
      <c:catAx>
        <c:axId val="905950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50496"/>
        <c:crosses val="autoZero"/>
        <c:auto val="1"/>
        <c:lblAlgn val="ctr"/>
        <c:lblOffset val="100"/>
        <c:noMultiLvlLbl val="0"/>
      </c:catAx>
      <c:valAx>
        <c:axId val="905950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5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tables!selling products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Top Two Products by Total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Televisions</c:v>
                </c:pt>
                <c:pt idx="1">
                  <c:v>Air Fryer</c:v>
                </c:pt>
              </c:strCache>
            </c:strRef>
          </c:cat>
          <c:val>
            <c:numRef>
              <c:f>'pivot tables'!$B$5:$B$7</c:f>
              <c:numCache>
                <c:formatCode>#,##0</c:formatCode>
                <c:ptCount val="2"/>
                <c:pt idx="0">
                  <c:v>811733.9560000007</c:v>
                </c:pt>
                <c:pt idx="1">
                  <c:v>765034.13800000027</c:v>
                </c:pt>
              </c:numCache>
            </c:numRef>
          </c:val>
          <c:extLst>
            <c:ext xmlns:c16="http://schemas.microsoft.com/office/drawing/2014/chart" uri="{C3380CC4-5D6E-409C-BE32-E72D297353CC}">
              <c16:uniqueId val="{00000000-B29B-46F8-8018-43484F7AF1B9}"/>
            </c:ext>
          </c:extLst>
        </c:ser>
        <c:dLbls>
          <c:dLblPos val="outEnd"/>
          <c:showLegendKey val="0"/>
          <c:showVal val="1"/>
          <c:showCatName val="0"/>
          <c:showSerName val="0"/>
          <c:showPercent val="0"/>
          <c:showBubbleSize val="0"/>
        </c:dLbls>
        <c:gapWidth val="219"/>
        <c:overlap val="-27"/>
        <c:axId val="177359488"/>
        <c:axId val="177360448"/>
      </c:barChart>
      <c:catAx>
        <c:axId val="177359488"/>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60448"/>
        <c:crosses val="autoZero"/>
        <c:auto val="1"/>
        <c:lblAlgn val="ctr"/>
        <c:lblOffset val="100"/>
        <c:noMultiLvlLbl val="0"/>
      </c:catAx>
      <c:valAx>
        <c:axId val="177360448"/>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crossAx val="17735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tables!top two regions </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Top Two Regions by Total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tables'!$K$5:$K$7</c:f>
              <c:strCache>
                <c:ptCount val="2"/>
                <c:pt idx="0">
                  <c:v>Brăila</c:v>
                </c:pt>
                <c:pt idx="1">
                  <c:v>Târgu Mureș</c:v>
                </c:pt>
              </c:strCache>
            </c:strRef>
          </c:cat>
          <c:val>
            <c:numRef>
              <c:f>'pivot tables'!$L$5:$L$7</c:f>
              <c:numCache>
                <c:formatCode>#,##0</c:formatCode>
                <c:ptCount val="2"/>
                <c:pt idx="0">
                  <c:v>790392.81199999992</c:v>
                </c:pt>
                <c:pt idx="1">
                  <c:v>776336.55000000016</c:v>
                </c:pt>
              </c:numCache>
            </c:numRef>
          </c:val>
          <c:extLst>
            <c:ext xmlns:c16="http://schemas.microsoft.com/office/drawing/2014/chart" uri="{C3380CC4-5D6E-409C-BE32-E72D297353CC}">
              <c16:uniqueId val="{00000000-4C12-4C2C-B484-3647B5241179}"/>
            </c:ext>
          </c:extLst>
        </c:ser>
        <c:dLbls>
          <c:dLblPos val="outEnd"/>
          <c:showLegendKey val="0"/>
          <c:showVal val="1"/>
          <c:showCatName val="0"/>
          <c:showSerName val="0"/>
          <c:showPercent val="0"/>
          <c:showBubbleSize val="0"/>
        </c:dLbls>
        <c:gapWidth val="219"/>
        <c:overlap val="-27"/>
        <c:axId val="874942832"/>
        <c:axId val="874944272"/>
      </c:barChart>
      <c:catAx>
        <c:axId val="87494283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44272"/>
        <c:crosses val="autoZero"/>
        <c:auto val="1"/>
        <c:lblAlgn val="ctr"/>
        <c:lblOffset val="100"/>
        <c:noMultiLvlLbl val="0"/>
      </c:catAx>
      <c:valAx>
        <c:axId val="874944272"/>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out"/>
        <c:minorTickMark val="none"/>
        <c:tickLblPos val="nextTo"/>
        <c:crossAx val="87494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tables!Sales by day of the week</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Sales by Day of the Week</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5971223021582739E-2"/>
              <c:y val="-2.938000248004613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9984012789768184E-2"/>
              <c:y val="-2.938000248004613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998401278976803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197442046362895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1974420463629021E-2"/>
              <c:y val="-2.938000248004613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5987210231814476E-2"/>
              <c:y val="-3.20512820512823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tables'!$U$4</c:f>
              <c:strCache>
                <c:ptCount val="1"/>
                <c:pt idx="0">
                  <c:v>Total</c:v>
                </c:pt>
              </c:strCache>
            </c:strRef>
          </c:tx>
          <c:spPr>
            <a:solidFill>
              <a:schemeClr val="accent1"/>
            </a:solidFill>
            <a:ln>
              <a:noFill/>
            </a:ln>
            <a:effectLst/>
          </c:spPr>
          <c:invertIfNegative val="0"/>
          <c:dLbls>
            <c:dLbl>
              <c:idx val="0"/>
              <c:layout>
                <c:manualLayout>
                  <c:x val="-3.5971223021582739E-2"/>
                  <c:y val="-2.938000248004613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40B-43D3-8B30-7D93752B031F}"/>
                </c:ext>
              </c:extLst>
            </c:dLbl>
            <c:dLbl>
              <c:idx val="1"/>
              <c:layout>
                <c:manualLayout>
                  <c:x val="-1.9984012789768184E-2"/>
                  <c:y val="-2.938000248004613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40B-43D3-8B30-7D93752B031F}"/>
                </c:ext>
              </c:extLst>
            </c:dLbl>
            <c:dLbl>
              <c:idx val="3"/>
              <c:layout>
                <c:manualLayout>
                  <c:x val="1.5987210231814476E-2"/>
                  <c:y val="-3.20512820512823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40B-43D3-8B30-7D93752B031F}"/>
                </c:ext>
              </c:extLst>
            </c:dLbl>
            <c:dLbl>
              <c:idx val="4"/>
              <c:layout>
                <c:manualLayout>
                  <c:x val="3.1974420463629021E-2"/>
                  <c:y val="-2.938000248004613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40B-43D3-8B30-7D93752B031F}"/>
                </c:ext>
              </c:extLst>
            </c:dLbl>
            <c:dLbl>
              <c:idx val="5"/>
              <c:layout>
                <c:manualLayout>
                  <c:x val="3.197442046362895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40B-43D3-8B30-7D93752B031F}"/>
                </c:ext>
              </c:extLst>
            </c:dLbl>
            <c:dLbl>
              <c:idx val="6"/>
              <c:layout>
                <c:manualLayout>
                  <c:x val="1.998401278976803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40B-43D3-8B30-7D93752B03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tables'!$T$5:$T$12</c:f>
              <c:strCache>
                <c:ptCount val="7"/>
                <c:pt idx="0">
                  <c:v>Thursday</c:v>
                </c:pt>
                <c:pt idx="1">
                  <c:v>Wednesday</c:v>
                </c:pt>
                <c:pt idx="2">
                  <c:v>Saturday</c:v>
                </c:pt>
                <c:pt idx="3">
                  <c:v>Friday</c:v>
                </c:pt>
                <c:pt idx="4">
                  <c:v>Tuesday</c:v>
                </c:pt>
                <c:pt idx="5">
                  <c:v>Sunday</c:v>
                </c:pt>
                <c:pt idx="6">
                  <c:v>Monday</c:v>
                </c:pt>
              </c:strCache>
            </c:strRef>
          </c:cat>
          <c:val>
            <c:numRef>
              <c:f>'pivot tables'!$U$5:$U$12</c:f>
              <c:numCache>
                <c:formatCode>#,##0</c:formatCode>
                <c:ptCount val="7"/>
                <c:pt idx="0">
                  <c:v>593086.91200000001</c:v>
                </c:pt>
                <c:pt idx="1">
                  <c:v>582656.3820000001</c:v>
                </c:pt>
                <c:pt idx="2">
                  <c:v>572166.49599999969</c:v>
                </c:pt>
                <c:pt idx="3">
                  <c:v>560584.75000000012</c:v>
                </c:pt>
                <c:pt idx="4">
                  <c:v>545283.48599999992</c:v>
                </c:pt>
                <c:pt idx="5">
                  <c:v>498416.60000000027</c:v>
                </c:pt>
                <c:pt idx="6">
                  <c:v>453159.8719999998</c:v>
                </c:pt>
              </c:numCache>
            </c:numRef>
          </c:val>
          <c:extLst>
            <c:ext xmlns:c16="http://schemas.microsoft.com/office/drawing/2014/chart" uri="{C3380CC4-5D6E-409C-BE32-E72D297353CC}">
              <c16:uniqueId val="{00000000-4F27-4F1C-8447-8415D2830066}"/>
            </c:ext>
          </c:extLst>
        </c:ser>
        <c:dLbls>
          <c:dLblPos val="outEnd"/>
          <c:showLegendKey val="0"/>
          <c:showVal val="1"/>
          <c:showCatName val="0"/>
          <c:showSerName val="0"/>
          <c:showPercent val="0"/>
          <c:showBubbleSize val="0"/>
        </c:dLbls>
        <c:gapWidth val="219"/>
        <c:axId val="190060032"/>
        <c:axId val="903378720"/>
      </c:barChart>
      <c:catAx>
        <c:axId val="190060032"/>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78720"/>
        <c:crosses val="autoZero"/>
        <c:auto val="1"/>
        <c:lblAlgn val="ctr"/>
        <c:lblOffset val="100"/>
        <c:noMultiLvlLbl val="0"/>
      </c:catAx>
      <c:valAx>
        <c:axId val="903378720"/>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crossAx val="19006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tables!Sales by time of day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Sales by Time of Day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4245019571011796E-2"/>
              <c:y val="3.20512901401399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86522715945711"/>
                  <c:h val="8.0032071479929204E-2"/>
                </c:manualLayout>
              </c15:layout>
            </c:ext>
          </c:extLst>
        </c:dLbl>
      </c:pivotFmt>
      <c:pivotFmt>
        <c:idx val="4"/>
        <c:spPr>
          <a:solidFill>
            <a:schemeClr val="accent1"/>
          </a:solidFill>
          <a:ln>
            <a:noFill/>
          </a:ln>
          <a:effectLst/>
        </c:spPr>
        <c:dLbl>
          <c:idx val="0"/>
          <c:layout>
            <c:manualLayout>
              <c:x val="4.7483398570039321E-3"/>
              <c:y val="3.2051290140139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911688730245317"/>
                  <c:h val="8.0032071479929204E-2"/>
                </c:manualLayout>
              </c15:layout>
            </c:ext>
          </c:extLst>
        </c:dLbl>
      </c:pivotFmt>
    </c:pivotFmts>
    <c:plotArea>
      <c:layout/>
      <c:barChart>
        <c:barDir val="col"/>
        <c:grouping val="clustered"/>
        <c:varyColors val="0"/>
        <c:ser>
          <c:idx val="0"/>
          <c:order val="0"/>
          <c:tx>
            <c:strRef>
              <c:f>'pivot tables'!$AD$4</c:f>
              <c:strCache>
                <c:ptCount val="1"/>
                <c:pt idx="0">
                  <c:v>Total</c:v>
                </c:pt>
              </c:strCache>
            </c:strRef>
          </c:tx>
          <c:spPr>
            <a:solidFill>
              <a:schemeClr val="accent1"/>
            </a:solidFill>
            <a:ln>
              <a:noFill/>
            </a:ln>
            <a:effectLst/>
          </c:spPr>
          <c:invertIfNegative val="0"/>
          <c:dLbls>
            <c:dLbl>
              <c:idx val="0"/>
              <c:layout>
                <c:manualLayout>
                  <c:x val="-1.4245019571011796E-2"/>
                  <c:y val="3.2051290140139997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386522715945711"/>
                      <c:h val="8.0032071479929204E-2"/>
                    </c:manualLayout>
                  </c15:layout>
                </c:ext>
                <c:ext xmlns:c16="http://schemas.microsoft.com/office/drawing/2014/chart" uri="{C3380CC4-5D6E-409C-BE32-E72D297353CC}">
                  <c16:uniqueId val="{00000000-6CB4-41CD-ACAF-F31D94B1FC8A}"/>
                </c:ext>
              </c:extLst>
            </c:dLbl>
            <c:dLbl>
              <c:idx val="1"/>
              <c:layout>
                <c:manualLayout>
                  <c:x val="4.7483398570039321E-3"/>
                  <c:y val="3.205129014013985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911688730245317"/>
                      <c:h val="8.0032071479929204E-2"/>
                    </c:manualLayout>
                  </c15:layout>
                </c:ext>
                <c:ext xmlns:c16="http://schemas.microsoft.com/office/drawing/2014/chart" uri="{C3380CC4-5D6E-409C-BE32-E72D297353CC}">
                  <c16:uniqueId val="{00000001-6CB4-41CD-ACAF-F31D94B1FC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tables'!$AC$5:$AC$9</c:f>
              <c:strCache>
                <c:ptCount val="4"/>
                <c:pt idx="0">
                  <c:v>Night</c:v>
                </c:pt>
                <c:pt idx="1">
                  <c:v>Morning</c:v>
                </c:pt>
                <c:pt idx="2">
                  <c:v>Afternoon</c:v>
                </c:pt>
                <c:pt idx="3">
                  <c:v>Evening</c:v>
                </c:pt>
              </c:strCache>
            </c:strRef>
          </c:cat>
          <c:val>
            <c:numRef>
              <c:f>'pivot tables'!$AD$5:$AD$9</c:f>
              <c:numCache>
                <c:formatCode>#,##0</c:formatCode>
                <c:ptCount val="4"/>
                <c:pt idx="0">
                  <c:v>1264048.8080000007</c:v>
                </c:pt>
                <c:pt idx="1">
                  <c:v>1126885.6059999997</c:v>
                </c:pt>
                <c:pt idx="2">
                  <c:v>812878.81400000001</c:v>
                </c:pt>
                <c:pt idx="3">
                  <c:v>601541.27000000014</c:v>
                </c:pt>
              </c:numCache>
            </c:numRef>
          </c:val>
          <c:extLst>
            <c:ext xmlns:c16="http://schemas.microsoft.com/office/drawing/2014/chart" uri="{C3380CC4-5D6E-409C-BE32-E72D297353CC}">
              <c16:uniqueId val="{00000000-EDE9-4705-8BAF-648C7827031F}"/>
            </c:ext>
          </c:extLst>
        </c:ser>
        <c:dLbls>
          <c:dLblPos val="outEnd"/>
          <c:showLegendKey val="0"/>
          <c:showVal val="1"/>
          <c:showCatName val="0"/>
          <c:showSerName val="0"/>
          <c:showPercent val="0"/>
          <c:showBubbleSize val="0"/>
        </c:dLbls>
        <c:gapWidth val="219"/>
        <c:overlap val="-27"/>
        <c:axId val="824159936"/>
        <c:axId val="824159456"/>
      </c:barChart>
      <c:catAx>
        <c:axId val="824159936"/>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59456"/>
        <c:crosses val="autoZero"/>
        <c:auto val="1"/>
        <c:lblAlgn val="ctr"/>
        <c:lblOffset val="100"/>
        <c:noMultiLvlLbl val="0"/>
      </c:catAx>
      <c:valAx>
        <c:axId val="824159456"/>
        <c:scaling>
          <c:orientation val="minMax"/>
        </c:scaling>
        <c:delete val="1"/>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out"/>
        <c:minorTickMark val="none"/>
        <c:tickLblPos val="nextTo"/>
        <c:crossAx val="82415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tables!Sales Rep Performance</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Sales Rep Performance</a:t>
            </a:r>
            <a:endParaRPr lang="en-US" b="1">
              <a:solidFill>
                <a:schemeClr val="tx1"/>
              </a:solidFill>
            </a:endParaRPr>
          </a:p>
        </c:rich>
      </c:tx>
      <c:layout>
        <c:manualLayout>
          <c:xMode val="edge"/>
          <c:yMode val="edge"/>
          <c:x val="0.33470386686245712"/>
          <c:y val="5.827505827505827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0.13094977038287522"/>
              <c:y val="-8.30367656722088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0.13441656468223817"/>
              <c:y val="-0.190984561046080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4.8948479949887144E-2"/>
              <c:y val="-9.96441188066505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0.11930193430221039"/>
              <c:y val="-0.161921693060807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9.8130161004553532E-2"/>
              <c:y val="-0.253262135300236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8.0658406883556383E-2"/>
              <c:y val="8.6464157212789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D9579D-E670-4068-86F8-D75220D2DC85}"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layout>
            <c:manualLayout>
              <c:x val="-8.0658406883556397E-2"/>
              <c:y val="7.282487807652851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13C66F-10CA-46DE-B204-71609D4B6E8E}"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dLbl>
          <c:idx val="0"/>
          <c:layout>
            <c:manualLayout>
              <c:x val="-7.8417895581235381E-2"/>
              <c:y val="5.65277686059564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D7A2861-AF79-4032-BB70-2C542ED0B49E}"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layout>
            <c:manualLayout>
              <c:x val="-8.0658406883556397E-2"/>
              <c:y val="7.124783336155711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817759-9B4F-454D-B17A-C714EE9DB9A2}"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layout>
            <c:manualLayout>
              <c:x val="-7.6177384278914378E-2"/>
              <c:y val="3.01165195433893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5CFD78-2EB1-41F0-8863-2BF01FE9FF83}"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8.0658406883556383E-2"/>
              <c:y val="8.6464157212789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D9579D-E670-4068-86F8-D75220D2DC85}"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layout>
            <c:manualLayout>
              <c:x val="-8.0658406883556397E-2"/>
              <c:y val="7.282487807652851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13C66F-10CA-46DE-B204-71609D4B6E8E}"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layout>
            <c:manualLayout>
              <c:x val="-7.8417895581235381E-2"/>
              <c:y val="5.65277686059564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D7A2861-AF79-4032-BB70-2C542ED0B49E}"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layout>
            <c:manualLayout>
              <c:x val="-8.0658406883556397E-2"/>
              <c:y val="7.124783336155711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817759-9B4F-454D-B17A-C714EE9DB9A2}"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layout>
            <c:manualLayout>
              <c:x val="-7.6177384278914378E-2"/>
              <c:y val="3.01165195433893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5CFD78-2EB1-41F0-8863-2BF01FE9FF83}"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8948479949887144E-2"/>
              <c:y val="-9.96441188066505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3441656468223817"/>
              <c:y val="-0.190984561046080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3094977038287522"/>
              <c:y val="-8.30367656722088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1930193430221039"/>
              <c:y val="-0.161921693060807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9.8130161004553532E-2"/>
              <c:y val="-0.253262135300236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7.8207503473830473E-2"/>
              <c:y val="0.1039466439072737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D9579D-E670-4068-86F8-D75220D2DC85}" type="VALUE">
                  <a:rPr lang="en-US" sz="12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noFill/>
          </a:ln>
          <a:effectLst/>
        </c:spPr>
        <c:dLbl>
          <c:idx val="0"/>
          <c:layout>
            <c:manualLayout>
              <c:x val="-8.0658406883556397E-2"/>
              <c:y val="7.282487807652851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13C66F-10CA-46DE-B204-71609D4B6E8E}" type="VALUE">
                  <a:rPr lang="en-US" sz="12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noFill/>
          </a:ln>
          <a:effectLst/>
        </c:spPr>
        <c:dLbl>
          <c:idx val="0"/>
          <c:layout>
            <c:manualLayout>
              <c:x val="-7.8417895581235381E-2"/>
              <c:y val="5.65277686059564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D7A2861-AF79-4032-BB70-2C542ED0B49E}" type="VALUE">
                  <a:rPr lang="en-US" sz="12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noFill/>
          </a:ln>
          <a:effectLst/>
        </c:spPr>
        <c:dLbl>
          <c:idx val="0"/>
          <c:layout>
            <c:manualLayout>
              <c:x val="-8.0658406883556397E-2"/>
              <c:y val="7.124783336155711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817759-9B4F-454D-B17A-C714EE9DB9A2}" type="VALUE">
                  <a:rPr lang="en-US" sz="12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a:noFill/>
          </a:ln>
          <a:effectLst/>
        </c:spPr>
        <c:dLbl>
          <c:idx val="0"/>
          <c:layout>
            <c:manualLayout>
              <c:x val="-7.6177384278914378E-2"/>
              <c:y val="3.01165195433893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5CFD78-2EB1-41F0-8863-2BF01FE9FF83}" type="VALUE">
                  <a:rPr lang="en-US" sz="12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2481721723110602"/>
              <c:y val="-0.1812290072132591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3931130304747152"/>
              <c:y val="-0.1970550446928399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0402854378885459"/>
              <c:y val="-0.2002807887650407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8.0143836645969913E-2"/>
              <c:y val="-0.199800593107679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9.8130162143828942E-2"/>
              <c:y val="-0.3678004738044108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tables'!$AM$4</c:f>
              <c:strCache>
                <c:ptCount val="1"/>
                <c:pt idx="0">
                  <c:v>Sum of Total_Sales</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28F0-4379-8BA8-96BB69D5492D}"/>
              </c:ext>
            </c:extLst>
          </c:dPt>
          <c:dPt>
            <c:idx val="1"/>
            <c:invertIfNegative val="0"/>
            <c:bubble3D val="0"/>
            <c:extLst>
              <c:ext xmlns:c16="http://schemas.microsoft.com/office/drawing/2014/chart" uri="{C3380CC4-5D6E-409C-BE32-E72D297353CC}">
                <c16:uniqueId val="{00000001-28F0-4379-8BA8-96BB69D5492D}"/>
              </c:ext>
            </c:extLst>
          </c:dPt>
          <c:dPt>
            <c:idx val="2"/>
            <c:invertIfNegative val="0"/>
            <c:bubble3D val="0"/>
            <c:extLst>
              <c:ext xmlns:c16="http://schemas.microsoft.com/office/drawing/2014/chart" uri="{C3380CC4-5D6E-409C-BE32-E72D297353CC}">
                <c16:uniqueId val="{00000002-28F0-4379-8BA8-96BB69D5492D}"/>
              </c:ext>
            </c:extLst>
          </c:dPt>
          <c:dPt>
            <c:idx val="3"/>
            <c:invertIfNegative val="0"/>
            <c:bubble3D val="0"/>
            <c:extLst>
              <c:ext xmlns:c16="http://schemas.microsoft.com/office/drawing/2014/chart" uri="{C3380CC4-5D6E-409C-BE32-E72D297353CC}">
                <c16:uniqueId val="{00000003-28F0-4379-8BA8-96BB69D5492D}"/>
              </c:ext>
            </c:extLst>
          </c:dPt>
          <c:dPt>
            <c:idx val="4"/>
            <c:invertIfNegative val="0"/>
            <c:bubble3D val="0"/>
            <c:extLst>
              <c:ext xmlns:c16="http://schemas.microsoft.com/office/drawing/2014/chart" uri="{C3380CC4-5D6E-409C-BE32-E72D297353CC}">
                <c16:uniqueId val="{00000004-28F0-4379-8BA8-96BB69D5492D}"/>
              </c:ext>
            </c:extLst>
          </c:dPt>
          <c:dLbls>
            <c:dLbl>
              <c:idx val="0"/>
              <c:layout>
                <c:manualLayout>
                  <c:x val="-7.8207503473830473E-2"/>
                  <c:y val="0.10394664390727378"/>
                </c:manualLayout>
              </c:layout>
              <c:tx>
                <c:rich>
                  <a:bodyPr/>
                  <a:lstStyle/>
                  <a:p>
                    <a:fld id="{46D9579D-E670-4068-86F8-D75220D2DC85}"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8F0-4379-8BA8-96BB69D5492D}"/>
                </c:ext>
              </c:extLst>
            </c:dLbl>
            <c:dLbl>
              <c:idx val="1"/>
              <c:layout>
                <c:manualLayout>
                  <c:x val="-8.0658406883556397E-2"/>
                  <c:y val="7.2824878076528515E-2"/>
                </c:manualLayout>
              </c:layout>
              <c:tx>
                <c:rich>
                  <a:bodyPr/>
                  <a:lstStyle/>
                  <a:p>
                    <a:fld id="{8813C66F-10CA-46DE-B204-71609D4B6E8E}"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8F0-4379-8BA8-96BB69D5492D}"/>
                </c:ext>
              </c:extLst>
            </c:dLbl>
            <c:dLbl>
              <c:idx val="2"/>
              <c:layout>
                <c:manualLayout>
                  <c:x val="-7.8417895581235381E-2"/>
                  <c:y val="5.6527768605956472E-2"/>
                </c:manualLayout>
              </c:layout>
              <c:tx>
                <c:rich>
                  <a:bodyPr/>
                  <a:lstStyle/>
                  <a:p>
                    <a:fld id="{3D7A2861-AF79-4032-BB70-2C542ED0B49E}"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8F0-4379-8BA8-96BB69D5492D}"/>
                </c:ext>
              </c:extLst>
            </c:dLbl>
            <c:dLbl>
              <c:idx val="3"/>
              <c:layout>
                <c:manualLayout>
                  <c:x val="-8.0658406883556397E-2"/>
                  <c:y val="7.1247833361557114E-2"/>
                </c:manualLayout>
              </c:layout>
              <c:tx>
                <c:rich>
                  <a:bodyPr/>
                  <a:lstStyle/>
                  <a:p>
                    <a:fld id="{0E817759-9B4F-454D-B17A-C714EE9DB9A2}"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8F0-4379-8BA8-96BB69D5492D}"/>
                </c:ext>
              </c:extLst>
            </c:dLbl>
            <c:dLbl>
              <c:idx val="4"/>
              <c:layout>
                <c:manualLayout>
                  <c:x val="-7.6177384278914378E-2"/>
                  <c:y val="3.0116519543389324E-2"/>
                </c:manualLayout>
              </c:layout>
              <c:tx>
                <c:rich>
                  <a:bodyPr/>
                  <a:lstStyle/>
                  <a:p>
                    <a:fld id="{BD5CFD78-2EB1-41F0-8863-2BF01FE9FF83}"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8F0-4379-8BA8-96BB69D549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tables'!$AL$5:$AL$10</c:f>
              <c:strCache>
                <c:ptCount val="5"/>
                <c:pt idx="0">
                  <c:v>Cristian Popescu</c:v>
                </c:pt>
                <c:pt idx="1">
                  <c:v>Iulia Ionescu</c:v>
                </c:pt>
                <c:pt idx="2">
                  <c:v>Alina Georgescu</c:v>
                </c:pt>
                <c:pt idx="3">
                  <c:v>Dragoș Petrescu</c:v>
                </c:pt>
                <c:pt idx="4">
                  <c:v>Cosmin Petrescu</c:v>
                </c:pt>
              </c:strCache>
            </c:strRef>
          </c:cat>
          <c:val>
            <c:numRef>
              <c:f>'pivot tables'!$AM$5:$AM$10</c:f>
              <c:numCache>
                <c:formatCode>#,##0</c:formatCode>
                <c:ptCount val="5"/>
                <c:pt idx="0">
                  <c:v>847191.37800000072</c:v>
                </c:pt>
                <c:pt idx="1">
                  <c:v>777654.65799999947</c:v>
                </c:pt>
                <c:pt idx="2">
                  <c:v>740546.86200000055</c:v>
                </c:pt>
                <c:pt idx="3">
                  <c:v>727409.45200000005</c:v>
                </c:pt>
                <c:pt idx="4">
                  <c:v>712552.14799999958</c:v>
                </c:pt>
              </c:numCache>
            </c:numRef>
          </c:val>
          <c:extLst>
            <c:ext xmlns:c16="http://schemas.microsoft.com/office/drawing/2014/chart" uri="{C3380CC4-5D6E-409C-BE32-E72D297353CC}">
              <c16:uniqueId val="{00000005-28F0-4379-8BA8-96BB69D5492D}"/>
            </c:ext>
          </c:extLst>
        </c:ser>
        <c:dLbls>
          <c:showLegendKey val="0"/>
          <c:showVal val="0"/>
          <c:showCatName val="0"/>
          <c:showSerName val="0"/>
          <c:showPercent val="0"/>
          <c:showBubbleSize val="0"/>
        </c:dLbls>
        <c:gapWidth val="219"/>
        <c:overlap val="-27"/>
        <c:axId val="823826432"/>
        <c:axId val="823827872"/>
      </c:barChart>
      <c:lineChart>
        <c:grouping val="stacked"/>
        <c:varyColors val="0"/>
        <c:ser>
          <c:idx val="1"/>
          <c:order val="1"/>
          <c:tx>
            <c:strRef>
              <c:f>'pivot tables'!$AN$4</c:f>
              <c:strCache>
                <c:ptCount val="1"/>
                <c:pt idx="0">
                  <c:v>Sum of Quantity_Sold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28F0-4379-8BA8-96BB69D5492D}"/>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28F0-4379-8BA8-96BB69D5492D}"/>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8-28F0-4379-8BA8-96BB69D5492D}"/>
              </c:ext>
            </c:extLst>
          </c:dPt>
          <c:dPt>
            <c:idx val="3"/>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9-28F0-4379-8BA8-96BB69D5492D}"/>
              </c:ext>
            </c:extLst>
          </c:dPt>
          <c:dPt>
            <c:idx val="4"/>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A-28F0-4379-8BA8-96BB69D5492D}"/>
              </c:ext>
            </c:extLst>
          </c:dPt>
          <c:dLbls>
            <c:dLbl>
              <c:idx val="0"/>
              <c:layout>
                <c:manualLayout>
                  <c:x val="-0.12481721723110602"/>
                  <c:y val="-0.1812290072132591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8F0-4379-8BA8-96BB69D5492D}"/>
                </c:ext>
              </c:extLst>
            </c:dLbl>
            <c:dLbl>
              <c:idx val="1"/>
              <c:layout>
                <c:manualLayout>
                  <c:x val="-0.13931130304747152"/>
                  <c:y val="-0.1970550446928399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8F0-4379-8BA8-96BB69D5492D}"/>
                </c:ext>
              </c:extLst>
            </c:dLbl>
            <c:dLbl>
              <c:idx val="2"/>
              <c:layout>
                <c:manualLayout>
                  <c:x val="-0.10402854378885459"/>
                  <c:y val="-0.2002807887650407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F0-4379-8BA8-96BB69D5492D}"/>
                </c:ext>
              </c:extLst>
            </c:dLbl>
            <c:dLbl>
              <c:idx val="3"/>
              <c:layout>
                <c:manualLayout>
                  <c:x val="-8.0143836645969913E-2"/>
                  <c:y val="-0.1998005931076797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8F0-4379-8BA8-96BB69D5492D}"/>
                </c:ext>
              </c:extLst>
            </c:dLbl>
            <c:dLbl>
              <c:idx val="4"/>
              <c:layout>
                <c:manualLayout>
                  <c:x val="-9.8130162143828942E-2"/>
                  <c:y val="-0.3678004738044108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8F0-4379-8BA8-96BB69D5492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tables'!$AL$5:$AL$10</c:f>
              <c:strCache>
                <c:ptCount val="5"/>
                <c:pt idx="0">
                  <c:v>Cristian Popescu</c:v>
                </c:pt>
                <c:pt idx="1">
                  <c:v>Iulia Ionescu</c:v>
                </c:pt>
                <c:pt idx="2">
                  <c:v>Alina Georgescu</c:v>
                </c:pt>
                <c:pt idx="3">
                  <c:v>Dragoș Petrescu</c:v>
                </c:pt>
                <c:pt idx="4">
                  <c:v>Cosmin Petrescu</c:v>
                </c:pt>
              </c:strCache>
            </c:strRef>
          </c:cat>
          <c:val>
            <c:numRef>
              <c:f>'pivot tables'!$AN$5:$AN$10</c:f>
              <c:numCache>
                <c:formatCode>General</c:formatCode>
                <c:ptCount val="5"/>
                <c:pt idx="0">
                  <c:v>2332</c:v>
                </c:pt>
                <c:pt idx="1">
                  <c:v>2180</c:v>
                </c:pt>
                <c:pt idx="2">
                  <c:v>2182</c:v>
                </c:pt>
                <c:pt idx="3">
                  <c:v>2060</c:v>
                </c:pt>
                <c:pt idx="4">
                  <c:v>2068</c:v>
                </c:pt>
              </c:numCache>
            </c:numRef>
          </c:val>
          <c:smooth val="0"/>
          <c:extLst>
            <c:ext xmlns:c16="http://schemas.microsoft.com/office/drawing/2014/chart" uri="{C3380CC4-5D6E-409C-BE32-E72D297353CC}">
              <c16:uniqueId val="{0000000B-28F0-4379-8BA8-96BB69D5492D}"/>
            </c:ext>
          </c:extLst>
        </c:ser>
        <c:dLbls>
          <c:showLegendKey val="0"/>
          <c:showVal val="0"/>
          <c:showCatName val="0"/>
          <c:showSerName val="0"/>
          <c:showPercent val="0"/>
          <c:showBubbleSize val="0"/>
        </c:dLbls>
        <c:marker val="1"/>
        <c:smooth val="0"/>
        <c:axId val="1015448576"/>
        <c:axId val="1015449056"/>
      </c:lineChart>
      <c:catAx>
        <c:axId val="8238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27872"/>
        <c:crosses val="autoZero"/>
        <c:auto val="1"/>
        <c:lblAlgn val="ctr"/>
        <c:lblOffset val="100"/>
        <c:noMultiLvlLbl val="0"/>
      </c:catAx>
      <c:valAx>
        <c:axId val="823827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26432"/>
        <c:crosses val="autoZero"/>
        <c:crossBetween val="between"/>
      </c:valAx>
      <c:valAx>
        <c:axId val="10154490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48576"/>
        <c:crosses val="max"/>
        <c:crossBetween val="between"/>
      </c:valAx>
      <c:catAx>
        <c:axId val="1015448576"/>
        <c:scaling>
          <c:orientation val="minMax"/>
        </c:scaling>
        <c:delete val="1"/>
        <c:axPos val="b"/>
        <c:numFmt formatCode="General" sourceLinked="1"/>
        <c:majorTickMark val="out"/>
        <c:minorTickMark val="none"/>
        <c:tickLblPos val="nextTo"/>
        <c:crossAx val="10154490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tables!Monthly and Yearly Sales Trends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Monthly and Yearly Sales Trends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tables'!$AS$5</c:f>
              <c:strCache>
                <c:ptCount val="1"/>
                <c:pt idx="0">
                  <c:v>Total</c:v>
                </c:pt>
              </c:strCache>
            </c:strRef>
          </c:tx>
          <c:spPr>
            <a:ln w="28575" cap="rnd">
              <a:solidFill>
                <a:schemeClr val="accent1"/>
              </a:solidFill>
              <a:round/>
            </a:ln>
            <a:effectLst/>
          </c:spPr>
          <c:marker>
            <c:symbol val="none"/>
          </c:marker>
          <c:cat>
            <c:multiLvlStrRef>
              <c:f>'pivot tables'!$AR$6:$AR$34</c:f>
              <c:multiLvlStrCache>
                <c:ptCount val="25"/>
                <c:lvl>
                  <c:pt idx="0">
                    <c:v>10</c:v>
                  </c:pt>
                  <c:pt idx="1">
                    <c:v>11</c:v>
                  </c:pt>
                  <c:pt idx="2">
                    <c:v>12</c:v>
                  </c:pt>
                  <c:pt idx="3">
                    <c:v>1</c:v>
                  </c:pt>
                  <c:pt idx="4">
                    <c:v>2</c:v>
                  </c:pt>
                  <c:pt idx="5">
                    <c:v>3</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lvl>
                <c:lvl>
                  <c:pt idx="0">
                    <c:v>2022</c:v>
                  </c:pt>
                  <c:pt idx="3">
                    <c:v>2023</c:v>
                  </c:pt>
                  <c:pt idx="15">
                    <c:v>2024</c:v>
                  </c:pt>
                </c:lvl>
              </c:multiLvlStrCache>
            </c:multiLvlStrRef>
          </c:cat>
          <c:val>
            <c:numRef>
              <c:f>'pivot tables'!$AS$6:$AS$34</c:f>
              <c:numCache>
                <c:formatCode>#,##0</c:formatCode>
                <c:ptCount val="25"/>
                <c:pt idx="0">
                  <c:v>29676.988000000001</c:v>
                </c:pt>
                <c:pt idx="1">
                  <c:v>158179.16399999996</c:v>
                </c:pt>
                <c:pt idx="2">
                  <c:v>203852.26399999988</c:v>
                </c:pt>
                <c:pt idx="3">
                  <c:v>152544.85399999999</c:v>
                </c:pt>
                <c:pt idx="4">
                  <c:v>128812.59599999999</c:v>
                </c:pt>
                <c:pt idx="5">
                  <c:v>165973.05999999994</c:v>
                </c:pt>
                <c:pt idx="6">
                  <c:v>145501.66399999996</c:v>
                </c:pt>
                <c:pt idx="7">
                  <c:v>166102.74999999997</c:v>
                </c:pt>
                <c:pt idx="8">
                  <c:v>164133.90400000004</c:v>
                </c:pt>
                <c:pt idx="9">
                  <c:v>153796.05999999997</c:v>
                </c:pt>
                <c:pt idx="10">
                  <c:v>153906.76400000002</c:v>
                </c:pt>
                <c:pt idx="11">
                  <c:v>183518.47799999992</c:v>
                </c:pt>
                <c:pt idx="12">
                  <c:v>138572.36799999999</c:v>
                </c:pt>
                <c:pt idx="13">
                  <c:v>157471.66600000008</c:v>
                </c:pt>
                <c:pt idx="14">
                  <c:v>183690.67200000014</c:v>
                </c:pt>
                <c:pt idx="15">
                  <c:v>139408.56600000002</c:v>
                </c:pt>
                <c:pt idx="16">
                  <c:v>160207.65200000009</c:v>
                </c:pt>
                <c:pt idx="17">
                  <c:v>120945.88</c:v>
                </c:pt>
                <c:pt idx="18">
                  <c:v>151344.62200000006</c:v>
                </c:pt>
                <c:pt idx="19">
                  <c:v>169753.09999999995</c:v>
                </c:pt>
                <c:pt idx="20">
                  <c:v>183989.234</c:v>
                </c:pt>
                <c:pt idx="21">
                  <c:v>154401.52200000003</c:v>
                </c:pt>
                <c:pt idx="22">
                  <c:v>169967.5560000001</c:v>
                </c:pt>
                <c:pt idx="23">
                  <c:v>132593.16400000008</c:v>
                </c:pt>
                <c:pt idx="24">
                  <c:v>137009.94999999998</c:v>
                </c:pt>
              </c:numCache>
            </c:numRef>
          </c:val>
          <c:smooth val="0"/>
          <c:extLst>
            <c:ext xmlns:c16="http://schemas.microsoft.com/office/drawing/2014/chart" uri="{C3380CC4-5D6E-409C-BE32-E72D297353CC}">
              <c16:uniqueId val="{00000000-D4FE-4B4C-964B-B219D2DB9539}"/>
            </c:ext>
          </c:extLst>
        </c:ser>
        <c:dLbls>
          <c:showLegendKey val="0"/>
          <c:showVal val="0"/>
          <c:showCatName val="0"/>
          <c:showSerName val="0"/>
          <c:showPercent val="0"/>
          <c:showBubbleSize val="0"/>
        </c:dLbls>
        <c:smooth val="0"/>
        <c:axId val="1002671504"/>
        <c:axId val="60450560"/>
      </c:lineChart>
      <c:catAx>
        <c:axId val="10026715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0560"/>
        <c:crosses val="autoZero"/>
        <c:auto val="1"/>
        <c:lblAlgn val="ctr"/>
        <c:lblOffset val="100"/>
        <c:noMultiLvlLbl val="0"/>
      </c:catAx>
      <c:valAx>
        <c:axId val="60450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7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tables!Hourly Sales Distribution</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Hourly Sales Distribution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tables'!$BH$5</c:f>
              <c:strCache>
                <c:ptCount val="1"/>
                <c:pt idx="0">
                  <c:v>Total</c:v>
                </c:pt>
              </c:strCache>
            </c:strRef>
          </c:tx>
          <c:spPr>
            <a:ln w="28575" cap="rnd">
              <a:solidFill>
                <a:schemeClr val="accent1"/>
              </a:solidFill>
              <a:round/>
            </a:ln>
            <a:effectLst/>
          </c:spPr>
          <c:marker>
            <c:symbol val="none"/>
          </c:marker>
          <c:cat>
            <c:strRef>
              <c:f>'pivot tables'!$BG$6:$BG$30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tables'!$BH$6:$BH$30</c:f>
              <c:numCache>
                <c:formatCode>#,##0</c:formatCode>
                <c:ptCount val="24"/>
                <c:pt idx="0">
                  <c:v>136853.61800000002</c:v>
                </c:pt>
                <c:pt idx="1">
                  <c:v>160594.65399999998</c:v>
                </c:pt>
                <c:pt idx="2">
                  <c:v>121862.246</c:v>
                </c:pt>
                <c:pt idx="3">
                  <c:v>175387.98200000005</c:v>
                </c:pt>
                <c:pt idx="4">
                  <c:v>183414.5940000001</c:v>
                </c:pt>
                <c:pt idx="5">
                  <c:v>162666.04199999996</c:v>
                </c:pt>
                <c:pt idx="6">
                  <c:v>161233.49000000005</c:v>
                </c:pt>
                <c:pt idx="7">
                  <c:v>175773.86199999999</c:v>
                </c:pt>
                <c:pt idx="8">
                  <c:v>176974.46800000005</c:v>
                </c:pt>
                <c:pt idx="9">
                  <c:v>143419.32</c:v>
                </c:pt>
                <c:pt idx="10">
                  <c:v>150451.86199999999</c:v>
                </c:pt>
                <c:pt idx="11">
                  <c:v>156366.56200000009</c:v>
                </c:pt>
                <c:pt idx="12">
                  <c:v>174757.02200000003</c:v>
                </c:pt>
                <c:pt idx="13">
                  <c:v>134112.37400000001</c:v>
                </c:pt>
                <c:pt idx="14">
                  <c:v>172847.53199999995</c:v>
                </c:pt>
                <c:pt idx="15">
                  <c:v>141681.27600000001</c:v>
                </c:pt>
                <c:pt idx="16">
                  <c:v>189480.60999999996</c:v>
                </c:pt>
                <c:pt idx="17">
                  <c:v>159967.12600000002</c:v>
                </c:pt>
                <c:pt idx="18">
                  <c:v>151111.55400000006</c:v>
                </c:pt>
                <c:pt idx="19">
                  <c:v>130279.864</c:v>
                </c:pt>
                <c:pt idx="20">
                  <c:v>160182.72600000005</c:v>
                </c:pt>
                <c:pt idx="21">
                  <c:v>172690.14399999997</c:v>
                </c:pt>
                <c:pt idx="22">
                  <c:v>181961.42800000001</c:v>
                </c:pt>
                <c:pt idx="23">
                  <c:v>131284.14199999999</c:v>
                </c:pt>
              </c:numCache>
            </c:numRef>
          </c:val>
          <c:smooth val="0"/>
          <c:extLst>
            <c:ext xmlns:c16="http://schemas.microsoft.com/office/drawing/2014/chart" uri="{C3380CC4-5D6E-409C-BE32-E72D297353CC}">
              <c16:uniqueId val="{00000000-AF37-4FAF-B14B-0F88C12F8FDB}"/>
            </c:ext>
          </c:extLst>
        </c:ser>
        <c:dLbls>
          <c:showLegendKey val="0"/>
          <c:showVal val="0"/>
          <c:showCatName val="0"/>
          <c:showSerName val="0"/>
          <c:showPercent val="0"/>
          <c:showBubbleSize val="0"/>
        </c:dLbls>
        <c:smooth val="0"/>
        <c:axId val="903379680"/>
        <c:axId val="903377760"/>
      </c:lineChart>
      <c:catAx>
        <c:axId val="90337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77760"/>
        <c:crosses val="autoZero"/>
        <c:auto val="1"/>
        <c:lblAlgn val="ctr"/>
        <c:lblOffset val="100"/>
        <c:noMultiLvlLbl val="0"/>
      </c:catAx>
      <c:valAx>
        <c:axId val="903377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7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[Final.xlsx]pivot tables!Sales by Product Category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Sales by Product Category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9D6A18-BBD9-420E-86C6-B6FCB2D38EF8}" type="VALUE">
                  <a:rPr lang="en-US" sz="11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A63644-E396-4945-918B-45CE9A5CD1DF}" type="VALUE">
                  <a:rPr lang="en-US" sz="11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B41EFF-9D59-4735-AC93-076F2F203456}" type="VALUE">
                  <a:rPr lang="en-US" sz="11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B41EFF-9D59-4735-AC93-076F2F203456}" type="VALUE">
                  <a:rPr lang="en-US" sz="11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A63644-E396-4945-918B-45CE9A5CD1DF}" type="VALUE">
                  <a:rPr lang="en-US" sz="11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tint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9D6A18-BBD9-420E-86C6-B6FCB2D38EF8}" type="VALUE">
                  <a:rPr lang="en-US" sz="11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hade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B41EFF-9D59-4735-AC93-076F2F203456}" type="VALUE">
                  <a:rPr lang="en-US" sz="11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A63644-E396-4945-918B-45CE9A5CD1DF}" type="VALUE">
                  <a:rPr lang="en-US" sz="11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tint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9D6A18-BBD9-420E-86C6-B6FCB2D38EF8}" type="VALUE">
                  <a:rPr lang="en-US" sz="11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tables'!$BT$5</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2035-4A8A-8980-AD681C36BC82}"/>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2035-4A8A-8980-AD681C36BC82}"/>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2035-4A8A-8980-AD681C36BC82}"/>
              </c:ext>
            </c:extLst>
          </c:dPt>
          <c:dLbls>
            <c:dLbl>
              <c:idx val="0"/>
              <c:tx>
                <c:rich>
                  <a:bodyPr/>
                  <a:lstStyle/>
                  <a:p>
                    <a:fld id="{90B41EFF-9D59-4735-AC93-076F2F203456}" type="VALUE">
                      <a:rPr lang="en-US" sz="1100" b="1">
                        <a:solidFill>
                          <a:schemeClr val="bg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035-4A8A-8980-AD681C36BC82}"/>
                </c:ext>
              </c:extLst>
            </c:dLbl>
            <c:dLbl>
              <c:idx val="1"/>
              <c:tx>
                <c:rich>
                  <a:bodyPr/>
                  <a:lstStyle/>
                  <a:p>
                    <a:fld id="{BDA63644-E396-4945-918B-45CE9A5CD1DF}" type="VALUE">
                      <a:rPr lang="en-US" sz="1100" b="1">
                        <a:solidFill>
                          <a:schemeClr val="bg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035-4A8A-8980-AD681C36BC82}"/>
                </c:ext>
              </c:extLst>
            </c:dLbl>
            <c:dLbl>
              <c:idx val="2"/>
              <c:tx>
                <c:rich>
                  <a:bodyPr/>
                  <a:lstStyle/>
                  <a:p>
                    <a:fld id="{2A9D6A18-BBD9-420E-86C6-B6FCB2D38EF8}" type="VALUE">
                      <a:rPr lang="en-US" sz="1100" b="1">
                        <a:solidFill>
                          <a:schemeClr val="bg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035-4A8A-8980-AD681C36BC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tables'!$BS$6:$BS$9</c:f>
              <c:strCache>
                <c:ptCount val="3"/>
                <c:pt idx="0">
                  <c:v>Electronics</c:v>
                </c:pt>
                <c:pt idx="1">
                  <c:v>Kitchen Appliances</c:v>
                </c:pt>
                <c:pt idx="2">
                  <c:v>Sports</c:v>
                </c:pt>
              </c:strCache>
            </c:strRef>
          </c:cat>
          <c:val>
            <c:numRef>
              <c:f>'pivot tables'!$BT$6:$BT$9</c:f>
              <c:numCache>
                <c:formatCode>#,##0</c:formatCode>
                <c:ptCount val="3"/>
                <c:pt idx="0">
                  <c:v>2285455.92</c:v>
                </c:pt>
                <c:pt idx="1">
                  <c:v>765034.13800000027</c:v>
                </c:pt>
                <c:pt idx="2">
                  <c:v>754864.44000000018</c:v>
                </c:pt>
              </c:numCache>
            </c:numRef>
          </c:val>
          <c:extLst>
            <c:ext xmlns:c16="http://schemas.microsoft.com/office/drawing/2014/chart" uri="{C3380CC4-5D6E-409C-BE32-E72D297353CC}">
              <c16:uniqueId val="{00000006-2035-4A8A-8980-AD681C36BC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tables!Sales vs. Returns For Each 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Sales vs. Returns For Each Region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tables'!$CB$6:$CB$21</c:f>
              <c:multiLvlStrCache>
                <c:ptCount val="10"/>
                <c:lvl>
                  <c:pt idx="0">
                    <c:v>FALSE</c:v>
                  </c:pt>
                  <c:pt idx="1">
                    <c:v>TRUE</c:v>
                  </c:pt>
                  <c:pt idx="2">
                    <c:v>FALSE</c:v>
                  </c:pt>
                  <c:pt idx="3">
                    <c:v>TRUE</c:v>
                  </c:pt>
                  <c:pt idx="4">
                    <c:v>FALSE</c:v>
                  </c:pt>
                  <c:pt idx="5">
                    <c:v>TRUE</c:v>
                  </c:pt>
                  <c:pt idx="6">
                    <c:v>FALSE</c:v>
                  </c:pt>
                  <c:pt idx="7">
                    <c:v>TRUE</c:v>
                  </c:pt>
                  <c:pt idx="8">
                    <c:v>FALSE</c:v>
                  </c:pt>
                  <c:pt idx="9">
                    <c:v>TRUE</c:v>
                  </c:pt>
                </c:lvl>
                <c:lvl>
                  <c:pt idx="0">
                    <c:v>Brăila</c:v>
                  </c:pt>
                  <c:pt idx="2">
                    <c:v>Craiova</c:v>
                  </c:pt>
                  <c:pt idx="4">
                    <c:v>Galați</c:v>
                  </c:pt>
                  <c:pt idx="6">
                    <c:v>Ploiești</c:v>
                  </c:pt>
                  <c:pt idx="8">
                    <c:v>Târgu Mureș</c:v>
                  </c:pt>
                </c:lvl>
              </c:multiLvlStrCache>
            </c:multiLvlStrRef>
          </c:cat>
          <c:val>
            <c:numRef>
              <c:f>'pivot tables'!$CC$6:$CC$21</c:f>
              <c:numCache>
                <c:formatCode>#,##0</c:formatCode>
                <c:ptCount val="10"/>
                <c:pt idx="0">
                  <c:v>665081.44999999972</c:v>
                </c:pt>
                <c:pt idx="1">
                  <c:v>125311.36199999999</c:v>
                </c:pt>
                <c:pt idx="2">
                  <c:v>601005.61399999971</c:v>
                </c:pt>
                <c:pt idx="3">
                  <c:v>153447.00799999997</c:v>
                </c:pt>
                <c:pt idx="4">
                  <c:v>595141.57999999973</c:v>
                </c:pt>
                <c:pt idx="5">
                  <c:v>156375.89000000001</c:v>
                </c:pt>
                <c:pt idx="6">
                  <c:v>589179.38199999987</c:v>
                </c:pt>
                <c:pt idx="7">
                  <c:v>143475.66200000001</c:v>
                </c:pt>
                <c:pt idx="8">
                  <c:v>630239.96200000052</c:v>
                </c:pt>
                <c:pt idx="9">
                  <c:v>146096.58800000008</c:v>
                </c:pt>
              </c:numCache>
            </c:numRef>
          </c:val>
          <c:extLst>
            <c:ext xmlns:c16="http://schemas.microsoft.com/office/drawing/2014/chart" uri="{C3380CC4-5D6E-409C-BE32-E72D297353CC}">
              <c16:uniqueId val="{00000000-14AC-45B9-9E86-ADFD7C77E3C0}"/>
            </c:ext>
          </c:extLst>
        </c:ser>
        <c:dLbls>
          <c:dLblPos val="outEnd"/>
          <c:showLegendKey val="0"/>
          <c:showVal val="1"/>
          <c:showCatName val="0"/>
          <c:showSerName val="0"/>
          <c:showPercent val="0"/>
          <c:showBubbleSize val="0"/>
        </c:dLbls>
        <c:gapWidth val="219"/>
        <c:overlap val="-27"/>
        <c:axId val="1009442032"/>
        <c:axId val="1009442512"/>
      </c:barChart>
      <c:catAx>
        <c:axId val="100944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42512"/>
        <c:crosses val="autoZero"/>
        <c:auto val="1"/>
        <c:lblAlgn val="ctr"/>
        <c:lblOffset val="100"/>
        <c:noMultiLvlLbl val="0"/>
      </c:catAx>
      <c:valAx>
        <c:axId val="1009442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4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tables!top two regions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Two Regions by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tables'!$L$4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tables'!$K$5:$K$7</c:f>
              <c:strCache>
                <c:ptCount val="2"/>
                <c:pt idx="0">
                  <c:v>Brăila</c:v>
                </c:pt>
                <c:pt idx="1">
                  <c:v>Târgu Mureș</c:v>
                </c:pt>
              </c:strCache>
            </c:strRef>
          </c:cat>
          <c:val>
            <c:numRef>
              <c:f>'pivot tables'!$L$5:$L$7</c:f>
              <c:numCache>
                <c:formatCode>#,##0</c:formatCode>
                <c:ptCount val="2"/>
                <c:pt idx="0">
                  <c:v>790392.81199999992</c:v>
                </c:pt>
                <c:pt idx="1">
                  <c:v>776336.55000000016</c:v>
                </c:pt>
              </c:numCache>
            </c:numRef>
          </c:val>
          <c:extLst>
            <c:ext xmlns:c16="http://schemas.microsoft.com/office/drawing/2014/chart" uri="{C3380CC4-5D6E-409C-BE32-E72D297353CC}">
              <c16:uniqueId val="{00000000-4BEA-42E8-90E9-99426117FD9F}"/>
            </c:ext>
          </c:extLst>
        </c:ser>
        <c:dLbls>
          <c:dLblPos val="outEnd"/>
          <c:showLegendKey val="0"/>
          <c:showVal val="1"/>
          <c:showCatName val="0"/>
          <c:showSerName val="0"/>
          <c:showPercent val="0"/>
          <c:showBubbleSize val="0"/>
        </c:dLbls>
        <c:gapWidth val="219"/>
        <c:overlap val="-27"/>
        <c:axId val="874942832"/>
        <c:axId val="874944272"/>
      </c:barChart>
      <c:catAx>
        <c:axId val="8749428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44272"/>
        <c:crosses val="autoZero"/>
        <c:auto val="1"/>
        <c:lblAlgn val="ctr"/>
        <c:lblOffset val="100"/>
        <c:noMultiLvlLbl val="0"/>
      </c:catAx>
      <c:valAx>
        <c:axId val="87494427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87494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tables!Profit Margins Over Time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Profit Margins Over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tables'!$CM$5</c:f>
              <c:strCache>
                <c:ptCount val="1"/>
                <c:pt idx="0">
                  <c:v>Total</c:v>
                </c:pt>
              </c:strCache>
            </c:strRef>
          </c:tx>
          <c:spPr>
            <a:ln w="28575" cap="rnd">
              <a:solidFill>
                <a:schemeClr val="accent1"/>
              </a:solidFill>
              <a:round/>
            </a:ln>
            <a:effectLst/>
          </c:spPr>
          <c:marker>
            <c:symbol val="none"/>
          </c:marker>
          <c:cat>
            <c:multiLvlStrRef>
              <c:f>'pivot tables'!$CL$6:$CL$34</c:f>
              <c:multiLvlStrCache>
                <c:ptCount val="25"/>
                <c:lvl>
                  <c:pt idx="0">
                    <c:v>10</c:v>
                  </c:pt>
                  <c:pt idx="1">
                    <c:v>11</c:v>
                  </c:pt>
                  <c:pt idx="2">
                    <c:v>12</c:v>
                  </c:pt>
                  <c:pt idx="3">
                    <c:v>1</c:v>
                  </c:pt>
                  <c:pt idx="4">
                    <c:v>2</c:v>
                  </c:pt>
                  <c:pt idx="5">
                    <c:v>3</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lvl>
                <c:lvl>
                  <c:pt idx="0">
                    <c:v>2022</c:v>
                  </c:pt>
                  <c:pt idx="3">
                    <c:v>2023</c:v>
                  </c:pt>
                  <c:pt idx="15">
                    <c:v>2024</c:v>
                  </c:pt>
                </c:lvl>
              </c:multiLvlStrCache>
            </c:multiLvlStrRef>
          </c:cat>
          <c:val>
            <c:numRef>
              <c:f>'pivot tables'!$CM$6:$CM$34</c:f>
              <c:numCache>
                <c:formatCode>#,##0</c:formatCode>
                <c:ptCount val="25"/>
                <c:pt idx="0">
                  <c:v>6748.8341800000007</c:v>
                </c:pt>
                <c:pt idx="1">
                  <c:v>33975.563820000003</c:v>
                </c:pt>
                <c:pt idx="2">
                  <c:v>44805.000239999994</c:v>
                </c:pt>
                <c:pt idx="3">
                  <c:v>31557.493220000004</c:v>
                </c:pt>
                <c:pt idx="4">
                  <c:v>26504.757399999999</c:v>
                </c:pt>
                <c:pt idx="5">
                  <c:v>35685.523939999999</c:v>
                </c:pt>
                <c:pt idx="6">
                  <c:v>28046.144500000006</c:v>
                </c:pt>
                <c:pt idx="7">
                  <c:v>36903.329539999999</c:v>
                </c:pt>
                <c:pt idx="8">
                  <c:v>34095.068480000002</c:v>
                </c:pt>
                <c:pt idx="9">
                  <c:v>36239.087059999991</c:v>
                </c:pt>
                <c:pt idx="10">
                  <c:v>33315.814839999999</c:v>
                </c:pt>
                <c:pt idx="11">
                  <c:v>39171.485979999998</c:v>
                </c:pt>
                <c:pt idx="12">
                  <c:v>28910.366760000004</c:v>
                </c:pt>
                <c:pt idx="13">
                  <c:v>33090.423959999993</c:v>
                </c:pt>
                <c:pt idx="14">
                  <c:v>39326.599620000008</c:v>
                </c:pt>
                <c:pt idx="15">
                  <c:v>29581.158860000014</c:v>
                </c:pt>
                <c:pt idx="16">
                  <c:v>33860.364120000006</c:v>
                </c:pt>
                <c:pt idx="17">
                  <c:v>24628.023199999996</c:v>
                </c:pt>
                <c:pt idx="18">
                  <c:v>33074.03418000001</c:v>
                </c:pt>
                <c:pt idx="19">
                  <c:v>35058.497320000009</c:v>
                </c:pt>
                <c:pt idx="20">
                  <c:v>38181.940280000017</c:v>
                </c:pt>
                <c:pt idx="21">
                  <c:v>33348.734539999998</c:v>
                </c:pt>
                <c:pt idx="22">
                  <c:v>35333.907400000011</c:v>
                </c:pt>
                <c:pt idx="23">
                  <c:v>28808.869320000016</c:v>
                </c:pt>
                <c:pt idx="24">
                  <c:v>28420.069920000009</c:v>
                </c:pt>
              </c:numCache>
            </c:numRef>
          </c:val>
          <c:smooth val="0"/>
          <c:extLst>
            <c:ext xmlns:c16="http://schemas.microsoft.com/office/drawing/2014/chart" uri="{C3380CC4-5D6E-409C-BE32-E72D297353CC}">
              <c16:uniqueId val="{00000000-D9F9-4450-B851-DB156B708046}"/>
            </c:ext>
          </c:extLst>
        </c:ser>
        <c:dLbls>
          <c:showLegendKey val="0"/>
          <c:showVal val="0"/>
          <c:showCatName val="0"/>
          <c:showSerName val="0"/>
          <c:showPercent val="0"/>
          <c:showBubbleSize val="0"/>
        </c:dLbls>
        <c:smooth val="0"/>
        <c:axId val="905950976"/>
        <c:axId val="905950496"/>
      </c:lineChart>
      <c:catAx>
        <c:axId val="905950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50496"/>
        <c:crosses val="autoZero"/>
        <c:auto val="1"/>
        <c:lblAlgn val="ctr"/>
        <c:lblOffset val="100"/>
        <c:noMultiLvlLbl val="0"/>
      </c:catAx>
      <c:valAx>
        <c:axId val="905950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95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tables!Sales by day of the week</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by Day of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tables'!$U$4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tables'!$T$5:$T$12</c:f>
              <c:strCache>
                <c:ptCount val="7"/>
                <c:pt idx="0">
                  <c:v>Thursday</c:v>
                </c:pt>
                <c:pt idx="1">
                  <c:v>Wednesday</c:v>
                </c:pt>
                <c:pt idx="2">
                  <c:v>Saturday</c:v>
                </c:pt>
                <c:pt idx="3">
                  <c:v>Friday</c:v>
                </c:pt>
                <c:pt idx="4">
                  <c:v>Tuesday</c:v>
                </c:pt>
                <c:pt idx="5">
                  <c:v>Sunday</c:v>
                </c:pt>
                <c:pt idx="6">
                  <c:v>Monday</c:v>
                </c:pt>
              </c:strCache>
            </c:strRef>
          </c:cat>
          <c:val>
            <c:numRef>
              <c:f>'pivot tables'!$U$5:$U$12</c:f>
              <c:numCache>
                <c:formatCode>#,##0</c:formatCode>
                <c:ptCount val="7"/>
                <c:pt idx="0">
                  <c:v>593086.91200000001</c:v>
                </c:pt>
                <c:pt idx="1">
                  <c:v>582656.3820000001</c:v>
                </c:pt>
                <c:pt idx="2">
                  <c:v>572166.49599999969</c:v>
                </c:pt>
                <c:pt idx="3">
                  <c:v>560584.75000000012</c:v>
                </c:pt>
                <c:pt idx="4">
                  <c:v>545283.48599999992</c:v>
                </c:pt>
                <c:pt idx="5">
                  <c:v>498416.60000000027</c:v>
                </c:pt>
                <c:pt idx="6">
                  <c:v>453159.8719999998</c:v>
                </c:pt>
              </c:numCache>
            </c:numRef>
          </c:val>
          <c:extLst>
            <c:ext xmlns:c16="http://schemas.microsoft.com/office/drawing/2014/chart" uri="{C3380CC4-5D6E-409C-BE32-E72D297353CC}">
              <c16:uniqueId val="{00000000-BF30-4B3F-BB42-7433F2F38100}"/>
            </c:ext>
          </c:extLst>
        </c:ser>
        <c:dLbls>
          <c:dLblPos val="outEnd"/>
          <c:showLegendKey val="0"/>
          <c:showVal val="1"/>
          <c:showCatName val="0"/>
          <c:showSerName val="0"/>
          <c:showPercent val="0"/>
          <c:showBubbleSize val="0"/>
        </c:dLbls>
        <c:gapWidth val="219"/>
        <c:axId val="190060032"/>
        <c:axId val="903378720"/>
      </c:barChart>
      <c:catAx>
        <c:axId val="19006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78720"/>
        <c:crosses val="autoZero"/>
        <c:auto val="1"/>
        <c:lblAlgn val="ctr"/>
        <c:lblOffset val="100"/>
        <c:noMultiLvlLbl val="0"/>
      </c:catAx>
      <c:valAx>
        <c:axId val="90337872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9006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tables!Sales by time of day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by Time of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tables'!$AD$4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tables'!$AC$5:$AC$9</c:f>
              <c:strCache>
                <c:ptCount val="4"/>
                <c:pt idx="0">
                  <c:v>Night</c:v>
                </c:pt>
                <c:pt idx="1">
                  <c:v>Morning</c:v>
                </c:pt>
                <c:pt idx="2">
                  <c:v>Afternoon</c:v>
                </c:pt>
                <c:pt idx="3">
                  <c:v>Evening</c:v>
                </c:pt>
              </c:strCache>
            </c:strRef>
          </c:cat>
          <c:val>
            <c:numRef>
              <c:f>'pivot tables'!$AD$5:$AD$9</c:f>
              <c:numCache>
                <c:formatCode>#,##0</c:formatCode>
                <c:ptCount val="4"/>
                <c:pt idx="0">
                  <c:v>1264048.8080000007</c:v>
                </c:pt>
                <c:pt idx="1">
                  <c:v>1126885.6059999997</c:v>
                </c:pt>
                <c:pt idx="2">
                  <c:v>812878.81400000001</c:v>
                </c:pt>
                <c:pt idx="3">
                  <c:v>601541.27000000014</c:v>
                </c:pt>
              </c:numCache>
            </c:numRef>
          </c:val>
          <c:extLst>
            <c:ext xmlns:c16="http://schemas.microsoft.com/office/drawing/2014/chart" uri="{C3380CC4-5D6E-409C-BE32-E72D297353CC}">
              <c16:uniqueId val="{00000000-0168-4121-8B76-D2F32B599317}"/>
            </c:ext>
          </c:extLst>
        </c:ser>
        <c:dLbls>
          <c:dLblPos val="outEnd"/>
          <c:showLegendKey val="0"/>
          <c:showVal val="1"/>
          <c:showCatName val="0"/>
          <c:showSerName val="0"/>
          <c:showPercent val="0"/>
          <c:showBubbleSize val="0"/>
        </c:dLbls>
        <c:gapWidth val="219"/>
        <c:overlap val="-27"/>
        <c:axId val="824159936"/>
        <c:axId val="824159456"/>
      </c:barChart>
      <c:catAx>
        <c:axId val="824159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59456"/>
        <c:crosses val="autoZero"/>
        <c:auto val="1"/>
        <c:lblAlgn val="ctr"/>
        <c:lblOffset val="100"/>
        <c:noMultiLvlLbl val="0"/>
      </c:catAx>
      <c:valAx>
        <c:axId val="82415945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82415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tables!Sales Rep Performance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Rep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0.13094977038287522"/>
              <c:y val="-8.30367656722088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0.13441656468223817"/>
              <c:y val="-0.190984561046080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4.8948479949887144E-2"/>
              <c:y val="-9.96441188066505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0.11930193430221039"/>
              <c:y val="-0.161921693060807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9.8130161004553532E-2"/>
              <c:y val="-0.253262135300236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8.0658406883556383E-2"/>
              <c:y val="8.6464157212789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D9579D-E670-4068-86F8-D75220D2DC85}" type="VALUE">
                  <a:rPr lang="en-US" sz="12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layout>
            <c:manualLayout>
              <c:x val="-8.0658406883556397E-2"/>
              <c:y val="7.282487807652851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13C66F-10CA-46DE-B204-71609D4B6E8E}" type="VALUE">
                  <a:rPr lang="en-US" sz="12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dLbl>
          <c:idx val="0"/>
          <c:layout>
            <c:manualLayout>
              <c:x val="-7.8417895581235381E-2"/>
              <c:y val="5.65277686059564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D7A2861-AF79-4032-BB70-2C542ED0B49E}" type="VALUE">
                  <a:rPr lang="en-US" sz="12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layout>
            <c:manualLayout>
              <c:x val="-8.0658406883556397E-2"/>
              <c:y val="7.124783336155711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E817759-9B4F-454D-B17A-C714EE9DB9A2}" type="VALUE">
                  <a:rPr lang="en-US" sz="12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layout>
            <c:manualLayout>
              <c:x val="-7.6177384278914378E-2"/>
              <c:y val="3.01165195433893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5CFD78-2EB1-41F0-8863-2BF01FE9FF83}" type="VALUE">
                  <a:rPr lang="en-US" sz="1200"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tables'!$AM$4</c:f>
              <c:strCache>
                <c:ptCount val="1"/>
                <c:pt idx="0">
                  <c:v>Sum of Total_Sales</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8-458E-4799-A070-63A7122577B5}"/>
              </c:ext>
            </c:extLst>
          </c:dPt>
          <c:dPt>
            <c:idx val="1"/>
            <c:invertIfNegative val="0"/>
            <c:bubble3D val="0"/>
            <c:extLst>
              <c:ext xmlns:c16="http://schemas.microsoft.com/office/drawing/2014/chart" uri="{C3380CC4-5D6E-409C-BE32-E72D297353CC}">
                <c16:uniqueId val="{00000009-458E-4799-A070-63A7122577B5}"/>
              </c:ext>
            </c:extLst>
          </c:dPt>
          <c:dPt>
            <c:idx val="2"/>
            <c:invertIfNegative val="0"/>
            <c:bubble3D val="0"/>
            <c:extLst>
              <c:ext xmlns:c16="http://schemas.microsoft.com/office/drawing/2014/chart" uri="{C3380CC4-5D6E-409C-BE32-E72D297353CC}">
                <c16:uniqueId val="{0000000A-458E-4799-A070-63A7122577B5}"/>
              </c:ext>
            </c:extLst>
          </c:dPt>
          <c:dPt>
            <c:idx val="3"/>
            <c:invertIfNegative val="0"/>
            <c:bubble3D val="0"/>
            <c:extLst>
              <c:ext xmlns:c16="http://schemas.microsoft.com/office/drawing/2014/chart" uri="{C3380CC4-5D6E-409C-BE32-E72D297353CC}">
                <c16:uniqueId val="{0000000B-458E-4799-A070-63A7122577B5}"/>
              </c:ext>
            </c:extLst>
          </c:dPt>
          <c:dPt>
            <c:idx val="4"/>
            <c:invertIfNegative val="0"/>
            <c:bubble3D val="0"/>
            <c:extLst>
              <c:ext xmlns:c16="http://schemas.microsoft.com/office/drawing/2014/chart" uri="{C3380CC4-5D6E-409C-BE32-E72D297353CC}">
                <c16:uniqueId val="{0000000C-458E-4799-A070-63A7122577B5}"/>
              </c:ext>
            </c:extLst>
          </c:dPt>
          <c:dLbls>
            <c:dLbl>
              <c:idx val="0"/>
              <c:layout>
                <c:manualLayout>
                  <c:x val="-8.0658406883556383E-2"/>
                  <c:y val="8.646415721278923E-2"/>
                </c:manualLayout>
              </c:layout>
              <c:tx>
                <c:rich>
                  <a:bodyPr/>
                  <a:lstStyle/>
                  <a:p>
                    <a:fld id="{46D9579D-E670-4068-86F8-D75220D2DC85}"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458E-4799-A070-63A7122577B5}"/>
                </c:ext>
              </c:extLst>
            </c:dLbl>
            <c:dLbl>
              <c:idx val="1"/>
              <c:layout>
                <c:manualLayout>
                  <c:x val="-8.0658406883556397E-2"/>
                  <c:y val="7.2824878076528515E-2"/>
                </c:manualLayout>
              </c:layout>
              <c:tx>
                <c:rich>
                  <a:bodyPr/>
                  <a:lstStyle/>
                  <a:p>
                    <a:fld id="{8813C66F-10CA-46DE-B204-71609D4B6E8E}"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458E-4799-A070-63A7122577B5}"/>
                </c:ext>
              </c:extLst>
            </c:dLbl>
            <c:dLbl>
              <c:idx val="2"/>
              <c:layout>
                <c:manualLayout>
                  <c:x val="-7.8417895581235381E-2"/>
                  <c:y val="5.6527768605956472E-2"/>
                </c:manualLayout>
              </c:layout>
              <c:tx>
                <c:rich>
                  <a:bodyPr/>
                  <a:lstStyle/>
                  <a:p>
                    <a:fld id="{3D7A2861-AF79-4032-BB70-2C542ED0B49E}"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458E-4799-A070-63A7122577B5}"/>
                </c:ext>
              </c:extLst>
            </c:dLbl>
            <c:dLbl>
              <c:idx val="3"/>
              <c:layout>
                <c:manualLayout>
                  <c:x val="-8.0658406883556397E-2"/>
                  <c:y val="7.1247833361557114E-2"/>
                </c:manualLayout>
              </c:layout>
              <c:tx>
                <c:rich>
                  <a:bodyPr/>
                  <a:lstStyle/>
                  <a:p>
                    <a:fld id="{0E817759-9B4F-454D-B17A-C714EE9DB9A2}"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458E-4799-A070-63A7122577B5}"/>
                </c:ext>
              </c:extLst>
            </c:dLbl>
            <c:dLbl>
              <c:idx val="4"/>
              <c:layout>
                <c:manualLayout>
                  <c:x val="-7.6177384278914378E-2"/>
                  <c:y val="3.0116519543389324E-2"/>
                </c:manualLayout>
              </c:layout>
              <c:tx>
                <c:rich>
                  <a:bodyPr/>
                  <a:lstStyle/>
                  <a:p>
                    <a:fld id="{BD5CFD78-2EB1-41F0-8863-2BF01FE9FF83}" type="VALUE">
                      <a:rPr lang="en-US" sz="1200"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458E-4799-A070-63A7122577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tables'!$AL$5:$AL$10</c:f>
              <c:strCache>
                <c:ptCount val="5"/>
                <c:pt idx="0">
                  <c:v>Cristian Popescu</c:v>
                </c:pt>
                <c:pt idx="1">
                  <c:v>Iulia Ionescu</c:v>
                </c:pt>
                <c:pt idx="2">
                  <c:v>Alina Georgescu</c:v>
                </c:pt>
                <c:pt idx="3">
                  <c:v>Dragoș Petrescu</c:v>
                </c:pt>
                <c:pt idx="4">
                  <c:v>Cosmin Petrescu</c:v>
                </c:pt>
              </c:strCache>
            </c:strRef>
          </c:cat>
          <c:val>
            <c:numRef>
              <c:f>'pivot tables'!$AM$5:$AM$10</c:f>
              <c:numCache>
                <c:formatCode>#,##0</c:formatCode>
                <c:ptCount val="5"/>
                <c:pt idx="0">
                  <c:v>847191.37800000072</c:v>
                </c:pt>
                <c:pt idx="1">
                  <c:v>777654.65799999947</c:v>
                </c:pt>
                <c:pt idx="2">
                  <c:v>740546.86200000055</c:v>
                </c:pt>
                <c:pt idx="3">
                  <c:v>727409.45200000005</c:v>
                </c:pt>
                <c:pt idx="4">
                  <c:v>712552.14799999958</c:v>
                </c:pt>
              </c:numCache>
            </c:numRef>
          </c:val>
          <c:extLst>
            <c:ext xmlns:c16="http://schemas.microsoft.com/office/drawing/2014/chart" uri="{C3380CC4-5D6E-409C-BE32-E72D297353CC}">
              <c16:uniqueId val="{00000000-458E-4799-A070-63A7122577B5}"/>
            </c:ext>
          </c:extLst>
        </c:ser>
        <c:dLbls>
          <c:showLegendKey val="0"/>
          <c:showVal val="0"/>
          <c:showCatName val="0"/>
          <c:showSerName val="0"/>
          <c:showPercent val="0"/>
          <c:showBubbleSize val="0"/>
        </c:dLbls>
        <c:gapWidth val="219"/>
        <c:overlap val="-27"/>
        <c:axId val="823826432"/>
        <c:axId val="823827872"/>
      </c:barChart>
      <c:lineChart>
        <c:grouping val="stacked"/>
        <c:varyColors val="0"/>
        <c:ser>
          <c:idx val="1"/>
          <c:order val="1"/>
          <c:tx>
            <c:strRef>
              <c:f>'pivot tables'!$AN$4</c:f>
              <c:strCache>
                <c:ptCount val="1"/>
                <c:pt idx="0">
                  <c:v>Sum of Quantity_Sold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458E-4799-A070-63A7122577B5}"/>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458E-4799-A070-63A7122577B5}"/>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458E-4799-A070-63A7122577B5}"/>
              </c:ext>
            </c:extLst>
          </c:dPt>
          <c:dPt>
            <c:idx val="3"/>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458E-4799-A070-63A7122577B5}"/>
              </c:ext>
            </c:extLst>
          </c:dPt>
          <c:dPt>
            <c:idx val="4"/>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458E-4799-A070-63A7122577B5}"/>
              </c:ext>
            </c:extLst>
          </c:dPt>
          <c:dLbls>
            <c:dLbl>
              <c:idx val="0"/>
              <c:layout>
                <c:manualLayout>
                  <c:x val="-4.8948479949887144E-2"/>
                  <c:y val="-9.964411880665052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8E-4799-A070-63A7122577B5}"/>
                </c:ext>
              </c:extLst>
            </c:dLbl>
            <c:dLbl>
              <c:idx val="1"/>
              <c:layout>
                <c:manualLayout>
                  <c:x val="-0.13441656468223817"/>
                  <c:y val="-0.1909845610460802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8E-4799-A070-63A7122577B5}"/>
                </c:ext>
              </c:extLst>
            </c:dLbl>
            <c:dLbl>
              <c:idx val="2"/>
              <c:layout>
                <c:manualLayout>
                  <c:x val="-0.13094977038287522"/>
                  <c:y val="-8.303676567220881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8E-4799-A070-63A7122577B5}"/>
                </c:ext>
              </c:extLst>
            </c:dLbl>
            <c:dLbl>
              <c:idx val="3"/>
              <c:layout>
                <c:manualLayout>
                  <c:x val="-0.11930193430221039"/>
                  <c:y val="-0.161921693060807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8E-4799-A070-63A7122577B5}"/>
                </c:ext>
              </c:extLst>
            </c:dLbl>
            <c:dLbl>
              <c:idx val="4"/>
              <c:layout>
                <c:manualLayout>
                  <c:x val="-9.8130161004553532E-2"/>
                  <c:y val="-0.2532621353002367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8E-4799-A070-63A7122577B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tables'!$AL$5:$AL$10</c:f>
              <c:strCache>
                <c:ptCount val="5"/>
                <c:pt idx="0">
                  <c:v>Cristian Popescu</c:v>
                </c:pt>
                <c:pt idx="1">
                  <c:v>Iulia Ionescu</c:v>
                </c:pt>
                <c:pt idx="2">
                  <c:v>Alina Georgescu</c:v>
                </c:pt>
                <c:pt idx="3">
                  <c:v>Dragoș Petrescu</c:v>
                </c:pt>
                <c:pt idx="4">
                  <c:v>Cosmin Petrescu</c:v>
                </c:pt>
              </c:strCache>
            </c:strRef>
          </c:cat>
          <c:val>
            <c:numRef>
              <c:f>'pivot tables'!$AN$5:$AN$10</c:f>
              <c:numCache>
                <c:formatCode>General</c:formatCode>
                <c:ptCount val="5"/>
                <c:pt idx="0">
                  <c:v>2332</c:v>
                </c:pt>
                <c:pt idx="1">
                  <c:v>2180</c:v>
                </c:pt>
                <c:pt idx="2">
                  <c:v>2182</c:v>
                </c:pt>
                <c:pt idx="3">
                  <c:v>2060</c:v>
                </c:pt>
                <c:pt idx="4">
                  <c:v>2068</c:v>
                </c:pt>
              </c:numCache>
            </c:numRef>
          </c:val>
          <c:smooth val="0"/>
          <c:extLst>
            <c:ext xmlns:c16="http://schemas.microsoft.com/office/drawing/2014/chart" uri="{C3380CC4-5D6E-409C-BE32-E72D297353CC}">
              <c16:uniqueId val="{00000001-458E-4799-A070-63A7122577B5}"/>
            </c:ext>
          </c:extLst>
        </c:ser>
        <c:dLbls>
          <c:showLegendKey val="0"/>
          <c:showVal val="0"/>
          <c:showCatName val="0"/>
          <c:showSerName val="0"/>
          <c:showPercent val="0"/>
          <c:showBubbleSize val="0"/>
        </c:dLbls>
        <c:marker val="1"/>
        <c:smooth val="0"/>
        <c:axId val="1015448576"/>
        <c:axId val="1015449056"/>
      </c:lineChart>
      <c:catAx>
        <c:axId val="82382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27872"/>
        <c:crosses val="autoZero"/>
        <c:auto val="1"/>
        <c:lblAlgn val="ctr"/>
        <c:lblOffset val="100"/>
        <c:noMultiLvlLbl val="0"/>
      </c:catAx>
      <c:valAx>
        <c:axId val="823827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26432"/>
        <c:crosses val="autoZero"/>
        <c:crossBetween val="between"/>
      </c:valAx>
      <c:valAx>
        <c:axId val="10154490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48576"/>
        <c:crosses val="max"/>
        <c:crossBetween val="between"/>
      </c:valAx>
      <c:catAx>
        <c:axId val="1015448576"/>
        <c:scaling>
          <c:orientation val="minMax"/>
        </c:scaling>
        <c:delete val="1"/>
        <c:axPos val="b"/>
        <c:numFmt formatCode="General" sourceLinked="1"/>
        <c:majorTickMark val="out"/>
        <c:minorTickMark val="none"/>
        <c:tickLblPos val="nextTo"/>
        <c:crossAx val="10154490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tables!Monthly and Yearly Sales Trends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Monthly and Yearly Sales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tables'!$AS$5</c:f>
              <c:strCache>
                <c:ptCount val="1"/>
                <c:pt idx="0">
                  <c:v>Total</c:v>
                </c:pt>
              </c:strCache>
            </c:strRef>
          </c:tx>
          <c:spPr>
            <a:ln w="28575" cap="rnd">
              <a:solidFill>
                <a:schemeClr val="accent1"/>
              </a:solidFill>
              <a:round/>
            </a:ln>
            <a:effectLst/>
          </c:spPr>
          <c:marker>
            <c:symbol val="none"/>
          </c:marker>
          <c:cat>
            <c:multiLvlStrRef>
              <c:f>'pivot tables'!$AR$6:$AR$34</c:f>
              <c:multiLvlStrCache>
                <c:ptCount val="25"/>
                <c:lvl>
                  <c:pt idx="0">
                    <c:v>10</c:v>
                  </c:pt>
                  <c:pt idx="1">
                    <c:v>11</c:v>
                  </c:pt>
                  <c:pt idx="2">
                    <c:v>12</c:v>
                  </c:pt>
                  <c:pt idx="3">
                    <c:v>1</c:v>
                  </c:pt>
                  <c:pt idx="4">
                    <c:v>2</c:v>
                  </c:pt>
                  <c:pt idx="5">
                    <c:v>3</c:v>
                  </c:pt>
                  <c:pt idx="6">
                    <c:v>4</c:v>
                  </c:pt>
                  <c:pt idx="7">
                    <c:v>5</c:v>
                  </c:pt>
                  <c:pt idx="8">
                    <c:v>6</c:v>
                  </c:pt>
                  <c:pt idx="9">
                    <c:v>7</c:v>
                  </c:pt>
                  <c:pt idx="10">
                    <c:v>8</c:v>
                  </c:pt>
                  <c:pt idx="11">
                    <c:v>9</c:v>
                  </c:pt>
                  <c:pt idx="12">
                    <c:v>10</c:v>
                  </c:pt>
                  <c:pt idx="13">
                    <c:v>11</c:v>
                  </c:pt>
                  <c:pt idx="14">
                    <c:v>12</c:v>
                  </c:pt>
                  <c:pt idx="15">
                    <c:v>1</c:v>
                  </c:pt>
                  <c:pt idx="16">
                    <c:v>2</c:v>
                  </c:pt>
                  <c:pt idx="17">
                    <c:v>3</c:v>
                  </c:pt>
                  <c:pt idx="18">
                    <c:v>4</c:v>
                  </c:pt>
                  <c:pt idx="19">
                    <c:v>5</c:v>
                  </c:pt>
                  <c:pt idx="20">
                    <c:v>6</c:v>
                  </c:pt>
                  <c:pt idx="21">
                    <c:v>7</c:v>
                  </c:pt>
                  <c:pt idx="22">
                    <c:v>8</c:v>
                  </c:pt>
                  <c:pt idx="23">
                    <c:v>9</c:v>
                  </c:pt>
                  <c:pt idx="24">
                    <c:v>10</c:v>
                  </c:pt>
                </c:lvl>
                <c:lvl>
                  <c:pt idx="0">
                    <c:v>2022</c:v>
                  </c:pt>
                  <c:pt idx="3">
                    <c:v>2023</c:v>
                  </c:pt>
                  <c:pt idx="15">
                    <c:v>2024</c:v>
                  </c:pt>
                </c:lvl>
              </c:multiLvlStrCache>
            </c:multiLvlStrRef>
          </c:cat>
          <c:val>
            <c:numRef>
              <c:f>'pivot tables'!$AS$6:$AS$34</c:f>
              <c:numCache>
                <c:formatCode>#,##0</c:formatCode>
                <c:ptCount val="25"/>
                <c:pt idx="0">
                  <c:v>29676.988000000001</c:v>
                </c:pt>
                <c:pt idx="1">
                  <c:v>158179.16399999996</c:v>
                </c:pt>
                <c:pt idx="2">
                  <c:v>203852.26399999988</c:v>
                </c:pt>
                <c:pt idx="3">
                  <c:v>152544.85399999999</c:v>
                </c:pt>
                <c:pt idx="4">
                  <c:v>128812.59599999999</c:v>
                </c:pt>
                <c:pt idx="5">
                  <c:v>165973.05999999994</c:v>
                </c:pt>
                <c:pt idx="6">
                  <c:v>145501.66399999996</c:v>
                </c:pt>
                <c:pt idx="7">
                  <c:v>166102.74999999997</c:v>
                </c:pt>
                <c:pt idx="8">
                  <c:v>164133.90400000004</c:v>
                </c:pt>
                <c:pt idx="9">
                  <c:v>153796.05999999997</c:v>
                </c:pt>
                <c:pt idx="10">
                  <c:v>153906.76400000002</c:v>
                </c:pt>
                <c:pt idx="11">
                  <c:v>183518.47799999992</c:v>
                </c:pt>
                <c:pt idx="12">
                  <c:v>138572.36799999999</c:v>
                </c:pt>
                <c:pt idx="13">
                  <c:v>157471.66600000008</c:v>
                </c:pt>
                <c:pt idx="14">
                  <c:v>183690.67200000014</c:v>
                </c:pt>
                <c:pt idx="15">
                  <c:v>139408.56600000002</c:v>
                </c:pt>
                <c:pt idx="16">
                  <c:v>160207.65200000009</c:v>
                </c:pt>
                <c:pt idx="17">
                  <c:v>120945.88</c:v>
                </c:pt>
                <c:pt idx="18">
                  <c:v>151344.62200000006</c:v>
                </c:pt>
                <c:pt idx="19">
                  <c:v>169753.09999999995</c:v>
                </c:pt>
                <c:pt idx="20">
                  <c:v>183989.234</c:v>
                </c:pt>
                <c:pt idx="21">
                  <c:v>154401.52200000003</c:v>
                </c:pt>
                <c:pt idx="22">
                  <c:v>169967.5560000001</c:v>
                </c:pt>
                <c:pt idx="23">
                  <c:v>132593.16400000008</c:v>
                </c:pt>
                <c:pt idx="24">
                  <c:v>137009.94999999998</c:v>
                </c:pt>
              </c:numCache>
            </c:numRef>
          </c:val>
          <c:smooth val="0"/>
          <c:extLst>
            <c:ext xmlns:c16="http://schemas.microsoft.com/office/drawing/2014/chart" uri="{C3380CC4-5D6E-409C-BE32-E72D297353CC}">
              <c16:uniqueId val="{00000000-46D4-4BA5-9A02-7C242BF00B9C}"/>
            </c:ext>
          </c:extLst>
        </c:ser>
        <c:dLbls>
          <c:showLegendKey val="0"/>
          <c:showVal val="0"/>
          <c:showCatName val="0"/>
          <c:showSerName val="0"/>
          <c:showPercent val="0"/>
          <c:showBubbleSize val="0"/>
        </c:dLbls>
        <c:smooth val="0"/>
        <c:axId val="1002671504"/>
        <c:axId val="60450560"/>
      </c:lineChart>
      <c:catAx>
        <c:axId val="10026715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0560"/>
        <c:crosses val="autoZero"/>
        <c:auto val="1"/>
        <c:lblAlgn val="ctr"/>
        <c:lblOffset val="100"/>
        <c:noMultiLvlLbl val="0"/>
      </c:catAx>
      <c:valAx>
        <c:axId val="60450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7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tables!Hourly Sales Distribution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Hourly Sales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tables'!$BH$5</c:f>
              <c:strCache>
                <c:ptCount val="1"/>
                <c:pt idx="0">
                  <c:v>Total</c:v>
                </c:pt>
              </c:strCache>
            </c:strRef>
          </c:tx>
          <c:spPr>
            <a:ln w="28575" cap="rnd">
              <a:solidFill>
                <a:schemeClr val="accent1"/>
              </a:solidFill>
              <a:round/>
            </a:ln>
            <a:effectLst/>
          </c:spPr>
          <c:marker>
            <c:symbol val="none"/>
          </c:marker>
          <c:cat>
            <c:strRef>
              <c:f>'pivot tables'!$BG$6:$BG$30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tables'!$BH$6:$BH$30</c:f>
              <c:numCache>
                <c:formatCode>#,##0</c:formatCode>
                <c:ptCount val="24"/>
                <c:pt idx="0">
                  <c:v>136853.61800000002</c:v>
                </c:pt>
                <c:pt idx="1">
                  <c:v>160594.65399999998</c:v>
                </c:pt>
                <c:pt idx="2">
                  <c:v>121862.246</c:v>
                </c:pt>
                <c:pt idx="3">
                  <c:v>175387.98200000005</c:v>
                </c:pt>
                <c:pt idx="4">
                  <c:v>183414.5940000001</c:v>
                </c:pt>
                <c:pt idx="5">
                  <c:v>162666.04199999996</c:v>
                </c:pt>
                <c:pt idx="6">
                  <c:v>161233.49000000005</c:v>
                </c:pt>
                <c:pt idx="7">
                  <c:v>175773.86199999999</c:v>
                </c:pt>
                <c:pt idx="8">
                  <c:v>176974.46800000005</c:v>
                </c:pt>
                <c:pt idx="9">
                  <c:v>143419.32</c:v>
                </c:pt>
                <c:pt idx="10">
                  <c:v>150451.86199999999</c:v>
                </c:pt>
                <c:pt idx="11">
                  <c:v>156366.56200000009</c:v>
                </c:pt>
                <c:pt idx="12">
                  <c:v>174757.02200000003</c:v>
                </c:pt>
                <c:pt idx="13">
                  <c:v>134112.37400000001</c:v>
                </c:pt>
                <c:pt idx="14">
                  <c:v>172847.53199999995</c:v>
                </c:pt>
                <c:pt idx="15">
                  <c:v>141681.27600000001</c:v>
                </c:pt>
                <c:pt idx="16">
                  <c:v>189480.60999999996</c:v>
                </c:pt>
                <c:pt idx="17">
                  <c:v>159967.12600000002</c:v>
                </c:pt>
                <c:pt idx="18">
                  <c:v>151111.55400000006</c:v>
                </c:pt>
                <c:pt idx="19">
                  <c:v>130279.864</c:v>
                </c:pt>
                <c:pt idx="20">
                  <c:v>160182.72600000005</c:v>
                </c:pt>
                <c:pt idx="21">
                  <c:v>172690.14399999997</c:v>
                </c:pt>
                <c:pt idx="22">
                  <c:v>181961.42800000001</c:v>
                </c:pt>
                <c:pt idx="23">
                  <c:v>131284.14199999999</c:v>
                </c:pt>
              </c:numCache>
            </c:numRef>
          </c:val>
          <c:smooth val="0"/>
          <c:extLst>
            <c:ext xmlns:c16="http://schemas.microsoft.com/office/drawing/2014/chart" uri="{C3380CC4-5D6E-409C-BE32-E72D297353CC}">
              <c16:uniqueId val="{00000000-2FD1-4B40-90FB-4C28D6CD6064}"/>
            </c:ext>
          </c:extLst>
        </c:ser>
        <c:dLbls>
          <c:showLegendKey val="0"/>
          <c:showVal val="0"/>
          <c:showCatName val="0"/>
          <c:showSerName val="0"/>
          <c:showPercent val="0"/>
          <c:showBubbleSize val="0"/>
        </c:dLbls>
        <c:smooth val="0"/>
        <c:axId val="903379680"/>
        <c:axId val="903377760"/>
      </c:lineChart>
      <c:catAx>
        <c:axId val="90337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77760"/>
        <c:crosses val="autoZero"/>
        <c:auto val="1"/>
        <c:lblAlgn val="ctr"/>
        <c:lblOffset val="100"/>
        <c:noMultiLvlLbl val="0"/>
      </c:catAx>
      <c:valAx>
        <c:axId val="903377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37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[Final.xlsx]pivot tables!Sales by Product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9D6A18-BBD9-420E-86C6-B6FCB2D38EF8}" type="VALUE">
                  <a:rPr lang="en-US" sz="11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A63644-E396-4945-918B-45CE9A5CD1DF}" type="VALUE">
                  <a:rPr lang="en-US" sz="11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B41EFF-9D59-4735-AC93-076F2F203456}" type="VALUE">
                  <a:rPr lang="en-US" sz="1100" b="1">
                    <a:solidFill>
                      <a:schemeClr val="bg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tables'!$BT$5</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4-8ADD-4C72-81DC-68E4D9C5FF8C}"/>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8ADD-4C72-81DC-68E4D9C5FF8C}"/>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2-8ADD-4C72-81DC-68E4D9C5FF8C}"/>
              </c:ext>
            </c:extLst>
          </c:dPt>
          <c:dLbls>
            <c:dLbl>
              <c:idx val="0"/>
              <c:tx>
                <c:rich>
                  <a:bodyPr/>
                  <a:lstStyle/>
                  <a:p>
                    <a:fld id="{90B41EFF-9D59-4735-AC93-076F2F203456}" type="VALUE">
                      <a:rPr lang="en-US" sz="1100" b="1">
                        <a:solidFill>
                          <a:schemeClr val="bg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ADD-4C72-81DC-68E4D9C5FF8C}"/>
                </c:ext>
              </c:extLst>
            </c:dLbl>
            <c:dLbl>
              <c:idx val="1"/>
              <c:tx>
                <c:rich>
                  <a:bodyPr/>
                  <a:lstStyle/>
                  <a:p>
                    <a:fld id="{BDA63644-E396-4945-918B-45CE9A5CD1DF}" type="VALUE">
                      <a:rPr lang="en-US" sz="1100" b="1">
                        <a:solidFill>
                          <a:schemeClr val="bg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ADD-4C72-81DC-68E4D9C5FF8C}"/>
                </c:ext>
              </c:extLst>
            </c:dLbl>
            <c:dLbl>
              <c:idx val="2"/>
              <c:tx>
                <c:rich>
                  <a:bodyPr/>
                  <a:lstStyle/>
                  <a:p>
                    <a:fld id="{2A9D6A18-BBD9-420E-86C6-B6FCB2D38EF8}" type="VALUE">
                      <a:rPr lang="en-US" sz="1100" b="1">
                        <a:solidFill>
                          <a:schemeClr val="bg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ADD-4C72-81DC-68E4D9C5FF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tables'!$BS$6:$BS$9</c:f>
              <c:strCache>
                <c:ptCount val="3"/>
                <c:pt idx="0">
                  <c:v>Electronics</c:v>
                </c:pt>
                <c:pt idx="1">
                  <c:v>Kitchen Appliances</c:v>
                </c:pt>
                <c:pt idx="2">
                  <c:v>Sports</c:v>
                </c:pt>
              </c:strCache>
            </c:strRef>
          </c:cat>
          <c:val>
            <c:numRef>
              <c:f>'pivot tables'!$BT$6:$BT$9</c:f>
              <c:numCache>
                <c:formatCode>#,##0</c:formatCode>
                <c:ptCount val="3"/>
                <c:pt idx="0">
                  <c:v>2285455.92</c:v>
                </c:pt>
                <c:pt idx="1">
                  <c:v>765034.13800000027</c:v>
                </c:pt>
                <c:pt idx="2">
                  <c:v>754864.44000000018</c:v>
                </c:pt>
              </c:numCache>
            </c:numRef>
          </c:val>
          <c:extLst>
            <c:ext xmlns:c16="http://schemas.microsoft.com/office/drawing/2014/chart" uri="{C3380CC4-5D6E-409C-BE32-E72D297353CC}">
              <c16:uniqueId val="{00000000-8ADD-4C72-81DC-68E4D9C5FF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[Final.xlsx]pivot tables!Sales vs. Returns For Each 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Sales vs. Returns For Each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tables'!$CB$6:$CB$21</c:f>
              <c:multiLvlStrCache>
                <c:ptCount val="10"/>
                <c:lvl>
                  <c:pt idx="0">
                    <c:v>FALSE</c:v>
                  </c:pt>
                  <c:pt idx="1">
                    <c:v>TRUE</c:v>
                  </c:pt>
                  <c:pt idx="2">
                    <c:v>FALSE</c:v>
                  </c:pt>
                  <c:pt idx="3">
                    <c:v>TRUE</c:v>
                  </c:pt>
                  <c:pt idx="4">
                    <c:v>FALSE</c:v>
                  </c:pt>
                  <c:pt idx="5">
                    <c:v>TRUE</c:v>
                  </c:pt>
                  <c:pt idx="6">
                    <c:v>FALSE</c:v>
                  </c:pt>
                  <c:pt idx="7">
                    <c:v>TRUE</c:v>
                  </c:pt>
                  <c:pt idx="8">
                    <c:v>FALSE</c:v>
                  </c:pt>
                  <c:pt idx="9">
                    <c:v>TRUE</c:v>
                  </c:pt>
                </c:lvl>
                <c:lvl>
                  <c:pt idx="0">
                    <c:v>Brăila</c:v>
                  </c:pt>
                  <c:pt idx="2">
                    <c:v>Craiova</c:v>
                  </c:pt>
                  <c:pt idx="4">
                    <c:v>Galați</c:v>
                  </c:pt>
                  <c:pt idx="6">
                    <c:v>Ploiești</c:v>
                  </c:pt>
                  <c:pt idx="8">
                    <c:v>Târgu Mureș</c:v>
                  </c:pt>
                </c:lvl>
              </c:multiLvlStrCache>
            </c:multiLvlStrRef>
          </c:cat>
          <c:val>
            <c:numRef>
              <c:f>'pivot tables'!$CC$6:$CC$21</c:f>
              <c:numCache>
                <c:formatCode>#,##0</c:formatCode>
                <c:ptCount val="10"/>
                <c:pt idx="0">
                  <c:v>665081.44999999972</c:v>
                </c:pt>
                <c:pt idx="1">
                  <c:v>125311.36199999999</c:v>
                </c:pt>
                <c:pt idx="2">
                  <c:v>601005.61399999971</c:v>
                </c:pt>
                <c:pt idx="3">
                  <c:v>153447.00799999997</c:v>
                </c:pt>
                <c:pt idx="4">
                  <c:v>595141.57999999973</c:v>
                </c:pt>
                <c:pt idx="5">
                  <c:v>156375.89000000001</c:v>
                </c:pt>
                <c:pt idx="6">
                  <c:v>589179.38199999987</c:v>
                </c:pt>
                <c:pt idx="7">
                  <c:v>143475.66200000001</c:v>
                </c:pt>
                <c:pt idx="8">
                  <c:v>630239.96200000052</c:v>
                </c:pt>
                <c:pt idx="9">
                  <c:v>146096.58800000008</c:v>
                </c:pt>
              </c:numCache>
            </c:numRef>
          </c:val>
          <c:extLst>
            <c:ext xmlns:c16="http://schemas.microsoft.com/office/drawing/2014/chart" uri="{C3380CC4-5D6E-409C-BE32-E72D297353CC}">
              <c16:uniqueId val="{00000000-55BA-4AC5-93A1-F737BAF38333}"/>
            </c:ext>
          </c:extLst>
        </c:ser>
        <c:dLbls>
          <c:dLblPos val="outEnd"/>
          <c:showLegendKey val="0"/>
          <c:showVal val="1"/>
          <c:showCatName val="0"/>
          <c:showSerName val="0"/>
          <c:showPercent val="0"/>
          <c:showBubbleSize val="0"/>
        </c:dLbls>
        <c:gapWidth val="219"/>
        <c:overlap val="-27"/>
        <c:axId val="1009442032"/>
        <c:axId val="1009442512"/>
      </c:barChart>
      <c:catAx>
        <c:axId val="100944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42512"/>
        <c:crosses val="autoZero"/>
        <c:auto val="1"/>
        <c:lblAlgn val="ctr"/>
        <c:lblOffset val="100"/>
        <c:noMultiLvlLbl val="0"/>
      </c:catAx>
      <c:valAx>
        <c:axId val="1009442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4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13685</xdr:colOff>
      <xdr:row>9</xdr:row>
      <xdr:rowOff>4199</xdr:rowOff>
    </xdr:from>
    <xdr:to>
      <xdr:col>6</xdr:col>
      <xdr:colOff>166085</xdr:colOff>
      <xdr:row>24</xdr:row>
      <xdr:rowOff>4198</xdr:rowOff>
    </xdr:to>
    <xdr:graphicFrame macro="">
      <xdr:nvGraphicFramePr>
        <xdr:cNvPr id="2" name="Chart 1">
          <a:extLst>
            <a:ext uri="{FF2B5EF4-FFF2-40B4-BE49-F238E27FC236}">
              <a16:creationId xmlns:a16="http://schemas.microsoft.com/office/drawing/2014/main" id="{08739BF7-6F57-3EF8-770F-D46665C69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434340</xdr:colOff>
      <xdr:row>7</xdr:row>
      <xdr:rowOff>167640</xdr:rowOff>
    </xdr:from>
    <xdr:to>
      <xdr:col>13</xdr:col>
      <xdr:colOff>579120</xdr:colOff>
      <xdr:row>22</xdr:row>
      <xdr:rowOff>167640</xdr:rowOff>
    </xdr:to>
    <xdr:graphicFrame macro="">
      <xdr:nvGraphicFramePr>
        <xdr:cNvPr id="3" name="Chart 2">
          <a:extLst>
            <a:ext uri="{FF2B5EF4-FFF2-40B4-BE49-F238E27FC236}">
              <a16:creationId xmlns:a16="http://schemas.microsoft.com/office/drawing/2014/main" id="{F1967A1D-0746-D840-F7C2-EAB96D2C5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327660</xdr:colOff>
      <xdr:row>12</xdr:row>
      <xdr:rowOff>151933</xdr:rowOff>
    </xdr:from>
    <xdr:to>
      <xdr:col>22</xdr:col>
      <xdr:colOff>472440</xdr:colOff>
      <xdr:row>27</xdr:row>
      <xdr:rowOff>151933</xdr:rowOff>
    </xdr:to>
    <xdr:graphicFrame macro="">
      <xdr:nvGraphicFramePr>
        <xdr:cNvPr id="4" name="Chart 3">
          <a:extLst>
            <a:ext uri="{FF2B5EF4-FFF2-40B4-BE49-F238E27FC236}">
              <a16:creationId xmlns:a16="http://schemas.microsoft.com/office/drawing/2014/main" id="{898CACE9-E903-DD73-0400-4343AA77E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388620</xdr:colOff>
      <xdr:row>11</xdr:row>
      <xdr:rowOff>0</xdr:rowOff>
    </xdr:from>
    <xdr:to>
      <xdr:col>31</xdr:col>
      <xdr:colOff>533400</xdr:colOff>
      <xdr:row>26</xdr:row>
      <xdr:rowOff>0</xdr:rowOff>
    </xdr:to>
    <xdr:graphicFrame macro="">
      <xdr:nvGraphicFramePr>
        <xdr:cNvPr id="5" name="Chart 4">
          <a:extLst>
            <a:ext uri="{FF2B5EF4-FFF2-40B4-BE49-F238E27FC236}">
              <a16:creationId xmlns:a16="http://schemas.microsoft.com/office/drawing/2014/main" id="{6FE1683D-8C93-AD9C-8BA9-C1C451C93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450979</xdr:colOff>
      <xdr:row>11</xdr:row>
      <xdr:rowOff>12441</xdr:rowOff>
    </xdr:from>
    <xdr:to>
      <xdr:col>41</xdr:col>
      <xdr:colOff>248818</xdr:colOff>
      <xdr:row>27</xdr:row>
      <xdr:rowOff>85531</xdr:rowOff>
    </xdr:to>
    <xdr:graphicFrame macro="">
      <xdr:nvGraphicFramePr>
        <xdr:cNvPr id="10" name="Chart 9">
          <a:extLst>
            <a:ext uri="{FF2B5EF4-FFF2-40B4-BE49-F238E27FC236}">
              <a16:creationId xmlns:a16="http://schemas.microsoft.com/office/drawing/2014/main" id="{7DAB10E0-D162-9908-5896-1FAF41533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7776</xdr:colOff>
      <xdr:row>4</xdr:row>
      <xdr:rowOff>27991</xdr:rowOff>
    </xdr:from>
    <xdr:to>
      <xdr:col>52</xdr:col>
      <xdr:colOff>334347</xdr:colOff>
      <xdr:row>18</xdr:row>
      <xdr:rowOff>158620</xdr:rowOff>
    </xdr:to>
    <xdr:graphicFrame macro="">
      <xdr:nvGraphicFramePr>
        <xdr:cNvPr id="11" name="Chart 10">
          <a:extLst>
            <a:ext uri="{FF2B5EF4-FFF2-40B4-BE49-F238E27FC236}">
              <a16:creationId xmlns:a16="http://schemas.microsoft.com/office/drawing/2014/main" id="{F6211D5E-2DF5-1701-3CAD-95342B101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101082</xdr:colOff>
      <xdr:row>4</xdr:row>
      <xdr:rowOff>59093</xdr:rowOff>
    </xdr:from>
    <xdr:to>
      <xdr:col>67</xdr:col>
      <xdr:colOff>427654</xdr:colOff>
      <xdr:row>19</xdr:row>
      <xdr:rowOff>3109</xdr:rowOff>
    </xdr:to>
    <xdr:graphicFrame macro="">
      <xdr:nvGraphicFramePr>
        <xdr:cNvPr id="12" name="Chart 11">
          <a:extLst>
            <a:ext uri="{FF2B5EF4-FFF2-40B4-BE49-F238E27FC236}">
              <a16:creationId xmlns:a16="http://schemas.microsoft.com/office/drawing/2014/main" id="{61F8240C-FD8D-F3ED-909A-A25234D0B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69</xdr:col>
      <xdr:colOff>62204</xdr:colOff>
      <xdr:row>10</xdr:row>
      <xdr:rowOff>82421</xdr:rowOff>
    </xdr:from>
    <xdr:to>
      <xdr:col>74</xdr:col>
      <xdr:colOff>513184</xdr:colOff>
      <xdr:row>25</xdr:row>
      <xdr:rowOff>26437</xdr:rowOff>
    </xdr:to>
    <xdr:graphicFrame macro="">
      <xdr:nvGraphicFramePr>
        <xdr:cNvPr id="13" name="Chart 12">
          <a:extLst>
            <a:ext uri="{FF2B5EF4-FFF2-40B4-BE49-F238E27FC236}">
              <a16:creationId xmlns:a16="http://schemas.microsoft.com/office/drawing/2014/main" id="{9DCC6C58-CFF4-0C14-72F4-A21BC1EC5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76</xdr:col>
      <xdr:colOff>412102</xdr:colOff>
      <xdr:row>21</xdr:row>
      <xdr:rowOff>175726</xdr:rowOff>
    </xdr:from>
    <xdr:to>
      <xdr:col>82</xdr:col>
      <xdr:colOff>528735</xdr:colOff>
      <xdr:row>36</xdr:row>
      <xdr:rowOff>119742</xdr:rowOff>
    </xdr:to>
    <xdr:graphicFrame macro="">
      <xdr:nvGraphicFramePr>
        <xdr:cNvPr id="14" name="Chart 13">
          <a:extLst>
            <a:ext uri="{FF2B5EF4-FFF2-40B4-BE49-F238E27FC236}">
              <a16:creationId xmlns:a16="http://schemas.microsoft.com/office/drawing/2014/main" id="{38F17EEB-4395-0A10-A2DD-4440AC669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91</xdr:col>
      <xdr:colOff>264366</xdr:colOff>
      <xdr:row>3</xdr:row>
      <xdr:rowOff>183501</xdr:rowOff>
    </xdr:from>
    <xdr:to>
      <xdr:col>99</xdr:col>
      <xdr:colOff>575387</xdr:colOff>
      <xdr:row>18</xdr:row>
      <xdr:rowOff>127518</xdr:rowOff>
    </xdr:to>
    <xdr:graphicFrame macro="">
      <xdr:nvGraphicFramePr>
        <xdr:cNvPr id="16" name="Chart 15">
          <a:extLst>
            <a:ext uri="{FF2B5EF4-FFF2-40B4-BE49-F238E27FC236}">
              <a16:creationId xmlns:a16="http://schemas.microsoft.com/office/drawing/2014/main" id="{4A5FE354-EA3A-7578-F6A9-1D1B872EB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0</xdr:rowOff>
    </xdr:from>
    <xdr:to>
      <xdr:col>23</xdr:col>
      <xdr:colOff>144780</xdr:colOff>
      <xdr:row>27</xdr:row>
      <xdr:rowOff>91440</xdr:rowOff>
    </xdr:to>
    <xdr:sp macro="" textlink="">
      <xdr:nvSpPr>
        <xdr:cNvPr id="2" name="Rectangle 1">
          <a:extLst>
            <a:ext uri="{FF2B5EF4-FFF2-40B4-BE49-F238E27FC236}">
              <a16:creationId xmlns:a16="http://schemas.microsoft.com/office/drawing/2014/main" id="{D50AAC30-FAAB-B971-CF62-B29F947C6742}"/>
            </a:ext>
          </a:extLst>
        </xdr:cNvPr>
        <xdr:cNvSpPr/>
      </xdr:nvSpPr>
      <xdr:spPr>
        <a:xfrm>
          <a:off x="7620" y="0"/>
          <a:ext cx="14157960" cy="502920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t>
          </a:r>
        </a:p>
      </xdr:txBody>
    </xdr:sp>
    <xdr:clientData/>
  </xdr:twoCellAnchor>
  <xdr:twoCellAnchor>
    <xdr:from>
      <xdr:col>0</xdr:col>
      <xdr:colOff>38100</xdr:colOff>
      <xdr:row>0</xdr:row>
      <xdr:rowOff>30480</xdr:rowOff>
    </xdr:from>
    <xdr:to>
      <xdr:col>23</xdr:col>
      <xdr:colOff>114300</xdr:colOff>
      <xdr:row>1</xdr:row>
      <xdr:rowOff>167640</xdr:rowOff>
    </xdr:to>
    <xdr:sp macro="" textlink="">
      <xdr:nvSpPr>
        <xdr:cNvPr id="4" name="Rectangle 3">
          <a:extLst>
            <a:ext uri="{FF2B5EF4-FFF2-40B4-BE49-F238E27FC236}">
              <a16:creationId xmlns:a16="http://schemas.microsoft.com/office/drawing/2014/main" id="{4C438814-F6FD-4938-E1E1-C2022D2AD169}"/>
            </a:ext>
          </a:extLst>
        </xdr:cNvPr>
        <xdr:cNvSpPr/>
      </xdr:nvSpPr>
      <xdr:spPr>
        <a:xfrm>
          <a:off x="38100" y="30480"/>
          <a:ext cx="14097000" cy="320040"/>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SALES DASHBOARD</a:t>
          </a:r>
        </a:p>
      </xdr:txBody>
    </xdr:sp>
    <xdr:clientData/>
  </xdr:twoCellAnchor>
  <xdr:twoCellAnchor>
    <xdr:from>
      <xdr:col>0</xdr:col>
      <xdr:colOff>30480</xdr:colOff>
      <xdr:row>2</xdr:row>
      <xdr:rowOff>0</xdr:rowOff>
    </xdr:from>
    <xdr:to>
      <xdr:col>2</xdr:col>
      <xdr:colOff>137160</xdr:colOff>
      <xdr:row>5</xdr:row>
      <xdr:rowOff>121920</xdr:rowOff>
    </xdr:to>
    <xdr:grpSp>
      <xdr:nvGrpSpPr>
        <xdr:cNvPr id="12" name="Group 11">
          <a:extLst>
            <a:ext uri="{FF2B5EF4-FFF2-40B4-BE49-F238E27FC236}">
              <a16:creationId xmlns:a16="http://schemas.microsoft.com/office/drawing/2014/main" id="{7110BD9A-9529-E31E-5E40-E4824DA63C03}"/>
            </a:ext>
          </a:extLst>
        </xdr:cNvPr>
        <xdr:cNvGrpSpPr/>
      </xdr:nvGrpSpPr>
      <xdr:grpSpPr>
        <a:xfrm>
          <a:off x="30480" y="365760"/>
          <a:ext cx="1325880" cy="670560"/>
          <a:chOff x="30738" y="373380"/>
          <a:chExt cx="1218942" cy="670560"/>
        </a:xfrm>
      </xdr:grpSpPr>
      <xdr:sp macro="" textlink="'pivot tables'!DB18">
        <xdr:nvSpPr>
          <xdr:cNvPr id="7" name="Rectangle 6">
            <a:extLst>
              <a:ext uri="{FF2B5EF4-FFF2-40B4-BE49-F238E27FC236}">
                <a16:creationId xmlns:a16="http://schemas.microsoft.com/office/drawing/2014/main" id="{A33B0B91-5A24-03C1-6872-4C3788A7877A}"/>
              </a:ext>
            </a:extLst>
          </xdr:cNvPr>
          <xdr:cNvSpPr/>
        </xdr:nvSpPr>
        <xdr:spPr>
          <a:xfrm>
            <a:off x="45720" y="373380"/>
            <a:ext cx="1203960" cy="670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EE0BB20-3237-4CCA-88FA-163B0A239B20}" type="TxLink">
              <a:rPr lang="en-US" sz="1600" b="1" i="0" u="none" strike="noStrike">
                <a:solidFill>
                  <a:srgbClr val="000000"/>
                </a:solidFill>
                <a:latin typeface="Aptos Narrow"/>
              </a:rPr>
              <a:pPr algn="ctr"/>
              <a:t>3,805,354</a:t>
            </a:fld>
            <a:endParaRPr lang="en-US" sz="1600" b="1"/>
          </a:p>
        </xdr:txBody>
      </xdr:sp>
      <xdr:sp macro="" textlink="">
        <xdr:nvSpPr>
          <xdr:cNvPr id="27" name="TextBox 26">
            <a:extLst>
              <a:ext uri="{FF2B5EF4-FFF2-40B4-BE49-F238E27FC236}">
                <a16:creationId xmlns:a16="http://schemas.microsoft.com/office/drawing/2014/main" id="{D8BE4748-4CB7-81D8-A196-55695672E1DE}"/>
              </a:ext>
            </a:extLst>
          </xdr:cNvPr>
          <xdr:cNvSpPr txBox="1"/>
        </xdr:nvSpPr>
        <xdr:spPr>
          <a:xfrm>
            <a:off x="30738" y="411480"/>
            <a:ext cx="1131636"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accent1"/>
                </a:solidFill>
              </a:rPr>
              <a:t>Total Sales </a:t>
            </a:r>
          </a:p>
        </xdr:txBody>
      </xdr:sp>
    </xdr:grpSp>
    <xdr:clientData/>
  </xdr:twoCellAnchor>
  <xdr:twoCellAnchor>
    <xdr:from>
      <xdr:col>2</xdr:col>
      <xdr:colOff>160021</xdr:colOff>
      <xdr:row>2</xdr:row>
      <xdr:rowOff>0</xdr:rowOff>
    </xdr:from>
    <xdr:to>
      <xdr:col>4</xdr:col>
      <xdr:colOff>271188</xdr:colOff>
      <xdr:row>5</xdr:row>
      <xdr:rowOff>121920</xdr:rowOff>
    </xdr:to>
    <xdr:grpSp>
      <xdr:nvGrpSpPr>
        <xdr:cNvPr id="6" name="Group 5">
          <a:extLst>
            <a:ext uri="{FF2B5EF4-FFF2-40B4-BE49-F238E27FC236}">
              <a16:creationId xmlns:a16="http://schemas.microsoft.com/office/drawing/2014/main" id="{E7C98C4C-713C-4D5F-8D71-EAB94B69B35B}"/>
            </a:ext>
          </a:extLst>
        </xdr:cNvPr>
        <xdr:cNvGrpSpPr/>
      </xdr:nvGrpSpPr>
      <xdr:grpSpPr>
        <a:xfrm>
          <a:off x="1379221" y="365760"/>
          <a:ext cx="1330367" cy="670560"/>
          <a:chOff x="1510284" y="632460"/>
          <a:chExt cx="1349210" cy="662940"/>
        </a:xfrm>
      </xdr:grpSpPr>
      <xdr:sp macro="" textlink="'pivot tables'!DB21">
        <xdr:nvSpPr>
          <xdr:cNvPr id="18" name="Rectangle 17">
            <a:extLst>
              <a:ext uri="{FF2B5EF4-FFF2-40B4-BE49-F238E27FC236}">
                <a16:creationId xmlns:a16="http://schemas.microsoft.com/office/drawing/2014/main" id="{B0EE6552-8B9B-4BE6-8321-1A4E89F84B4A}"/>
              </a:ext>
            </a:extLst>
          </xdr:cNvPr>
          <xdr:cNvSpPr/>
        </xdr:nvSpPr>
        <xdr:spPr>
          <a:xfrm>
            <a:off x="1510284" y="632460"/>
            <a:ext cx="1348740" cy="6629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73758E3-EB8B-45B5-A9A2-61B123A606CD}" type="TxLink">
              <a:rPr lang="en-US" sz="1600" b="1" i="0" u="none" strike="noStrike">
                <a:solidFill>
                  <a:srgbClr val="000000"/>
                </a:solidFill>
                <a:latin typeface="Aptos Narrow"/>
              </a:rPr>
              <a:pPr algn="ctr"/>
              <a:t>10822</a:t>
            </a:fld>
            <a:endParaRPr lang="en-US" sz="1600" b="1"/>
          </a:p>
        </xdr:txBody>
      </xdr:sp>
      <xdr:sp macro="" textlink="">
        <xdr:nvSpPr>
          <xdr:cNvPr id="28" name="TextBox 27">
            <a:extLst>
              <a:ext uri="{FF2B5EF4-FFF2-40B4-BE49-F238E27FC236}">
                <a16:creationId xmlns:a16="http://schemas.microsoft.com/office/drawing/2014/main" id="{C543730E-59D9-CE2F-274A-E4D197A3552D}"/>
              </a:ext>
            </a:extLst>
          </xdr:cNvPr>
          <xdr:cNvSpPr txBox="1"/>
        </xdr:nvSpPr>
        <xdr:spPr>
          <a:xfrm>
            <a:off x="1565869" y="678006"/>
            <a:ext cx="1293625"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accent1"/>
                </a:solidFill>
              </a:rPr>
              <a:t>T. Qty. Sold </a:t>
            </a:r>
          </a:p>
        </xdr:txBody>
      </xdr:sp>
    </xdr:grpSp>
    <xdr:clientData/>
  </xdr:twoCellAnchor>
  <xdr:twoCellAnchor>
    <xdr:from>
      <xdr:col>4</xdr:col>
      <xdr:colOff>300735</xdr:colOff>
      <xdr:row>2</xdr:row>
      <xdr:rowOff>0</xdr:rowOff>
    </xdr:from>
    <xdr:to>
      <xdr:col>6</xdr:col>
      <xdr:colOff>411894</xdr:colOff>
      <xdr:row>5</xdr:row>
      <xdr:rowOff>121920</xdr:rowOff>
    </xdr:to>
    <xdr:grpSp>
      <xdr:nvGrpSpPr>
        <xdr:cNvPr id="8" name="Group 7">
          <a:extLst>
            <a:ext uri="{FF2B5EF4-FFF2-40B4-BE49-F238E27FC236}">
              <a16:creationId xmlns:a16="http://schemas.microsoft.com/office/drawing/2014/main" id="{C7ED23B2-E3A1-B2BC-D576-CF95188A5E73}"/>
            </a:ext>
          </a:extLst>
        </xdr:cNvPr>
        <xdr:cNvGrpSpPr/>
      </xdr:nvGrpSpPr>
      <xdr:grpSpPr>
        <a:xfrm>
          <a:off x="2739135" y="365760"/>
          <a:ext cx="1330359" cy="670560"/>
          <a:chOff x="2929128" y="624840"/>
          <a:chExt cx="1348740" cy="670560"/>
        </a:xfrm>
      </xdr:grpSpPr>
      <xdr:sp macro="" textlink="'pivot tables'!DB24">
        <xdr:nvSpPr>
          <xdr:cNvPr id="22" name="Rectangle 21">
            <a:extLst>
              <a:ext uri="{FF2B5EF4-FFF2-40B4-BE49-F238E27FC236}">
                <a16:creationId xmlns:a16="http://schemas.microsoft.com/office/drawing/2014/main" id="{A4431E97-F59C-4F94-8DF6-FAA2D754701D}"/>
              </a:ext>
            </a:extLst>
          </xdr:cNvPr>
          <xdr:cNvSpPr/>
        </xdr:nvSpPr>
        <xdr:spPr>
          <a:xfrm>
            <a:off x="2929128" y="624840"/>
            <a:ext cx="1348740" cy="670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F8E8561-094E-479D-9C19-4F729A04A08F}" type="TxLink">
              <a:rPr lang="en-US" sz="1600" b="1" i="0" u="none" strike="noStrike">
                <a:solidFill>
                  <a:srgbClr val="000000"/>
                </a:solidFill>
                <a:latin typeface="Aptos Narrow"/>
              </a:rPr>
              <a:pPr algn="ctr"/>
              <a:t>808,671</a:t>
            </a:fld>
            <a:endParaRPr lang="en-US" sz="1600" b="1"/>
          </a:p>
        </xdr:txBody>
      </xdr:sp>
      <xdr:sp macro="" textlink="">
        <xdr:nvSpPr>
          <xdr:cNvPr id="29" name="TextBox 28">
            <a:extLst>
              <a:ext uri="{FF2B5EF4-FFF2-40B4-BE49-F238E27FC236}">
                <a16:creationId xmlns:a16="http://schemas.microsoft.com/office/drawing/2014/main" id="{6C014746-44CD-ECF0-136B-E6BCD2B3BD82}"/>
              </a:ext>
            </a:extLst>
          </xdr:cNvPr>
          <xdr:cNvSpPr txBox="1"/>
        </xdr:nvSpPr>
        <xdr:spPr>
          <a:xfrm>
            <a:off x="2971877" y="678180"/>
            <a:ext cx="1270284"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accent1"/>
                </a:solidFill>
              </a:rPr>
              <a:t>Total</a:t>
            </a:r>
            <a:r>
              <a:rPr lang="en-US" sz="1800"/>
              <a:t> </a:t>
            </a:r>
            <a:r>
              <a:rPr lang="en-US" sz="1800" b="1">
                <a:solidFill>
                  <a:schemeClr val="accent1"/>
                </a:solidFill>
              </a:rPr>
              <a:t>Profit</a:t>
            </a:r>
            <a:r>
              <a:rPr lang="en-US" sz="1800"/>
              <a:t> </a:t>
            </a:r>
          </a:p>
        </xdr:txBody>
      </xdr:sp>
    </xdr:grpSp>
    <xdr:clientData/>
  </xdr:twoCellAnchor>
  <xdr:twoCellAnchor>
    <xdr:from>
      <xdr:col>6</xdr:col>
      <xdr:colOff>437707</xdr:colOff>
      <xdr:row>2</xdr:row>
      <xdr:rowOff>0</xdr:rowOff>
    </xdr:from>
    <xdr:to>
      <xdr:col>9</xdr:col>
      <xdr:colOff>463876</xdr:colOff>
      <xdr:row>5</xdr:row>
      <xdr:rowOff>121920</xdr:rowOff>
    </xdr:to>
    <xdr:grpSp>
      <xdr:nvGrpSpPr>
        <xdr:cNvPr id="9" name="Group 8">
          <a:extLst>
            <a:ext uri="{FF2B5EF4-FFF2-40B4-BE49-F238E27FC236}">
              <a16:creationId xmlns:a16="http://schemas.microsoft.com/office/drawing/2014/main" id="{51905E6C-3785-0AD4-5F03-BDC70C91370E}"/>
            </a:ext>
          </a:extLst>
        </xdr:cNvPr>
        <xdr:cNvGrpSpPr/>
      </xdr:nvGrpSpPr>
      <xdr:grpSpPr>
        <a:xfrm>
          <a:off x="4095307" y="365760"/>
          <a:ext cx="1854969" cy="670560"/>
          <a:chOff x="4347972" y="624840"/>
          <a:chExt cx="1715103" cy="678180"/>
        </a:xfrm>
      </xdr:grpSpPr>
      <xdr:sp macro="" textlink="'pivot tables'!DC6">
        <xdr:nvSpPr>
          <xdr:cNvPr id="21" name="Rectangle 20">
            <a:extLst>
              <a:ext uri="{FF2B5EF4-FFF2-40B4-BE49-F238E27FC236}">
                <a16:creationId xmlns:a16="http://schemas.microsoft.com/office/drawing/2014/main" id="{98D64589-6CCD-4616-855B-08E9207B1218}"/>
              </a:ext>
            </a:extLst>
          </xdr:cNvPr>
          <xdr:cNvSpPr/>
        </xdr:nvSpPr>
        <xdr:spPr>
          <a:xfrm>
            <a:off x="4347972" y="624840"/>
            <a:ext cx="1603248" cy="6781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A7CEF94-99A7-4F9C-A94D-0BF8C11A8BA8}" type="TxLink">
              <a:rPr lang="en-US" sz="1600" b="1" i="0" u="none" strike="noStrike">
                <a:solidFill>
                  <a:srgbClr val="000000"/>
                </a:solidFill>
                <a:latin typeface="Aptos Narrow"/>
              </a:rPr>
              <a:pPr algn="ctr"/>
              <a:t>351.631</a:t>
            </a:fld>
            <a:endParaRPr lang="en-US" sz="1600" b="1"/>
          </a:p>
        </xdr:txBody>
      </xdr:sp>
      <xdr:sp macro="" textlink="">
        <xdr:nvSpPr>
          <xdr:cNvPr id="30" name="TextBox 29">
            <a:extLst>
              <a:ext uri="{FF2B5EF4-FFF2-40B4-BE49-F238E27FC236}">
                <a16:creationId xmlns:a16="http://schemas.microsoft.com/office/drawing/2014/main" id="{FB1418C4-77EB-2079-DB55-B9A4D2E035E4}"/>
              </a:ext>
            </a:extLst>
          </xdr:cNvPr>
          <xdr:cNvSpPr txBox="1"/>
        </xdr:nvSpPr>
        <xdr:spPr>
          <a:xfrm>
            <a:off x="4413777" y="670907"/>
            <a:ext cx="1649298"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accent1"/>
                </a:solidFill>
              </a:rPr>
              <a:t>Avg. Order Size </a:t>
            </a:r>
          </a:p>
        </xdr:txBody>
      </xdr:sp>
    </xdr:grpSp>
    <xdr:clientData/>
  </xdr:twoCellAnchor>
  <xdr:twoCellAnchor>
    <xdr:from>
      <xdr:col>9</xdr:col>
      <xdr:colOff>365809</xdr:colOff>
      <xdr:row>2</xdr:row>
      <xdr:rowOff>0</xdr:rowOff>
    </xdr:from>
    <xdr:to>
      <xdr:col>13</xdr:col>
      <xdr:colOff>53340</xdr:colOff>
      <xdr:row>5</xdr:row>
      <xdr:rowOff>121920</xdr:rowOff>
    </xdr:to>
    <xdr:grpSp>
      <xdr:nvGrpSpPr>
        <xdr:cNvPr id="10" name="Group 9">
          <a:extLst>
            <a:ext uri="{FF2B5EF4-FFF2-40B4-BE49-F238E27FC236}">
              <a16:creationId xmlns:a16="http://schemas.microsoft.com/office/drawing/2014/main" id="{05299ECF-12D4-AF95-5199-5F77E239D16B}"/>
            </a:ext>
          </a:extLst>
        </xdr:cNvPr>
        <xdr:cNvGrpSpPr/>
      </xdr:nvGrpSpPr>
      <xdr:grpSpPr>
        <a:xfrm>
          <a:off x="5852209" y="365760"/>
          <a:ext cx="2125931" cy="670560"/>
          <a:chOff x="6018276" y="624840"/>
          <a:chExt cx="1979924" cy="678180"/>
        </a:xfrm>
      </xdr:grpSpPr>
      <xdr:sp macro="" textlink="'pivot tables'!DC8">
        <xdr:nvSpPr>
          <xdr:cNvPr id="19" name="Rectangle 18">
            <a:extLst>
              <a:ext uri="{FF2B5EF4-FFF2-40B4-BE49-F238E27FC236}">
                <a16:creationId xmlns:a16="http://schemas.microsoft.com/office/drawing/2014/main" id="{DF9DC1CF-5837-49D2-B204-13AEE1779637}"/>
              </a:ext>
            </a:extLst>
          </xdr:cNvPr>
          <xdr:cNvSpPr/>
        </xdr:nvSpPr>
        <xdr:spPr>
          <a:xfrm>
            <a:off x="6018276" y="624840"/>
            <a:ext cx="1914144" cy="6781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B764DDA-FFED-4A6C-AF0E-57BA78A0D22B}" type="TxLink">
              <a:rPr lang="en-US" sz="1600" b="1" i="0" u="none" strike="noStrike">
                <a:solidFill>
                  <a:srgbClr val="000000"/>
                </a:solidFill>
                <a:latin typeface="Aptos Narrow"/>
              </a:rPr>
              <a:pPr algn="ctr"/>
              <a:t>0.0373</a:t>
            </a:fld>
            <a:endParaRPr lang="en-US" sz="1600" b="1"/>
          </a:p>
        </xdr:txBody>
      </xdr:sp>
      <xdr:sp macro="" textlink="">
        <xdr:nvSpPr>
          <xdr:cNvPr id="31" name="TextBox 30">
            <a:extLst>
              <a:ext uri="{FF2B5EF4-FFF2-40B4-BE49-F238E27FC236}">
                <a16:creationId xmlns:a16="http://schemas.microsoft.com/office/drawing/2014/main" id="{88F7AEF9-59B1-FF67-A4F9-490656243241}"/>
              </a:ext>
            </a:extLst>
          </xdr:cNvPr>
          <xdr:cNvSpPr txBox="1"/>
        </xdr:nvSpPr>
        <xdr:spPr>
          <a:xfrm>
            <a:off x="6050807" y="663816"/>
            <a:ext cx="1947393" cy="381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solidFill>
                  <a:schemeClr val="accent1"/>
                </a:solidFill>
              </a:rPr>
              <a:t>Sales MoM Growth</a:t>
            </a:r>
          </a:p>
        </xdr:txBody>
      </xdr:sp>
    </xdr:grpSp>
    <xdr:clientData/>
  </xdr:twoCellAnchor>
  <xdr:twoCellAnchor>
    <xdr:from>
      <xdr:col>13</xdr:col>
      <xdr:colOff>7619</xdr:colOff>
      <xdr:row>2</xdr:row>
      <xdr:rowOff>0</xdr:rowOff>
    </xdr:from>
    <xdr:to>
      <xdr:col>16</xdr:col>
      <xdr:colOff>60214</xdr:colOff>
      <xdr:row>5</xdr:row>
      <xdr:rowOff>121920</xdr:rowOff>
    </xdr:to>
    <xdr:grpSp>
      <xdr:nvGrpSpPr>
        <xdr:cNvPr id="47" name="Group 46">
          <a:extLst>
            <a:ext uri="{FF2B5EF4-FFF2-40B4-BE49-F238E27FC236}">
              <a16:creationId xmlns:a16="http://schemas.microsoft.com/office/drawing/2014/main" id="{C75EED44-61D3-6733-E16B-9431FF9585A1}"/>
            </a:ext>
          </a:extLst>
        </xdr:cNvPr>
        <xdr:cNvGrpSpPr/>
      </xdr:nvGrpSpPr>
      <xdr:grpSpPr>
        <a:xfrm>
          <a:off x="7932419" y="365760"/>
          <a:ext cx="1881395" cy="670560"/>
          <a:chOff x="8007233" y="624840"/>
          <a:chExt cx="1851341" cy="670560"/>
        </a:xfrm>
      </xdr:grpSpPr>
      <xdr:sp macro="" textlink="'pivot tables'!DC9">
        <xdr:nvSpPr>
          <xdr:cNvPr id="20" name="Rectangle 19">
            <a:extLst>
              <a:ext uri="{FF2B5EF4-FFF2-40B4-BE49-F238E27FC236}">
                <a16:creationId xmlns:a16="http://schemas.microsoft.com/office/drawing/2014/main" id="{52E64BF4-E4B3-4713-AE31-082775C36F94}"/>
              </a:ext>
            </a:extLst>
          </xdr:cNvPr>
          <xdr:cNvSpPr/>
        </xdr:nvSpPr>
        <xdr:spPr>
          <a:xfrm>
            <a:off x="8008620" y="624840"/>
            <a:ext cx="1790700" cy="670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59156A3-A15C-44B8-B4C6-9D766B9AD00F}" type="TxLink">
              <a:rPr lang="en-US" sz="1600" b="1" i="0" u="none" strike="noStrike">
                <a:solidFill>
                  <a:srgbClr val="000000"/>
                </a:solidFill>
                <a:latin typeface="Aptos Narrow"/>
              </a:rPr>
              <a:pPr algn="ctr"/>
              <a:t>0.9569</a:t>
            </a:fld>
            <a:endParaRPr lang="en-US" sz="1600" b="1"/>
          </a:p>
        </xdr:txBody>
      </xdr:sp>
      <xdr:sp macro="" textlink="">
        <xdr:nvSpPr>
          <xdr:cNvPr id="32" name="TextBox 31">
            <a:extLst>
              <a:ext uri="{FF2B5EF4-FFF2-40B4-BE49-F238E27FC236}">
                <a16:creationId xmlns:a16="http://schemas.microsoft.com/office/drawing/2014/main" id="{68D4548B-696C-6663-0CE3-C2F4D0428687}"/>
              </a:ext>
            </a:extLst>
          </xdr:cNvPr>
          <xdr:cNvSpPr txBox="1"/>
        </xdr:nvSpPr>
        <xdr:spPr>
          <a:xfrm>
            <a:off x="8007233" y="662940"/>
            <a:ext cx="1851341"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accent1"/>
                </a:solidFill>
              </a:rPr>
              <a:t>Sales YoY Growth</a:t>
            </a:r>
          </a:p>
        </xdr:txBody>
      </xdr:sp>
    </xdr:grpSp>
    <xdr:clientData/>
  </xdr:twoCellAnchor>
  <xdr:twoCellAnchor>
    <xdr:from>
      <xdr:col>16</xdr:col>
      <xdr:colOff>24567</xdr:colOff>
      <xdr:row>2</xdr:row>
      <xdr:rowOff>0</xdr:rowOff>
    </xdr:from>
    <xdr:to>
      <xdr:col>18</xdr:col>
      <xdr:colOff>251462</xdr:colOff>
      <xdr:row>5</xdr:row>
      <xdr:rowOff>121920</xdr:rowOff>
    </xdr:to>
    <xdr:grpSp>
      <xdr:nvGrpSpPr>
        <xdr:cNvPr id="46" name="Group 45">
          <a:extLst>
            <a:ext uri="{FF2B5EF4-FFF2-40B4-BE49-F238E27FC236}">
              <a16:creationId xmlns:a16="http://schemas.microsoft.com/office/drawing/2014/main" id="{A984DFAB-8496-4ECF-1A07-EB1092481FEE}"/>
            </a:ext>
          </a:extLst>
        </xdr:cNvPr>
        <xdr:cNvGrpSpPr/>
      </xdr:nvGrpSpPr>
      <xdr:grpSpPr>
        <a:xfrm>
          <a:off x="9778167" y="365760"/>
          <a:ext cx="1446095" cy="670560"/>
          <a:chOff x="9875518" y="624840"/>
          <a:chExt cx="1324807" cy="670560"/>
        </a:xfrm>
      </xdr:grpSpPr>
      <xdr:sp macro="" textlink="'pivot tables'!DC7">
        <xdr:nvSpPr>
          <xdr:cNvPr id="34" name="Rectangle 33">
            <a:extLst>
              <a:ext uri="{FF2B5EF4-FFF2-40B4-BE49-F238E27FC236}">
                <a16:creationId xmlns:a16="http://schemas.microsoft.com/office/drawing/2014/main" id="{2D9B3C4B-C892-05C1-22B8-E92B833087E5}"/>
              </a:ext>
            </a:extLst>
          </xdr:cNvPr>
          <xdr:cNvSpPr/>
        </xdr:nvSpPr>
        <xdr:spPr>
          <a:xfrm>
            <a:off x="9875518" y="624840"/>
            <a:ext cx="1226819" cy="67056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B12A46D-64DA-456A-8FD8-5D0BA5FA44C1}" type="TxLink">
              <a:rPr lang="en-US" sz="1600" b="1" i="0" u="none" strike="noStrike">
                <a:solidFill>
                  <a:srgbClr val="000000"/>
                </a:solidFill>
                <a:latin typeface="Aptos Narrow"/>
              </a:rPr>
              <a:pPr algn="ctr"/>
              <a:t>0.1945</a:t>
            </a:fld>
            <a:endParaRPr lang="en-US" sz="1600" b="1"/>
          </a:p>
        </xdr:txBody>
      </xdr:sp>
      <xdr:sp macro="" textlink="">
        <xdr:nvSpPr>
          <xdr:cNvPr id="35" name="TextBox 34">
            <a:extLst>
              <a:ext uri="{FF2B5EF4-FFF2-40B4-BE49-F238E27FC236}">
                <a16:creationId xmlns:a16="http://schemas.microsoft.com/office/drawing/2014/main" id="{D1224249-D960-09AC-79C5-2DE578F83213}"/>
              </a:ext>
            </a:extLst>
          </xdr:cNvPr>
          <xdr:cNvSpPr txBox="1"/>
        </xdr:nvSpPr>
        <xdr:spPr>
          <a:xfrm>
            <a:off x="9894968" y="662940"/>
            <a:ext cx="1305357"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accent1"/>
                </a:solidFill>
              </a:rPr>
              <a:t>Return Rate</a:t>
            </a:r>
          </a:p>
        </xdr:txBody>
      </xdr:sp>
    </xdr:grpSp>
    <xdr:clientData/>
  </xdr:twoCellAnchor>
  <xdr:twoCellAnchor>
    <xdr:from>
      <xdr:col>0</xdr:col>
      <xdr:colOff>38100</xdr:colOff>
      <xdr:row>17</xdr:row>
      <xdr:rowOff>137160</xdr:rowOff>
    </xdr:from>
    <xdr:to>
      <xdr:col>4</xdr:col>
      <xdr:colOff>220980</xdr:colOff>
      <xdr:row>27</xdr:row>
      <xdr:rowOff>68580</xdr:rowOff>
    </xdr:to>
    <xdr:graphicFrame macro="">
      <xdr:nvGraphicFramePr>
        <xdr:cNvPr id="36" name="Chart 35">
          <a:extLst>
            <a:ext uri="{FF2B5EF4-FFF2-40B4-BE49-F238E27FC236}">
              <a16:creationId xmlns:a16="http://schemas.microsoft.com/office/drawing/2014/main" id="{E19D5424-3F8A-4446-958E-8FEB7A722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236221</xdr:colOff>
      <xdr:row>17</xdr:row>
      <xdr:rowOff>137161</xdr:rowOff>
    </xdr:from>
    <xdr:to>
      <xdr:col>8</xdr:col>
      <xdr:colOff>342900</xdr:colOff>
      <xdr:row>27</xdr:row>
      <xdr:rowOff>68580</xdr:rowOff>
    </xdr:to>
    <xdr:graphicFrame macro="">
      <xdr:nvGraphicFramePr>
        <xdr:cNvPr id="37" name="Chart 36">
          <a:extLst>
            <a:ext uri="{FF2B5EF4-FFF2-40B4-BE49-F238E27FC236}">
              <a16:creationId xmlns:a16="http://schemas.microsoft.com/office/drawing/2014/main" id="{0AF7DE3C-0002-47F2-866A-EA3AF84E9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5</xdr:row>
      <xdr:rowOff>137160</xdr:rowOff>
    </xdr:from>
    <xdr:to>
      <xdr:col>18</xdr:col>
      <xdr:colOff>152400</xdr:colOff>
      <xdr:row>27</xdr:row>
      <xdr:rowOff>76200</xdr:rowOff>
    </xdr:to>
    <xdr:graphicFrame macro="">
      <xdr:nvGraphicFramePr>
        <xdr:cNvPr id="38" name="Chart 37">
          <a:extLst>
            <a:ext uri="{FF2B5EF4-FFF2-40B4-BE49-F238E27FC236}">
              <a16:creationId xmlns:a16="http://schemas.microsoft.com/office/drawing/2014/main" id="{AAFDD45C-4E27-4BCB-84ED-9A48C77A3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358141</xdr:colOff>
      <xdr:row>5</xdr:row>
      <xdr:rowOff>137161</xdr:rowOff>
    </xdr:from>
    <xdr:to>
      <xdr:col>12</xdr:col>
      <xdr:colOff>594360</xdr:colOff>
      <xdr:row>27</xdr:row>
      <xdr:rowOff>76200</xdr:rowOff>
    </xdr:to>
    <xdr:graphicFrame macro="">
      <xdr:nvGraphicFramePr>
        <xdr:cNvPr id="39" name="Chart 38">
          <a:extLst>
            <a:ext uri="{FF2B5EF4-FFF2-40B4-BE49-F238E27FC236}">
              <a16:creationId xmlns:a16="http://schemas.microsoft.com/office/drawing/2014/main" id="{A68DC2A0-7F54-4130-9037-45027F467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167640</xdr:colOff>
      <xdr:row>9</xdr:row>
      <xdr:rowOff>30481</xdr:rowOff>
    </xdr:from>
    <xdr:to>
      <xdr:col>20</xdr:col>
      <xdr:colOff>373380</xdr:colOff>
      <xdr:row>16</xdr:row>
      <xdr:rowOff>76200</xdr:rowOff>
    </xdr:to>
    <mc:AlternateContent xmlns:mc="http://schemas.openxmlformats.org/markup-compatibility/2006">
      <mc:Choice xmlns:a14="http://schemas.microsoft.com/office/drawing/2010/main" Requires="a14">
        <xdr:graphicFrame macro="">
          <xdr:nvGraphicFramePr>
            <xdr:cNvPr id="40" name="Product_Category">
              <a:extLst>
                <a:ext uri="{FF2B5EF4-FFF2-40B4-BE49-F238E27FC236}">
                  <a16:creationId xmlns:a16="http://schemas.microsoft.com/office/drawing/2014/main" id="{35D7E7FB-336F-91F4-889B-B326BE90108E}"/>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11140440" y="1676401"/>
              <a:ext cx="1424940" cy="1325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388620</xdr:colOff>
      <xdr:row>17</xdr:row>
      <xdr:rowOff>83821</xdr:rowOff>
    </xdr:from>
    <xdr:to>
      <xdr:col>23</xdr:col>
      <xdr:colOff>121920</xdr:colOff>
      <xdr:row>27</xdr:row>
      <xdr:rowOff>76200</xdr:rowOff>
    </xdr:to>
    <mc:AlternateContent xmlns:mc="http://schemas.openxmlformats.org/markup-compatibility/2006">
      <mc:Choice xmlns:a14="http://schemas.microsoft.com/office/drawing/2010/main" Requires="a14">
        <xdr:graphicFrame macro="">
          <xdr:nvGraphicFramePr>
            <xdr:cNvPr id="41" name="Region_Name">
              <a:extLst>
                <a:ext uri="{FF2B5EF4-FFF2-40B4-BE49-F238E27FC236}">
                  <a16:creationId xmlns:a16="http://schemas.microsoft.com/office/drawing/2014/main" id="{F3D83C6C-49DD-7434-BF67-8D2AB8EC2F6C}"/>
                </a:ext>
              </a:extLst>
            </xdr:cNvPr>
            <xdr:cNvGraphicFramePr/>
          </xdr:nvGraphicFramePr>
          <xdr:xfrm>
            <a:off x="0" y="0"/>
            <a:ext cx="0" cy="0"/>
          </xdr:xfrm>
          <a:graphic>
            <a:graphicData uri="http://schemas.microsoft.com/office/drawing/2010/slicer">
              <sle:slicer xmlns:sle="http://schemas.microsoft.com/office/drawing/2010/slicer" name="Region_Name"/>
            </a:graphicData>
          </a:graphic>
        </xdr:graphicFrame>
      </mc:Choice>
      <mc:Fallback>
        <xdr:sp macro="" textlink="">
          <xdr:nvSpPr>
            <xdr:cNvPr id="0" name=""/>
            <xdr:cNvSpPr>
              <a:spLocks noTextEdit="1"/>
            </xdr:cNvSpPr>
          </xdr:nvSpPr>
          <xdr:spPr>
            <a:xfrm>
              <a:off x="12580620" y="3192781"/>
              <a:ext cx="1562100" cy="1821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167640</xdr:colOff>
      <xdr:row>16</xdr:row>
      <xdr:rowOff>99060</xdr:rowOff>
    </xdr:from>
    <xdr:to>
      <xdr:col>20</xdr:col>
      <xdr:colOff>373380</xdr:colOff>
      <xdr:row>27</xdr:row>
      <xdr:rowOff>68580</xdr:rowOff>
    </xdr:to>
    <mc:AlternateContent xmlns:mc="http://schemas.openxmlformats.org/markup-compatibility/2006">
      <mc:Choice xmlns:a14="http://schemas.microsoft.com/office/drawing/2010/main" Requires="a14">
        <xdr:graphicFrame macro="">
          <xdr:nvGraphicFramePr>
            <xdr:cNvPr id="42" name="Sales_Rep_Name">
              <a:extLst>
                <a:ext uri="{FF2B5EF4-FFF2-40B4-BE49-F238E27FC236}">
                  <a16:creationId xmlns:a16="http://schemas.microsoft.com/office/drawing/2014/main" id="{CAFE2764-1218-D6DE-16C0-51D6318D4B63}"/>
                </a:ext>
              </a:extLst>
            </xdr:cNvPr>
            <xdr:cNvGraphicFramePr/>
          </xdr:nvGraphicFramePr>
          <xdr:xfrm>
            <a:off x="0" y="0"/>
            <a:ext cx="0" cy="0"/>
          </xdr:xfrm>
          <a:graphic>
            <a:graphicData uri="http://schemas.microsoft.com/office/drawing/2010/slicer">
              <sle:slicer xmlns:sle="http://schemas.microsoft.com/office/drawing/2010/slicer" name="Sales_Rep_Name"/>
            </a:graphicData>
          </a:graphic>
        </xdr:graphicFrame>
      </mc:Choice>
      <mc:Fallback>
        <xdr:sp macro="" textlink="">
          <xdr:nvSpPr>
            <xdr:cNvPr id="0" name=""/>
            <xdr:cNvSpPr>
              <a:spLocks noTextEdit="1"/>
            </xdr:cNvSpPr>
          </xdr:nvSpPr>
          <xdr:spPr>
            <a:xfrm>
              <a:off x="11140440" y="3025140"/>
              <a:ext cx="142494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167640</xdr:colOff>
      <xdr:row>2</xdr:row>
      <xdr:rowOff>1</xdr:rowOff>
    </xdr:from>
    <xdr:to>
      <xdr:col>20</xdr:col>
      <xdr:colOff>373380</xdr:colOff>
      <xdr:row>9</xdr:row>
      <xdr:rowOff>7620</xdr:rowOff>
    </xdr:to>
    <mc:AlternateContent xmlns:mc="http://schemas.openxmlformats.org/markup-compatibility/2006">
      <mc:Choice xmlns:a14="http://schemas.microsoft.com/office/drawing/2010/main" Requires="a14">
        <xdr:graphicFrame macro="">
          <xdr:nvGraphicFramePr>
            <xdr:cNvPr id="43" name="Year">
              <a:extLst>
                <a:ext uri="{FF2B5EF4-FFF2-40B4-BE49-F238E27FC236}">
                  <a16:creationId xmlns:a16="http://schemas.microsoft.com/office/drawing/2014/main" id="{A653C6B5-50DF-1622-50FC-EF602FE7460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140440" y="365761"/>
              <a:ext cx="142494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388620</xdr:colOff>
      <xdr:row>2</xdr:row>
      <xdr:rowOff>0</xdr:rowOff>
    </xdr:from>
    <xdr:to>
      <xdr:col>23</xdr:col>
      <xdr:colOff>121920</xdr:colOff>
      <xdr:row>9</xdr:row>
      <xdr:rowOff>7620</xdr:rowOff>
    </xdr:to>
    <mc:AlternateContent xmlns:mc="http://schemas.openxmlformats.org/markup-compatibility/2006">
      <mc:Choice xmlns:a14="http://schemas.microsoft.com/office/drawing/2010/main" Requires="a14">
        <xdr:graphicFrame macro="">
          <xdr:nvGraphicFramePr>
            <xdr:cNvPr id="44" name="Month">
              <a:extLst>
                <a:ext uri="{FF2B5EF4-FFF2-40B4-BE49-F238E27FC236}">
                  <a16:creationId xmlns:a16="http://schemas.microsoft.com/office/drawing/2014/main" id="{ED0C32EF-6AA4-B747-4EFF-B4412F91CB5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580620" y="365760"/>
              <a:ext cx="156210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388620</xdr:colOff>
      <xdr:row>9</xdr:row>
      <xdr:rowOff>22861</xdr:rowOff>
    </xdr:from>
    <xdr:to>
      <xdr:col>23</xdr:col>
      <xdr:colOff>121920</xdr:colOff>
      <xdr:row>17</xdr:row>
      <xdr:rowOff>60960</xdr:rowOff>
    </xdr:to>
    <mc:AlternateContent xmlns:mc="http://schemas.openxmlformats.org/markup-compatibility/2006">
      <mc:Choice xmlns:a14="http://schemas.microsoft.com/office/drawing/2010/main" Requires="a14">
        <xdr:graphicFrame macro="">
          <xdr:nvGraphicFramePr>
            <xdr:cNvPr id="45" name="Time_of_Day">
              <a:extLst>
                <a:ext uri="{FF2B5EF4-FFF2-40B4-BE49-F238E27FC236}">
                  <a16:creationId xmlns:a16="http://schemas.microsoft.com/office/drawing/2014/main" id="{84CD996F-6440-72E9-B459-C07208E99C8C}"/>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dr:sp macro="" textlink="">
          <xdr:nvSpPr>
            <xdr:cNvPr id="0" name=""/>
            <xdr:cNvSpPr>
              <a:spLocks noTextEdit="1"/>
            </xdr:cNvSpPr>
          </xdr:nvSpPr>
          <xdr:spPr>
            <a:xfrm>
              <a:off x="12580620" y="1668781"/>
              <a:ext cx="1562100" cy="1501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5</xdr:row>
      <xdr:rowOff>137160</xdr:rowOff>
    </xdr:from>
    <xdr:to>
      <xdr:col>8</xdr:col>
      <xdr:colOff>342900</xdr:colOff>
      <xdr:row>17</xdr:row>
      <xdr:rowOff>121920</xdr:rowOff>
    </xdr:to>
    <xdr:graphicFrame macro="">
      <xdr:nvGraphicFramePr>
        <xdr:cNvPr id="3" name="Chart 2">
          <a:extLst>
            <a:ext uri="{FF2B5EF4-FFF2-40B4-BE49-F238E27FC236}">
              <a16:creationId xmlns:a16="http://schemas.microsoft.com/office/drawing/2014/main" id="{3B14C774-0289-4A8C-8562-52BD33B71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0</xdr:rowOff>
    </xdr:from>
    <xdr:to>
      <xdr:col>23</xdr:col>
      <xdr:colOff>182880</xdr:colOff>
      <xdr:row>27</xdr:row>
      <xdr:rowOff>83820</xdr:rowOff>
    </xdr:to>
    <xdr:sp macro="" textlink="">
      <xdr:nvSpPr>
        <xdr:cNvPr id="2" name="Rectangle 1">
          <a:extLst>
            <a:ext uri="{FF2B5EF4-FFF2-40B4-BE49-F238E27FC236}">
              <a16:creationId xmlns:a16="http://schemas.microsoft.com/office/drawing/2014/main" id="{559F8808-B6EA-4FAB-B993-0D5E7F280862}"/>
            </a:ext>
          </a:extLst>
        </xdr:cNvPr>
        <xdr:cNvSpPr/>
      </xdr:nvSpPr>
      <xdr:spPr>
        <a:xfrm>
          <a:off x="30480" y="0"/>
          <a:ext cx="14173200" cy="502158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0</xdr:col>
      <xdr:colOff>30480</xdr:colOff>
      <xdr:row>0</xdr:row>
      <xdr:rowOff>30480</xdr:rowOff>
    </xdr:from>
    <xdr:to>
      <xdr:col>23</xdr:col>
      <xdr:colOff>137160</xdr:colOff>
      <xdr:row>2</xdr:row>
      <xdr:rowOff>30480</xdr:rowOff>
    </xdr:to>
    <xdr:sp macro="" textlink="">
      <xdr:nvSpPr>
        <xdr:cNvPr id="3" name="Rectangle 2">
          <a:extLst>
            <a:ext uri="{FF2B5EF4-FFF2-40B4-BE49-F238E27FC236}">
              <a16:creationId xmlns:a16="http://schemas.microsoft.com/office/drawing/2014/main" id="{B25410A9-0368-4717-961F-793B205FBA2C}"/>
            </a:ext>
          </a:extLst>
        </xdr:cNvPr>
        <xdr:cNvSpPr/>
      </xdr:nvSpPr>
      <xdr:spPr>
        <a:xfrm>
          <a:off x="30480" y="30480"/>
          <a:ext cx="14127480" cy="365760"/>
        </a:xfrm>
        <a:prstGeom prst="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SALES DASHBOARD</a:t>
          </a:r>
        </a:p>
      </xdr:txBody>
    </xdr:sp>
    <xdr:clientData/>
  </xdr:twoCellAnchor>
  <xdr:twoCellAnchor>
    <xdr:from>
      <xdr:col>0</xdr:col>
      <xdr:colOff>22860</xdr:colOff>
      <xdr:row>2</xdr:row>
      <xdr:rowOff>45720</xdr:rowOff>
    </xdr:from>
    <xdr:to>
      <xdr:col>6</xdr:col>
      <xdr:colOff>53340</xdr:colOff>
      <xdr:row>14</xdr:row>
      <xdr:rowOff>106680</xdr:rowOff>
    </xdr:to>
    <xdr:graphicFrame macro="">
      <xdr:nvGraphicFramePr>
        <xdr:cNvPr id="4" name="Chart 3">
          <a:extLst>
            <a:ext uri="{FF2B5EF4-FFF2-40B4-BE49-F238E27FC236}">
              <a16:creationId xmlns:a16="http://schemas.microsoft.com/office/drawing/2014/main" id="{66831A72-1416-4D11-9ED7-1B48CDB3B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xdr:colOff>
      <xdr:row>2</xdr:row>
      <xdr:rowOff>45720</xdr:rowOff>
    </xdr:from>
    <xdr:to>
      <xdr:col>12</xdr:col>
      <xdr:colOff>251460</xdr:colOff>
      <xdr:row>14</xdr:row>
      <xdr:rowOff>106680</xdr:rowOff>
    </xdr:to>
    <xdr:graphicFrame macro="">
      <xdr:nvGraphicFramePr>
        <xdr:cNvPr id="5" name="Chart 4">
          <a:extLst>
            <a:ext uri="{FF2B5EF4-FFF2-40B4-BE49-F238E27FC236}">
              <a16:creationId xmlns:a16="http://schemas.microsoft.com/office/drawing/2014/main" id="{5DE90491-564D-43DA-8267-B9D70B8CF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14</xdr:row>
      <xdr:rowOff>121920</xdr:rowOff>
    </xdr:from>
    <xdr:to>
      <xdr:col>9</xdr:col>
      <xdr:colOff>182880</xdr:colOff>
      <xdr:row>27</xdr:row>
      <xdr:rowOff>68580</xdr:rowOff>
    </xdr:to>
    <xdr:graphicFrame macro="">
      <xdr:nvGraphicFramePr>
        <xdr:cNvPr id="6" name="Chart 5">
          <a:extLst>
            <a:ext uri="{FF2B5EF4-FFF2-40B4-BE49-F238E27FC236}">
              <a16:creationId xmlns:a16="http://schemas.microsoft.com/office/drawing/2014/main" id="{8B6DCB9B-3A40-49BA-B728-AE03E0F37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198120</xdr:colOff>
      <xdr:row>14</xdr:row>
      <xdr:rowOff>121920</xdr:rowOff>
    </xdr:from>
    <xdr:to>
      <xdr:col>18</xdr:col>
      <xdr:colOff>167640</xdr:colOff>
      <xdr:row>27</xdr:row>
      <xdr:rowOff>68580</xdr:rowOff>
    </xdr:to>
    <xdr:graphicFrame macro="">
      <xdr:nvGraphicFramePr>
        <xdr:cNvPr id="7" name="Chart 6">
          <a:extLst>
            <a:ext uri="{FF2B5EF4-FFF2-40B4-BE49-F238E27FC236}">
              <a16:creationId xmlns:a16="http://schemas.microsoft.com/office/drawing/2014/main" id="{94F1A50A-8DF3-4ED1-8B80-AE4A5AEA9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266701</xdr:colOff>
      <xdr:row>2</xdr:row>
      <xdr:rowOff>45720</xdr:rowOff>
    </xdr:from>
    <xdr:to>
      <xdr:col>18</xdr:col>
      <xdr:colOff>167640</xdr:colOff>
      <xdr:row>14</xdr:row>
      <xdr:rowOff>106680</xdr:rowOff>
    </xdr:to>
    <xdr:graphicFrame macro="">
      <xdr:nvGraphicFramePr>
        <xdr:cNvPr id="9" name="Chart 8">
          <a:extLst>
            <a:ext uri="{FF2B5EF4-FFF2-40B4-BE49-F238E27FC236}">
              <a16:creationId xmlns:a16="http://schemas.microsoft.com/office/drawing/2014/main" id="{E62EE232-53BB-4D6F-976B-17DDCD971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403860</xdr:colOff>
      <xdr:row>2</xdr:row>
      <xdr:rowOff>45720</xdr:rowOff>
    </xdr:from>
    <xdr:to>
      <xdr:col>23</xdr:col>
      <xdr:colOff>137160</xdr:colOff>
      <xdr:row>9</xdr:row>
      <xdr:rowOff>53340</xdr:rowOff>
    </xdr:to>
    <mc:AlternateContent xmlns:mc="http://schemas.openxmlformats.org/markup-compatibility/2006">
      <mc:Choice xmlns:a14="http://schemas.microsoft.com/office/drawing/2010/main" Requires="a14">
        <xdr:graphicFrame macro="">
          <xdr:nvGraphicFramePr>
            <xdr:cNvPr id="10" name="Month 1">
              <a:extLst>
                <a:ext uri="{FF2B5EF4-FFF2-40B4-BE49-F238E27FC236}">
                  <a16:creationId xmlns:a16="http://schemas.microsoft.com/office/drawing/2014/main" id="{20FB6AF3-10AE-4C65-B046-7285DAA2EAFB}"/>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2595860" y="411480"/>
              <a:ext cx="156210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2</xdr:row>
      <xdr:rowOff>45720</xdr:rowOff>
    </xdr:from>
    <xdr:to>
      <xdr:col>20</xdr:col>
      <xdr:colOff>388620</xdr:colOff>
      <xdr:row>9</xdr:row>
      <xdr:rowOff>121920</xdr:rowOff>
    </xdr:to>
    <mc:AlternateContent xmlns:mc="http://schemas.openxmlformats.org/markup-compatibility/2006">
      <mc:Choice xmlns:a14="http://schemas.microsoft.com/office/drawing/2010/main" Requires="a14">
        <xdr:graphicFrame macro="">
          <xdr:nvGraphicFramePr>
            <xdr:cNvPr id="11" name="Year 1">
              <a:extLst>
                <a:ext uri="{FF2B5EF4-FFF2-40B4-BE49-F238E27FC236}">
                  <a16:creationId xmlns:a16="http://schemas.microsoft.com/office/drawing/2014/main" id="{C1A9A086-E59C-492A-87FC-E8CC9F76FDC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1163300" y="411480"/>
              <a:ext cx="1417320" cy="1356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198120</xdr:colOff>
      <xdr:row>9</xdr:row>
      <xdr:rowOff>152400</xdr:rowOff>
    </xdr:from>
    <xdr:to>
      <xdr:col>20</xdr:col>
      <xdr:colOff>388620</xdr:colOff>
      <xdr:row>17</xdr:row>
      <xdr:rowOff>15239</xdr:rowOff>
    </xdr:to>
    <mc:AlternateContent xmlns:mc="http://schemas.openxmlformats.org/markup-compatibility/2006">
      <mc:Choice xmlns:a14="http://schemas.microsoft.com/office/drawing/2010/main" Requires="a14">
        <xdr:graphicFrame macro="">
          <xdr:nvGraphicFramePr>
            <xdr:cNvPr id="12" name="Product_Category 1">
              <a:extLst>
                <a:ext uri="{FF2B5EF4-FFF2-40B4-BE49-F238E27FC236}">
                  <a16:creationId xmlns:a16="http://schemas.microsoft.com/office/drawing/2014/main" id="{9EC1E15C-B7A7-4918-9EE2-98780E078BEC}"/>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dr:sp macro="" textlink="">
          <xdr:nvSpPr>
            <xdr:cNvPr id="0" name=""/>
            <xdr:cNvSpPr>
              <a:spLocks noTextEdit="1"/>
            </xdr:cNvSpPr>
          </xdr:nvSpPr>
          <xdr:spPr>
            <a:xfrm>
              <a:off x="11170920" y="1798320"/>
              <a:ext cx="1409700" cy="1325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198120</xdr:colOff>
      <xdr:row>17</xdr:row>
      <xdr:rowOff>38100</xdr:rowOff>
    </xdr:from>
    <xdr:to>
      <xdr:col>20</xdr:col>
      <xdr:colOff>388620</xdr:colOff>
      <xdr:row>27</xdr:row>
      <xdr:rowOff>152400</xdr:rowOff>
    </xdr:to>
    <mc:AlternateContent xmlns:mc="http://schemas.openxmlformats.org/markup-compatibility/2006">
      <mc:Choice xmlns:a14="http://schemas.microsoft.com/office/drawing/2010/main" Requires="a14">
        <xdr:graphicFrame macro="">
          <xdr:nvGraphicFramePr>
            <xdr:cNvPr id="13" name="Sales_Rep_Name 1">
              <a:extLst>
                <a:ext uri="{FF2B5EF4-FFF2-40B4-BE49-F238E27FC236}">
                  <a16:creationId xmlns:a16="http://schemas.microsoft.com/office/drawing/2014/main" id="{A84E17B0-F5AD-4DE8-A406-FD31AEA18814}"/>
                </a:ext>
              </a:extLst>
            </xdr:cNvPr>
            <xdr:cNvGraphicFramePr/>
          </xdr:nvGraphicFramePr>
          <xdr:xfrm>
            <a:off x="0" y="0"/>
            <a:ext cx="0" cy="0"/>
          </xdr:xfrm>
          <a:graphic>
            <a:graphicData uri="http://schemas.microsoft.com/office/drawing/2010/slicer">
              <sle:slicer xmlns:sle="http://schemas.microsoft.com/office/drawing/2010/slicer" name="Sales_Rep_Name 1"/>
            </a:graphicData>
          </a:graphic>
        </xdr:graphicFrame>
      </mc:Choice>
      <mc:Fallback>
        <xdr:sp macro="" textlink="">
          <xdr:nvSpPr>
            <xdr:cNvPr id="0" name=""/>
            <xdr:cNvSpPr>
              <a:spLocks noTextEdit="1"/>
            </xdr:cNvSpPr>
          </xdr:nvSpPr>
          <xdr:spPr>
            <a:xfrm>
              <a:off x="11170920" y="3147060"/>
              <a:ext cx="14097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403860</xdr:colOff>
      <xdr:row>9</xdr:row>
      <xdr:rowOff>76200</xdr:rowOff>
    </xdr:from>
    <xdr:to>
      <xdr:col>23</xdr:col>
      <xdr:colOff>137160</xdr:colOff>
      <xdr:row>17</xdr:row>
      <xdr:rowOff>114299</xdr:rowOff>
    </xdr:to>
    <mc:AlternateContent xmlns:mc="http://schemas.openxmlformats.org/markup-compatibility/2006">
      <mc:Choice xmlns:a14="http://schemas.microsoft.com/office/drawing/2010/main" Requires="a14">
        <xdr:graphicFrame macro="">
          <xdr:nvGraphicFramePr>
            <xdr:cNvPr id="14" name="Time_of_Day 1">
              <a:extLst>
                <a:ext uri="{FF2B5EF4-FFF2-40B4-BE49-F238E27FC236}">
                  <a16:creationId xmlns:a16="http://schemas.microsoft.com/office/drawing/2014/main" id="{AE6EB59D-1B1C-4C30-A803-79F9B914AA80}"/>
                </a:ext>
              </a:extLst>
            </xdr:cNvPr>
            <xdr:cNvGraphicFramePr/>
          </xdr:nvGraphicFramePr>
          <xdr:xfrm>
            <a:off x="0" y="0"/>
            <a:ext cx="0" cy="0"/>
          </xdr:xfrm>
          <a:graphic>
            <a:graphicData uri="http://schemas.microsoft.com/office/drawing/2010/slicer">
              <sle:slicer xmlns:sle="http://schemas.microsoft.com/office/drawing/2010/slicer" name="Time_of_Day 1"/>
            </a:graphicData>
          </a:graphic>
        </xdr:graphicFrame>
      </mc:Choice>
      <mc:Fallback>
        <xdr:sp macro="" textlink="">
          <xdr:nvSpPr>
            <xdr:cNvPr id="0" name=""/>
            <xdr:cNvSpPr>
              <a:spLocks noTextEdit="1"/>
            </xdr:cNvSpPr>
          </xdr:nvSpPr>
          <xdr:spPr>
            <a:xfrm>
              <a:off x="12595860" y="1722120"/>
              <a:ext cx="1562100" cy="1501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403860</xdr:colOff>
      <xdr:row>17</xdr:row>
      <xdr:rowOff>129540</xdr:rowOff>
    </xdr:from>
    <xdr:to>
      <xdr:col>23</xdr:col>
      <xdr:colOff>137160</xdr:colOff>
      <xdr:row>27</xdr:row>
      <xdr:rowOff>121919</xdr:rowOff>
    </xdr:to>
    <mc:AlternateContent xmlns:mc="http://schemas.openxmlformats.org/markup-compatibility/2006">
      <mc:Choice xmlns:a14="http://schemas.microsoft.com/office/drawing/2010/main" Requires="a14">
        <xdr:graphicFrame macro="">
          <xdr:nvGraphicFramePr>
            <xdr:cNvPr id="15" name="Region_Name 1">
              <a:extLst>
                <a:ext uri="{FF2B5EF4-FFF2-40B4-BE49-F238E27FC236}">
                  <a16:creationId xmlns:a16="http://schemas.microsoft.com/office/drawing/2014/main" id="{2CB2DEB3-2F3D-4BB9-A28C-8F2B9823EA0D}"/>
                </a:ext>
              </a:extLst>
            </xdr:cNvPr>
            <xdr:cNvGraphicFramePr/>
          </xdr:nvGraphicFramePr>
          <xdr:xfrm>
            <a:off x="0" y="0"/>
            <a:ext cx="0" cy="0"/>
          </xdr:xfrm>
          <a:graphic>
            <a:graphicData uri="http://schemas.microsoft.com/office/drawing/2010/slicer">
              <sle:slicer xmlns:sle="http://schemas.microsoft.com/office/drawing/2010/slicer" name="Region_Name 1"/>
            </a:graphicData>
          </a:graphic>
        </xdr:graphicFrame>
      </mc:Choice>
      <mc:Fallback>
        <xdr:sp macro="" textlink="">
          <xdr:nvSpPr>
            <xdr:cNvPr id="0" name=""/>
            <xdr:cNvSpPr>
              <a:spLocks noTextEdit="1"/>
            </xdr:cNvSpPr>
          </xdr:nvSpPr>
          <xdr:spPr>
            <a:xfrm>
              <a:off x="12595860" y="3238500"/>
              <a:ext cx="1562100" cy="1821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228403703702" backgroundQuery="1" createdVersion="8" refreshedVersion="8" minRefreshableVersion="3" recordCount="0" supportSubquery="1" supportAdvancedDrill="1" xr:uid="{7133904D-4D97-4DE2-82B7-E589B7088935}">
  <cacheSource type="external" connectionId="6"/>
  <cacheFields count="4">
    <cacheField name="[Measures].[Average Order Size]" caption="Average Order Size" numFmtId="0" hierarchy="31" level="32767"/>
    <cacheField name="[Measures].[Return Rate]" caption="Return Rate" numFmtId="0" hierarchy="32" level="32767"/>
    <cacheField name="[Measures].[Sales MoM Growth]" caption="Sales MoM Growth" numFmtId="0" hierarchy="33" level="32767"/>
    <cacheField name="[Measures].[Sales YoY Growth]" caption="Sales YoY Growth" numFmtId="0" hierarchy="34" level="32767"/>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0"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0"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0"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oneField="1">
      <fieldsUsage count="1">
        <fieldUsage x="0"/>
      </fieldsUsage>
    </cacheHierarchy>
    <cacheHierarchy uniqueName="[Measures].[Return Rate]" caption="Return Rate" measure="1" displayFolder="" measureGroup="Orders" count="0" oneField="1">
      <fieldsUsage count="1">
        <fieldUsage x="1"/>
      </fieldsUsage>
    </cacheHierarchy>
    <cacheHierarchy uniqueName="[Measures].[Sales MoM Growth]" caption="Sales MoM Growth" measure="1" displayFolder="" measureGroup="Orders" count="0" oneField="1">
      <fieldsUsage count="1">
        <fieldUsage x="2"/>
      </fieldsUsage>
    </cacheHierarchy>
    <cacheHierarchy uniqueName="[Measures].[Sales YoY Growth]" caption="Sales YoY Growth" measure="1" displayFolder="" measureGroup="Orders" count="0" oneField="1">
      <fieldsUsage count="1">
        <fieldUsage x="3"/>
      </fieldsUsage>
    </cacheHierarchy>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hidden="1">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798842594" backgroundQuery="1" createdVersion="8" refreshedVersion="8" minRefreshableVersion="3" recordCount="0" supportSubquery="1" supportAdvancedDrill="1" xr:uid="{97E0C361-24C3-4C5D-9A9D-DABBD648398B}">
  <cacheSource type="external" connectionId="6"/>
  <cacheFields count="3">
    <cacheField name="[Orders].[Year].[Year]" caption="Year" numFmtId="0" hierarchy="13"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Orders].[Year].&amp;[2022]"/>
            <x15:cachedUniqueName index="1" name="[Orders].[Year].&amp;[2023]"/>
            <x15:cachedUniqueName index="2" name="[Orders].[Year].&amp;[2024]"/>
          </x15:cachedUniqueNames>
        </ext>
      </extLst>
    </cacheField>
    <cacheField name="[Orders].[Month].[Month]" caption="Month" numFmtId="0" hierarchy="14" level="1">
      <sharedItems containsSemiMixedTypes="0" containsString="0" containsNumber="1" containsInteger="1" minValue="1" maxValue="12" count="12">
        <n v="10"/>
        <n v="11"/>
        <n v="12"/>
        <n v="1"/>
        <n v="2"/>
        <n v="3"/>
        <n v="4"/>
        <n v="5"/>
        <n v="6"/>
        <n v="7"/>
        <n v="8"/>
        <n v="9"/>
      </sharedItems>
      <extLst>
        <ext xmlns:x15="http://schemas.microsoft.com/office/spreadsheetml/2010/11/main" uri="{4F2E5C28-24EA-4eb8-9CBF-B6C8F9C3D259}">
          <x15:cachedUniqueNames>
            <x15:cachedUniqueName index="0" name="[Orders].[Month].&amp;[10]"/>
            <x15:cachedUniqueName index="1" name="[Orders].[Month].&amp;[11]"/>
            <x15:cachedUniqueName index="2" name="[Orders].[Month].&amp;[12]"/>
            <x15:cachedUniqueName index="3" name="[Orders].[Month].&amp;[1]"/>
            <x15:cachedUniqueName index="4" name="[Orders].[Month].&amp;[2]"/>
            <x15:cachedUniqueName index="5" name="[Orders].[Month].&amp;[3]"/>
            <x15:cachedUniqueName index="6" name="[Orders].[Month].&amp;[4]"/>
            <x15:cachedUniqueName index="7" name="[Orders].[Month].&amp;[5]"/>
            <x15:cachedUniqueName index="8" name="[Orders].[Month].&amp;[6]"/>
            <x15:cachedUniqueName index="9" name="[Orders].[Month].&amp;[7]"/>
            <x15:cachedUniqueName index="10" name="[Orders].[Month].&amp;[8]"/>
            <x15:cachedUniqueName index="11" name="[Orders].[Month].&amp;[9]"/>
          </x15:cachedUniqueNames>
        </ext>
      </extLst>
    </cacheField>
    <cacheField name="[Measures].[Sum of Total_Sales]" caption="Sum of Total_Sales" numFmtId="0" hierarchy="41" level="32767"/>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0"/>
      </fieldsUsage>
    </cacheHierarchy>
    <cacheHierarchy uniqueName="[Orders].[Month]" caption="Month" attribute="1" defaultMemberUniqueName="[Orders].[Month].[All]" allUniqueName="[Orders].[Month].[All]" dimensionUniqueName="[Orders]" displayFolder="" count="2" memberValueDatatype="20" unbalanced="0">
      <fieldsUsage count="2">
        <fieldUsage x="-1"/>
        <fieldUsage x="1"/>
      </fieldsUsage>
    </cacheHierarchy>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799421294" backgroundQuery="1" createdVersion="8" refreshedVersion="8" minRefreshableVersion="3" recordCount="0" supportSubquery="1" supportAdvancedDrill="1" xr:uid="{1D90F4B9-531E-463E-A1CD-325A4B3A1EC0}">
  <cacheSource type="external" connectionId="6"/>
  <cacheFields count="3">
    <cacheField name="[Measures].[Sum of Profit]" caption="Sum of Profit" numFmtId="0" hierarchy="43" level="32767"/>
    <cacheField name="[Orders].[Year].[Year]" caption="Year" numFmtId="0" hierarchy="13"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Orders].[Year].&amp;[2022]"/>
            <x15:cachedUniqueName index="1" name="[Orders].[Year].&amp;[2023]"/>
            <x15:cachedUniqueName index="2" name="[Orders].[Year].&amp;[2024]"/>
          </x15:cachedUniqueNames>
        </ext>
      </extLst>
    </cacheField>
    <cacheField name="[Orders].[Month].[Month]" caption="Month" numFmtId="0" hierarchy="14" level="1">
      <sharedItems containsSemiMixedTypes="0" containsString="0" containsNumber="1" containsInteger="1" minValue="1" maxValue="12" count="12">
        <n v="10"/>
        <n v="11"/>
        <n v="12"/>
        <n v="1"/>
        <n v="2"/>
        <n v="3"/>
        <n v="4"/>
        <n v="5"/>
        <n v="6"/>
        <n v="7"/>
        <n v="8"/>
        <n v="9"/>
      </sharedItems>
      <extLst>
        <ext xmlns:x15="http://schemas.microsoft.com/office/spreadsheetml/2010/11/main" uri="{4F2E5C28-24EA-4eb8-9CBF-B6C8F9C3D259}">
          <x15:cachedUniqueNames>
            <x15:cachedUniqueName index="0" name="[Orders].[Month].&amp;[10]"/>
            <x15:cachedUniqueName index="1" name="[Orders].[Month].&amp;[11]"/>
            <x15:cachedUniqueName index="2" name="[Orders].[Month].&amp;[12]"/>
            <x15:cachedUniqueName index="3" name="[Orders].[Month].&amp;[1]"/>
            <x15:cachedUniqueName index="4" name="[Orders].[Month].&amp;[2]"/>
            <x15:cachedUniqueName index="5" name="[Orders].[Month].&amp;[3]"/>
            <x15:cachedUniqueName index="6" name="[Orders].[Month].&amp;[4]"/>
            <x15:cachedUniqueName index="7" name="[Orders].[Month].&amp;[5]"/>
            <x15:cachedUniqueName index="8" name="[Orders].[Month].&amp;[6]"/>
            <x15:cachedUniqueName index="9" name="[Orders].[Month].&amp;[7]"/>
            <x15:cachedUniqueName index="10" name="[Orders].[Month].&amp;[8]"/>
            <x15:cachedUniqueName index="11" name="[Orders].[Month].&amp;[9]"/>
          </x15:cachedUniqueNames>
        </ext>
      </extLst>
    </cacheField>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20" unbalanced="0">
      <fieldsUsage count="2">
        <fieldUsage x="-1"/>
        <fieldUsage x="2"/>
      </fieldsUsage>
    </cacheHierarchy>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hidden="1">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799884256" backgroundQuery="1" createdVersion="8" refreshedVersion="8" minRefreshableVersion="3" recordCount="0" supportSubquery="1" supportAdvancedDrill="1" xr:uid="{703E8375-4BF3-4FA9-BE1D-684460CA9899}">
  <cacheSource type="external" connectionId="6"/>
  <cacheFields count="3">
    <cacheField name="[Products].[Product_Category].[Product_Category]" caption="Product_Category" numFmtId="0" hierarchy="22" level="1">
      <sharedItems count="3">
        <s v="Electronics"/>
        <s v="Kitchen Appliances"/>
        <s v="Sports"/>
      </sharedItems>
    </cacheField>
    <cacheField name="[Measures].[Sum of Total_Sales]" caption="Sum of Total_Sales" numFmtId="0" hierarchy="41" level="32767"/>
    <cacheField name="[Orders].[Year].[Year]" caption="Year" numFmtId="0" hierarchy="13"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0"/>
      </fieldsUsage>
    </cacheHierarchy>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800231479" backgroundQuery="1" createdVersion="8" refreshedVersion="8" minRefreshableVersion="3" recordCount="0" supportSubquery="1" supportAdvancedDrill="1" xr:uid="{019E50FF-7373-4457-AA8E-ADC1E05A21AD}">
  <cacheSource type="external" connectionId="6"/>
  <cacheFields count="4">
    <cacheField name="[Sales_Reps].[Sales_Rep_Name].[Sales_Rep_Name]" caption="Sales_Rep_Name" numFmtId="0" hierarchy="26" level="1">
      <sharedItems count="5">
        <s v="Alina Georgescu"/>
        <s v="Cosmin Petrescu"/>
        <s v="Cristian Popescu"/>
        <s v="Dragoș Petrescu"/>
        <s v="Iulia Ionescu"/>
      </sharedItems>
    </cacheField>
    <cacheField name="[Measures].[Sum of Total_Sales]" caption="Sum of Total_Sales" numFmtId="0" hierarchy="41" level="32767"/>
    <cacheField name="[Measures].[Sum of Quantity_Sold]" caption="Sum of Quantity_Sold" numFmtId="0" hierarchy="42" level="32767"/>
    <cacheField name="[Orders].[Year].[Year]" caption="Year" numFmtId="0" hierarchy="13"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fieldsUsage count="2">
        <fieldUsage x="-1"/>
        <fieldUsage x="0"/>
      </fieldsUsage>
    </cacheHierarchy>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800578702" backgroundQuery="1" createdVersion="8" refreshedVersion="8" minRefreshableVersion="3" recordCount="0" supportSubquery="1" supportAdvancedDrill="1" xr:uid="{24BEFF82-EF40-455A-8F7A-8999BF89DCDF}">
  <cacheSource type="external" connectionId="6"/>
  <cacheFields count="4">
    <cacheField name="[Regions].[Region_Name].[Region_Name]" caption="Region_Name" numFmtId="0" hierarchy="24" level="1">
      <sharedItems count="5">
        <s v="Brăila"/>
        <s v="Craiova"/>
        <s v="Galați"/>
        <s v="Ploiești"/>
        <s v="Târgu Mureș"/>
      </sharedItems>
    </cacheField>
    <cacheField name="[Orders].[Return_Flag].[Return_Flag]" caption="Return_Flag" numFmtId="0" hierarchy="11" level="1">
      <sharedItems count="2">
        <b v="0"/>
        <b v="1"/>
      </sharedItems>
    </cacheField>
    <cacheField name="[Measures].[Sum of Total_Sales]" caption="Sum of Total_Sales" numFmtId="0" hierarchy="41" level="32767"/>
    <cacheField name="[Orders].[Year].[Year]" caption="Year" numFmtId="0" hierarchy="13"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2" memberValueDatatype="11" unbalanced="0">
      <fieldsUsage count="2">
        <fieldUsage x="-1"/>
        <fieldUsage x="1"/>
      </fieldsUsage>
    </cacheHierarchy>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fieldsUsage count="2">
        <fieldUsage x="-1"/>
        <fieldUsage x="0"/>
      </fieldsUsage>
    </cacheHierarchy>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192350115743" backgroundQuery="1" createdVersion="3" refreshedVersion="8" minRefreshableVersion="3" recordCount="0" supportSubquery="1" supportAdvancedDrill="1" xr:uid="{FD6D9A0A-2047-44E6-980A-A9F4B28F674B}">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hidden="1">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6309263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796527777" backgroundQuery="1" createdVersion="8" refreshedVersion="8" minRefreshableVersion="3" recordCount="0" supportSubquery="1" supportAdvancedDrill="1" xr:uid="{74E0DC07-505A-4BC7-93B0-9584C77C6B91}">
  <cacheSource type="external" connectionId="6"/>
  <cacheFields count="3">
    <cacheField name="[Orders].[Day_of_Week].[Day_of_Week]" caption="Day_of_Week" numFmtId="0" hierarchy="15" level="1">
      <sharedItems count="7">
        <s v="Friday"/>
        <s v="Monday"/>
        <s v="Saturday"/>
        <s v="Sunday"/>
        <s v="Thursday"/>
        <s v="Tuesday"/>
        <s v="Wednesday"/>
      </sharedItems>
    </cacheField>
    <cacheField name="[Measures].[Sum of Total_Sales]" caption="Sum of Total_Sales" numFmtId="0" hierarchy="41" level="32767"/>
    <cacheField name="[Orders].[Year].[Year]" caption="Year" numFmtId="0" hierarchy="13"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2" memberValueDatatype="20" unbalanced="0"/>
    <cacheHierarchy uniqueName="[Customers].[Customer_Name]" caption="Customer_Name" attribute="1" defaultMemberUniqueName="[Customers].[Customer_Name].[All]" allUniqueName="[Customers].[Customer_Name].[All]" dimensionUniqueName="[Customers]" displayFolder="" count="2" memberValueDatatype="130" unbalanced="0"/>
    <cacheHierarchy uniqueName="[Customers].[Region_ID]" caption="Region_ID" attribute="1" defaultMemberUniqueName="[Customers].[Region_ID].[All]" allUniqueName="[Customers].[Region_ID].[All]" dimensionUniqueName="[Custom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Product_ID]" caption="Product_ID" attribute="1" defaultMemberUniqueName="[Orders].[Product_ID].[All]" allUniqueName="[Orders].[Product_ID].[All]" dimensionUniqueName="[Orders]" displayFolder="" count="2" memberValueDatatype="20" unbalanced="0"/>
    <cacheHierarchy uniqueName="[Orders].[Sales_Rep_ID]" caption="Sales_Rep_ID" attribute="1" defaultMemberUniqueName="[Orders].[Sales_Rep_ID].[All]" allUniqueName="[Orders].[Sales_Rep_ID].[All]" dimensionUniqueName="[Orders]" displayFolder="" count="2" memberValueDatatype="20" unbalanced="0"/>
    <cacheHierarchy uniqueName="[Orders].[Region_ID]" caption="Region_ID" attribute="1" defaultMemberUniqueName="[Orders].[Region_ID].[All]" allUniqueName="[Orders].[Region_ID].[All]" dimensionUniqueName="[Orders]" displayFolder="" count="2" memberValueDatatype="20" unbalanced="0"/>
    <cacheHierarchy uniqueName="[Orders].[Quantity_Sold]" caption="Quantity_Sold" attribute="1" defaultMemberUniqueName="[Orders].[Quantity_Sold].[All]" allUniqueName="[Orders].[Quantity_Sold].[All]" dimensionUniqueName="[Orders]" displayFolder="" count="2" memberValueDatatype="20" unbalanced="0"/>
    <cacheHierarchy uniqueName="[Orders].[Unit_Price]" caption="Unit_Price" attribute="1" defaultMemberUniqueName="[Orders].[Unit_Price].[All]" allUniqueName="[Orders].[Unit_Price].[All]" dimensionUniqueName="[Orders]" displayFolder="" count="2" memberValueDatatype="5" unbalanced="0"/>
    <cacheHierarchy uniqueName="[Orders].[Total_Sales]" caption="Total_Sales" attribute="1" defaultMemberUniqueName="[Orders].[Total_Sales].[All]" allUniqueName="[Orders].[Total_Sales].[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Return_Flag]" caption="Return_Flag" attribute="1" defaultMemberUniqueName="[Orders].[Return_Flag].[All]" allUniqueName="[Orders].[Return_Flag].[All]" dimensionUniqueName="[Orders]" displayFolder="" count="2" memberValueDatatype="11" unbalanced="0"/>
    <cacheHierarchy uniqueName="[Orders].[Time]" caption="Time" attribute="1" time="1" defaultMemberUniqueName="[Orders].[Time].[All]" allUniqueName="[Orders].[Time].[All]" dimensionUniqueName="[Orders]" displayFolder="" count="2"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cacheHierarchy uniqueName="[Orders].[Average_Order_Size]" caption="Average_Order_Size" attribute="1" defaultMemberUniqueName="[Orders].[Average_Order_Size].[All]" allUniqueName="[Orders].[Average_Order_Size].[All]" dimensionUniqueName="[Orders]" displayFolder="" count="2" memberValueDatatype="5" unbalanced="0"/>
    <cacheHierarchy uniqueName="[Orders].[Return_Indicator]" caption="Return_Indicator" attribute="1" defaultMemberUniqueName="[Orders].[Return_Indicator].[All]" allUniqueName="[Orders].[Return_Indicator].[All]" dimensionUniqueName="[Orders]" displayFolder="" count="2"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2"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2"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2"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796759261" backgroundQuery="1" createdVersion="8" refreshedVersion="8" minRefreshableVersion="3" recordCount="0" supportSubquery="1" supportAdvancedDrill="1" xr:uid="{27ED018B-B138-480C-92B1-EE555D8C2AED}">
  <cacheSource type="external" connectionId="6"/>
  <cacheFields count="3">
    <cacheField name="[Orders].[Time_of_Day].[Time_of_Day]" caption="Time_of_Day" numFmtId="0" hierarchy="19" level="1">
      <sharedItems count="4">
        <s v="Afternoon"/>
        <s v="Evening"/>
        <s v="Morning"/>
        <s v="Night"/>
      </sharedItems>
    </cacheField>
    <cacheField name="[Measures].[Sum of Total_Sales]" caption="Sum of Total_Sales" numFmtId="0" hierarchy="41" level="32767"/>
    <cacheField name="[Orders].[Year].[Year]" caption="Year" numFmtId="0" hierarchy="13"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797222223" backgroundQuery="1" createdVersion="8" refreshedVersion="8" minRefreshableVersion="3" recordCount="0" supportSubquery="1" supportAdvancedDrill="1" xr:uid="{FA69FDFB-9937-4CE0-A042-7B18D4B566C2}">
  <cacheSource type="external" connectionId="6"/>
  <cacheFields count="3">
    <cacheField name="[Products].[Product_Name].[Product_Name]" caption="Product_Name" numFmtId="0" hierarchy="21" level="1">
      <sharedItems count="2">
        <s v="Air Fryer"/>
        <s v="Televisions"/>
      </sharedItems>
    </cacheField>
    <cacheField name="[Measures].[Sum of Total_Sales]" caption="Sum of Total_Sales" numFmtId="0" hierarchy="41" level="32767"/>
    <cacheField name="[Orders].[Year].[Year]" caption="Year" numFmtId="0" hierarchy="13"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797222223" backgroundQuery="1" createdVersion="8" refreshedVersion="8" minRefreshableVersion="3" recordCount="0" supportSubquery="1" supportAdvancedDrill="1" xr:uid="{1FC768EC-14FE-422A-A003-0A56906850C7}">
  <cacheSource type="external" connectionId="6"/>
  <cacheFields count="2">
    <cacheField name="[Measures].[Sum of Profit]" caption="Sum of Profit" numFmtId="0" hierarchy="43" level="32767"/>
    <cacheField name="[Orders].[Year].[Year]" caption="Year" numFmtId="0" hierarchy="13"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hidden="1">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797337962" backgroundQuery="1" createdVersion="8" refreshedVersion="8" minRefreshableVersion="3" recordCount="0" supportSubquery="1" supportAdvancedDrill="1" xr:uid="{54C4984C-58D9-4E7B-AFEC-1ADEBC9B3331}">
  <cacheSource type="external" connectionId="6"/>
  <cacheFields count="2">
    <cacheField name="[Measures].[Sum of Quantity_Sold]" caption="Sum of Quantity_Sold" numFmtId="0" hierarchy="42" level="32767"/>
    <cacheField name="[Orders].[Year].[Year]" caption="Year" numFmtId="0" hierarchy="13"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hidden="1">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797453701" backgroundQuery="1" createdVersion="8" refreshedVersion="8" minRefreshableVersion="3" recordCount="0" supportSubquery="1" supportAdvancedDrill="1" xr:uid="{8B3374D4-CF40-41EE-974A-7EA5783C469B}">
  <cacheSource type="external" connectionId="6"/>
  <cacheFields count="2">
    <cacheField name="[Measures].[Sum of Total_Sales]" caption="Sum of Total_Sales" numFmtId="0" hierarchy="41" level="32767"/>
    <cacheField name="[Orders].[Year].[Year]" caption="Year" numFmtId="0" hierarchy="13"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79791667" backgroundQuery="1" createdVersion="8" refreshedVersion="8" minRefreshableVersion="3" recordCount="0" supportSubquery="1" supportAdvancedDrill="1" xr:uid="{67D0639B-B40D-408C-A095-BD3DF29F800A}">
  <cacheSource type="external" connectionId="6"/>
  <cacheFields count="3">
    <cacheField name="[Regions].[Region_Name].[Region_Name]" caption="Region_Name" numFmtId="0" hierarchy="24" level="1">
      <sharedItems count="2">
        <s v="Brăila"/>
        <s v="Târgu Mureș"/>
      </sharedItems>
    </cacheField>
    <cacheField name="[Measures].[Sum of Total_Sales]" caption="Sum of Total_Sales" numFmtId="0" hierarchy="41" level="32767"/>
    <cacheField name="[Orders].[Year].[Year]" caption="Year" numFmtId="0" hierarchy="13"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fieldsUsage count="2">
        <fieldUsage x="-1"/>
        <fieldUsage x="0"/>
      </fieldsUsage>
    </cacheHierarchy>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R" refreshedDate="45773.805798263886" backgroundQuery="1" createdVersion="8" refreshedVersion="8" minRefreshableVersion="3" recordCount="0" supportSubquery="1" supportAdvancedDrill="1" xr:uid="{9E04D28A-ADCB-427E-A2D3-67B6A241E4F3}">
  <cacheSource type="external" connectionId="6"/>
  <cacheFields count="3">
    <cacheField name="[Orders].[Hour].[Hour]" caption="Hour" numFmtId="0" hierarchy="1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Measures].[Sum of Total_Sales]" caption="Sum of Total_Sales" numFmtId="0" hierarchy="41" level="32767"/>
    <cacheField name="[Orders].[Year].[Year]" caption="Year" numFmtId="0" hierarchy="13"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20" unbalanced="0"/>
    <cacheHierarchy uniqueName="[Customers].[Customer_Name]" caption="Customer_Name" attribute="1" defaultMemberUniqueName="[Customers].[Customer_Name].[All]" allUniqueName="[Customers].[Customer_Name].[All]" dimensionUniqueName="[Customers]" displayFolder="" count="0" memberValueDatatype="130" unbalanced="0"/>
    <cacheHierarchy uniqueName="[Customers].[Region_ID]" caption="Region_ID" attribute="1" defaultMemberUniqueName="[Customers].[Region_ID].[All]" allUniqueName="[Customers].[Region_ID].[All]" dimensionUniqueName="[Custom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Product_ID]" caption="Product_ID" attribute="1" defaultMemberUniqueName="[Orders].[Product_ID].[All]" allUniqueName="[Orders].[Product_ID].[All]" dimensionUniqueName="[Orders]" displayFolder="" count="0" memberValueDatatype="20" unbalanced="0"/>
    <cacheHierarchy uniqueName="[Orders].[Sales_Rep_ID]" caption="Sales_Rep_ID" attribute="1" defaultMemberUniqueName="[Orders].[Sales_Rep_ID].[All]" allUniqueName="[Orders].[Sales_Rep_ID].[All]" dimensionUniqueName="[Orders]" displayFolder="" count="0" memberValueDatatype="20" unbalanced="0"/>
    <cacheHierarchy uniqueName="[Orders].[Region_ID]" caption="Region_ID" attribute="1" defaultMemberUniqueName="[Orders].[Region_ID].[All]" allUniqueName="[Orders].[Region_ID].[All]" dimensionUniqueName="[Orders]" displayFolder="" count="0" memberValueDatatype="20" unbalanced="0"/>
    <cacheHierarchy uniqueName="[Orders].[Quantity_Sold]" caption="Quantity_Sold" attribute="1" defaultMemberUniqueName="[Orders].[Quantity_Sold].[All]" allUniqueName="[Orders].[Quantity_Sold].[All]" dimensionUniqueName="[Orders]" displayFolder="" count="0" memberValueDatatype="20" unbalanced="0"/>
    <cacheHierarchy uniqueName="[Orders].[Unit_Price]" caption="Unit_Price" attribute="1" defaultMemberUniqueName="[Orders].[Unit_Price].[All]" allUniqueName="[Orders].[Unit_Price].[All]" dimensionUniqueName="[Orders]" displayFolder="" count="0" memberValueDatatype="5" unbalanced="0"/>
    <cacheHierarchy uniqueName="[Orders].[Total_Sales]" caption="Total_Sales" attribute="1" defaultMemberUniqueName="[Orders].[Total_Sales].[All]" allUniqueName="[Orders].[Total_Sale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_Flag]" caption="Return_Flag" attribute="1" defaultMemberUniqueName="[Orders].[Return_Flag].[All]" allUniqueName="[Orders].[Return_Flag].[All]" dimensionUniqueName="[Orders]" displayFolder="" count="0" memberValueDatatype="11" unbalanced="0"/>
    <cacheHierarchy uniqueName="[Orders].[Time]" caption="Time" attribute="1" time="1" defaultMemberUniqueName="[Orders].[Time].[All]" allUniqueName="[Orders].[Tim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20" unbalanced="0"/>
    <cacheHierarchy uniqueName="[Orders].[Day_of_Week]" caption="Day_of_Week" attribute="1" defaultMemberUniqueName="[Orders].[Day_of_Week].[All]" allUniqueName="[Orders].[Day_of_Week].[All]" dimensionUniqueName="[Orders]" displayFolder="" count="0"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0"/>
      </fieldsUsage>
    </cacheHierarchy>
    <cacheHierarchy uniqueName="[Orders].[Average_Order_Size]" caption="Average_Order_Size" attribute="1" defaultMemberUniqueName="[Orders].[Average_Order_Size].[All]" allUniqueName="[Orders].[Average_Order_Size].[All]" dimensionUniqueName="[Orders]" displayFolder="" count="0" memberValueDatatype="5" unbalanced="0"/>
    <cacheHierarchy uniqueName="[Orders].[Return_Indicator]" caption="Return_Indicator" attribute="1" defaultMemberUniqueName="[Orders].[Return_Indicator].[All]" allUniqueName="[Orders].[Return_Indicator].[All]" dimensionUniqueName="[Orders]" displayFolder="" count="0" memberValueDatatype="20" unbalanced="0"/>
    <cacheHierarchy uniqueName="[Orders].[Time_of_Day]" caption="Time_of_Day" attribute="1" defaultMemberUniqueName="[Orders].[Time_of_Day].[All]" allUniqueName="[Orders].[Time_of_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Regions].[Region_ID]" caption="Region_ID" attribute="1" defaultMemberUniqueName="[Regions].[Region_ID].[All]" allUniqueName="[Regions].[Region_ID].[All]" dimensionUniqueName="[Regions]" displayFolder="" count="0" memberValueDatatype="20" unbalanced="0"/>
    <cacheHierarchy uniqueName="[Regions].[Region_Name]" caption="Region_Name" attribute="1" defaultMemberUniqueName="[Regions].[Region_Name].[All]" allUniqueName="[Regions].[Region_Name].[All]" dimensionUniqueName="[Regions]" displayFolder="" count="2" memberValueDatatype="130" unbalanced="0"/>
    <cacheHierarchy uniqueName="[Sales_Reps].[Sales_Rep_ID]" caption="Sales_Rep_ID" attribute="1" defaultMemberUniqueName="[Sales_Reps].[Sales_Rep_ID].[All]" allUniqueName="[Sales_Reps].[Sales_Rep_ID].[All]" dimensionUniqueName="[Sales_Reps]" displayFolder="" count="0" memberValueDatatype="20" unbalanced="0"/>
    <cacheHierarchy uniqueName="[Sales_Reps].[Sales_Rep_Name]" caption="Sales_Rep_Name" attribute="1" defaultMemberUniqueName="[Sales_Reps].[Sales_Rep_Name].[All]" allUniqueName="[Sales_Reps].[Sales_Rep_Name].[All]" dimensionUniqueName="[Sales_Reps]" displayFolder="" count="2" memberValueDatatype="130" unbalanced="0"/>
    <cacheHierarchy uniqueName="[Sales_Reps].[Hire_Date]" caption="Hire_Date" attribute="1" defaultMemberUniqueName="[Sales_Reps].[Hire_Date].[All]" allUniqueName="[Sales_Reps].[Hire_Date].[All]" dimensionUniqueName="[Sales_Reps]" displayFolder="" count="0" memberValueDatatype="20" unbalanced="0"/>
    <cacheHierarchy uniqueName="[Measures].[Total Sales]" caption="Total Sales" measure="1" displayFolder="" measureGroup="Orders" count="0"/>
    <cacheHierarchy uniqueName="[Measures].[Total Quantity Sold]" caption="Total Quantity Sold" measure="1" displayFolder="" measureGroup="Orders" count="0"/>
    <cacheHierarchy uniqueName="[Measures].[Total Profit]" caption="Total Profit" measure="1" displayFolder="" measureGroup="Orders" count="0"/>
    <cacheHierarchy uniqueName="[Measures].[Average Order Size]" caption="Average Order Size" measure="1" displayFolder="" measureGroup="Orders" count="0"/>
    <cacheHierarchy uniqueName="[Measures].[Return Rate]" caption="Return Rate" measure="1" displayFolder="" measureGroup="Orders" count="0"/>
    <cacheHierarchy uniqueName="[Measures].[Sales MoM Growth]" caption="Sales MoM Growth" measure="1" displayFolder="" measureGroup="Orders" count="0"/>
    <cacheHierarchy uniqueName="[Measures].[Sales YoY Growth]" caption="Sales YoY Growth"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Regions]" caption="__XL_Count Regions" measure="1" displayFolder="" measureGroup="Regions"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Total_Sales]" caption="Sum of Total_Sales"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_Sold]" caption="Sum of Quantity_Sold"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0"/>
        </ext>
      </extLst>
    </cacheHierarchy>
  </cacheHierarchies>
  <kpis count="0"/>
  <dimensions count="6">
    <dimension name="Customers" uniqueName="[Customers]" caption="Customers"/>
    <dimension measure="1" name="Measures" uniqueName="[Measures]" caption="Measures"/>
    <dimension name="Orders" uniqueName="[Orders]" caption="Orders"/>
    <dimension name="Products" uniqueName="[Products]" caption="Products"/>
    <dimension name="Regions" uniqueName="[Regions]" caption="Regions"/>
    <dimension name="Sales_Reps" uniqueName="[Sales_Reps]" caption="Sales_Reps"/>
  </dimensions>
  <measureGroups count="5">
    <measureGroup name="Customers" caption="Customers"/>
    <measureGroup name="Orders" caption="Orders"/>
    <measureGroup name="Products" caption="Products"/>
    <measureGroup name="Regions" caption="Regions"/>
    <measureGroup name="Sales_Reps" caption="Sales_Reps"/>
  </measureGroups>
  <maps count="9">
    <map measureGroup="0" dimension="0"/>
    <map measureGroup="0" dimension="4"/>
    <map measureGroup="1" dimension="2"/>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D6A3F0-6CCD-46D4-B241-1D94E1DCE044}" name="Sales Rep Performance" cacheId="2807" applyNumberFormats="0" applyBorderFormats="0" applyFontFormats="0" applyPatternFormats="0" applyAlignmentFormats="0" applyWidthHeightFormats="1" dataCaption="Values" tag="d0068451-b461-4406-b163-1f61f09e0cd2" updatedVersion="8" minRefreshableVersion="3" useAutoFormatting="1" subtotalHiddenItems="1" itemPrintTitles="1" createdVersion="8" indent="0" multipleFieldFilters="0" chartFormat="20">
  <location ref="AL4:AN10" firstHeaderRow="0" firstDataRow="1" firstDataCol="1"/>
  <pivotFields count="4">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s>
  <rowFields count="1">
    <field x="0"/>
  </rowFields>
  <rowItems count="6">
    <i>
      <x v="2"/>
    </i>
    <i>
      <x v="4"/>
    </i>
    <i>
      <x/>
    </i>
    <i>
      <x v="3"/>
    </i>
    <i>
      <x v="1"/>
    </i>
    <i t="grand">
      <x/>
    </i>
  </rowItems>
  <colFields count="1">
    <field x="-2"/>
  </colFields>
  <colItems count="2">
    <i>
      <x/>
    </i>
    <i i="1">
      <x v="1"/>
    </i>
  </colItems>
  <dataFields count="2">
    <dataField name="Sum of Total_Sales" fld="1" baseField="0" baseItem="0" numFmtId="3"/>
    <dataField name="Sum of Quantity_Sold" fld="2" baseField="0" baseItem="0"/>
  </dataFields>
  <chartFormats count="24">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pivotArea type="data" outline="0" fieldPosition="0">
        <references count="2">
          <reference field="4294967294" count="1" selected="0">
            <x v="1"/>
          </reference>
          <reference field="0" count="1" selected="0">
            <x v="0"/>
          </reference>
        </references>
      </pivotArea>
    </chartFormat>
    <chartFormat chart="15" format="3">
      <pivotArea type="data" outline="0" fieldPosition="0">
        <references count="2">
          <reference field="4294967294" count="1" selected="0">
            <x v="1"/>
          </reference>
          <reference field="0" count="1" selected="0">
            <x v="4"/>
          </reference>
        </references>
      </pivotArea>
    </chartFormat>
    <chartFormat chart="15" format="4">
      <pivotArea type="data" outline="0" fieldPosition="0">
        <references count="2">
          <reference field="4294967294" count="1" selected="0">
            <x v="1"/>
          </reference>
          <reference field="0" count="1" selected="0">
            <x v="2"/>
          </reference>
        </references>
      </pivotArea>
    </chartFormat>
    <chartFormat chart="15" format="5">
      <pivotArea type="data" outline="0" fieldPosition="0">
        <references count="2">
          <reference field="4294967294" count="1" selected="0">
            <x v="1"/>
          </reference>
          <reference field="0" count="1" selected="0">
            <x v="3"/>
          </reference>
        </references>
      </pivotArea>
    </chartFormat>
    <chartFormat chart="15" format="6">
      <pivotArea type="data" outline="0" fieldPosition="0">
        <references count="2">
          <reference field="4294967294" count="1" selected="0">
            <x v="1"/>
          </reference>
          <reference field="0" count="1" selected="0">
            <x v="1"/>
          </reference>
        </references>
      </pivotArea>
    </chartFormat>
    <chartFormat chart="15" format="7">
      <pivotArea type="data" outline="0" fieldPosition="0">
        <references count="2">
          <reference field="4294967294" count="1" selected="0">
            <x v="0"/>
          </reference>
          <reference field="0" count="1" selected="0">
            <x v="2"/>
          </reference>
        </references>
      </pivotArea>
    </chartFormat>
    <chartFormat chart="15" format="8">
      <pivotArea type="data" outline="0" fieldPosition="0">
        <references count="2">
          <reference field="4294967294" count="1" selected="0">
            <x v="0"/>
          </reference>
          <reference field="0" count="1" selected="0">
            <x v="4"/>
          </reference>
        </references>
      </pivotArea>
    </chartFormat>
    <chartFormat chart="15" format="9">
      <pivotArea type="data" outline="0" fieldPosition="0">
        <references count="2">
          <reference field="4294967294" count="1" selected="0">
            <x v="0"/>
          </reference>
          <reference field="0" count="1" selected="0">
            <x v="0"/>
          </reference>
        </references>
      </pivotArea>
    </chartFormat>
    <chartFormat chart="15" format="10">
      <pivotArea type="data" outline="0" fieldPosition="0">
        <references count="2">
          <reference field="4294967294" count="1" selected="0">
            <x v="0"/>
          </reference>
          <reference field="0" count="1" selected="0">
            <x v="3"/>
          </reference>
        </references>
      </pivotArea>
    </chartFormat>
    <chartFormat chart="15" format="11">
      <pivotArea type="data" outline="0" fieldPosition="0">
        <references count="2">
          <reference field="4294967294" count="1" selected="0">
            <x v="0"/>
          </reference>
          <reference field="0" count="1" selected="0">
            <x v="1"/>
          </reference>
        </references>
      </pivotArea>
    </chartFormat>
    <chartFormat chart="19" format="24" series="1">
      <pivotArea type="data" outline="0" fieldPosition="0">
        <references count="1">
          <reference field="4294967294" count="1" selected="0">
            <x v="0"/>
          </reference>
        </references>
      </pivotArea>
    </chartFormat>
    <chartFormat chart="19" format="25">
      <pivotArea type="data" outline="0" fieldPosition="0">
        <references count="2">
          <reference field="4294967294" count="1" selected="0">
            <x v="0"/>
          </reference>
          <reference field="0" count="1" selected="0">
            <x v="2"/>
          </reference>
        </references>
      </pivotArea>
    </chartFormat>
    <chartFormat chart="19" format="26">
      <pivotArea type="data" outline="0" fieldPosition="0">
        <references count="2">
          <reference field="4294967294" count="1" selected="0">
            <x v="0"/>
          </reference>
          <reference field="0" count="1" selected="0">
            <x v="4"/>
          </reference>
        </references>
      </pivotArea>
    </chartFormat>
    <chartFormat chart="19" format="27">
      <pivotArea type="data" outline="0" fieldPosition="0">
        <references count="2">
          <reference field="4294967294" count="1" selected="0">
            <x v="0"/>
          </reference>
          <reference field="0" count="1" selected="0">
            <x v="0"/>
          </reference>
        </references>
      </pivotArea>
    </chartFormat>
    <chartFormat chart="19" format="28">
      <pivotArea type="data" outline="0" fieldPosition="0">
        <references count="2">
          <reference field="4294967294" count="1" selected="0">
            <x v="0"/>
          </reference>
          <reference field="0" count="1" selected="0">
            <x v="3"/>
          </reference>
        </references>
      </pivotArea>
    </chartFormat>
    <chartFormat chart="19" format="29">
      <pivotArea type="data" outline="0" fieldPosition="0">
        <references count="2">
          <reference field="4294967294" count="1" selected="0">
            <x v="0"/>
          </reference>
          <reference field="0" count="1" selected="0">
            <x v="1"/>
          </reference>
        </references>
      </pivotArea>
    </chartFormat>
    <chartFormat chart="19" format="30" series="1">
      <pivotArea type="data" outline="0" fieldPosition="0">
        <references count="1">
          <reference field="4294967294" count="1" selected="0">
            <x v="1"/>
          </reference>
        </references>
      </pivotArea>
    </chartFormat>
    <chartFormat chart="19" format="31">
      <pivotArea type="data" outline="0" fieldPosition="0">
        <references count="2">
          <reference field="4294967294" count="1" selected="0">
            <x v="1"/>
          </reference>
          <reference field="0" count="1" selected="0">
            <x v="2"/>
          </reference>
        </references>
      </pivotArea>
    </chartFormat>
    <chartFormat chart="19" format="32">
      <pivotArea type="data" outline="0" fieldPosition="0">
        <references count="2">
          <reference field="4294967294" count="1" selected="0">
            <x v="1"/>
          </reference>
          <reference field="0" count="1" selected="0">
            <x v="4"/>
          </reference>
        </references>
      </pivotArea>
    </chartFormat>
    <chartFormat chart="19" format="33">
      <pivotArea type="data" outline="0" fieldPosition="0">
        <references count="2">
          <reference field="4294967294" count="1" selected="0">
            <x v="1"/>
          </reference>
          <reference field="0" count="1" selected="0">
            <x v="0"/>
          </reference>
        </references>
      </pivotArea>
    </chartFormat>
    <chartFormat chart="19" format="34">
      <pivotArea type="data" outline="0" fieldPosition="0">
        <references count="2">
          <reference field="4294967294" count="1" selected="0">
            <x v="1"/>
          </reference>
          <reference field="0" count="1" selected="0">
            <x v="3"/>
          </reference>
        </references>
      </pivotArea>
    </chartFormat>
    <chartFormat chart="19" format="35">
      <pivotArea type="data" outline="0" fieldPosition="0">
        <references count="2">
          <reference field="4294967294" count="1" selected="0">
            <x v="1"/>
          </reference>
          <reference field="0"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Rep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B5784C-5A00-4EDA-8F81-409A54EBF32F}" name="top two regions " cacheId="2792" applyNumberFormats="0" applyBorderFormats="0" applyFontFormats="0" applyPatternFormats="0" applyAlignmentFormats="0" applyWidthHeightFormats="1" dataCaption="Values" tag="ccd6f1f5-9a77-4e0f-b726-a03b39adea22" updatedVersion="8" minRefreshableVersion="3" useAutoFormatting="1" subtotalHiddenItems="1" itemPrintTitles="1" createdVersion="8" indent="0" multipleFieldFilters="0" chartFormat="10">
  <location ref="K4:L7" firstHeaderRow="1" firstDataRow="1" firstDataCol="1"/>
  <pivotFields count="3">
    <pivotField axis="axisRow" allDrilled="1" showAll="0" measureFilter="1" sortType="descending" defaultAttributeDrillState="1">
      <items count="3">
        <item x="0"/>
        <item x="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Total_Sales" fld="1" baseField="0" baseItem="0" numFmtId="3"/>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1">
      <autoFilter ref="A1">
        <filterColumn colId="0">
          <top10 val="2" filterVal="2"/>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s]"/>
        <x15:activeTabTopLevelEntity name="[Orders]"/>
        <x15:activeTabTopLevelEntity name="[Products]"/>
        <x15:activeTabTopLevelEntity name="[Sales_Rep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4F9B2C-8534-47EA-B18C-155A7C4613F0}" name="Hourly Sales Distribution" cacheId="2795" applyNumberFormats="0" applyBorderFormats="0" applyFontFormats="0" applyPatternFormats="0" applyAlignmentFormats="0" applyWidthHeightFormats="1" dataCaption="Values" tag="d7eb9f4f-a974-4e96-94ab-2a110f03b6ec" updatedVersion="8" minRefreshableVersion="3" useAutoFormatting="1" itemPrintTitles="1" createdVersion="8" indent="0" multipleFieldFilters="0" chartFormat="9">
  <location ref="BG5:BH30" firstHeaderRow="1" firstDataRow="1" firstDataCol="1"/>
  <pivotFields count="3">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allDrilled="1" showAll="0" dataSourceSort="1"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_Sales" fld="1" baseField="0" baseItem="0" numFmtId="3"/>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C618C79-C2A6-4A3E-A1F2-0E873E86DD83}" name="selling products" cacheId="2780" applyNumberFormats="0" applyBorderFormats="0" applyFontFormats="0" applyPatternFormats="0" applyAlignmentFormats="0" applyWidthHeightFormats="1" dataCaption="Values" tag="fbcdba97-b4b3-4b67-991b-f63e61f38faa" updatedVersion="8" minRefreshableVersion="3" useAutoFormatting="1" subtotalHiddenItems="1" itemPrintTitles="1" createdVersion="8" indent="0" multipleFieldFilters="0" chartFormat="11">
  <location ref="A4:B7" firstHeaderRow="1" firstDataRow="1" firstDataCol="1"/>
  <pivotFields count="3">
    <pivotField axis="axisRow" allDrilled="1" showAll="0" measureFilter="1" sortType="descending" defaultAttributeDrillState="1">
      <items count="3">
        <item x="0"/>
        <item x="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3">
    <i>
      <x v="1"/>
    </i>
    <i>
      <x/>
    </i>
    <i t="grand">
      <x/>
    </i>
  </rowItems>
  <colItems count="1">
    <i/>
  </colItems>
  <dataFields count="1">
    <dataField name="Sum of Total_Sales" fld="1" baseField="0" baseItem="0" numFmtId="3"/>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1">
      <autoFilter ref="A1">
        <filterColumn colId="0">
          <top10 val="2" filterVal="2"/>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Regions]"/>
        <x15:activeTabTopLevelEntity name="[Sales_Rep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FF163B-284C-40B0-AFA1-3CA28CABAB90}" name="Monthly and Yearly Sales Trends" cacheId="2798" applyNumberFormats="0" applyBorderFormats="0" applyFontFormats="0" applyPatternFormats="0" applyAlignmentFormats="0" applyWidthHeightFormats="1" dataCaption="Values" tag="99cf5384-ec85-4c08-915f-4b0a637e0160" updatedVersion="8" minRefreshableVersion="3" useAutoFormatting="1" itemPrintTitles="1" createdVersion="8" indent="0" multipleFieldFilters="0" chartFormat="5">
  <location ref="AR5:AS34" firstHeaderRow="1" firstDataRow="1" firstDataCol="1"/>
  <pivotFields count="3">
    <pivotField axis="axisRow" allDrilled="1" showAll="0" dataSourceSort="1" defaultAttributeDrillState="1">
      <items count="4">
        <item x="0"/>
        <item x="1"/>
        <item x="2"/>
        <item t="default"/>
      </items>
    </pivotField>
    <pivotField axis="axisRow" allDrilled="1" showAll="0" dataSourceSort="1" defaultAttributeDrillState="1">
      <items count="13">
        <item x="0"/>
        <item x="1"/>
        <item x="2"/>
        <item x="3"/>
        <item x="4"/>
        <item x="5"/>
        <item x="6"/>
        <item x="7"/>
        <item x="8"/>
        <item x="9"/>
        <item x="10"/>
        <item x="11"/>
        <item t="default"/>
      </items>
    </pivotField>
    <pivotField dataField="1" showAll="0"/>
  </pivotFields>
  <rowFields count="2">
    <field x="0"/>
    <field x="1"/>
  </rowFields>
  <rowItems count="29">
    <i>
      <x/>
    </i>
    <i r="1">
      <x/>
    </i>
    <i r="1">
      <x v="1"/>
    </i>
    <i r="1">
      <x v="2"/>
    </i>
    <i>
      <x v="1"/>
    </i>
    <i r="1">
      <x v="3"/>
    </i>
    <i r="1">
      <x v="4"/>
    </i>
    <i r="1">
      <x v="5"/>
    </i>
    <i r="1">
      <x v="6"/>
    </i>
    <i r="1">
      <x v="7"/>
    </i>
    <i r="1">
      <x v="8"/>
    </i>
    <i r="1">
      <x v="9"/>
    </i>
    <i r="1">
      <x v="10"/>
    </i>
    <i r="1">
      <x v="11"/>
    </i>
    <i r="1">
      <x/>
    </i>
    <i r="1">
      <x v="1"/>
    </i>
    <i r="1">
      <x v="2"/>
    </i>
    <i>
      <x v="2"/>
    </i>
    <i r="1">
      <x v="3"/>
    </i>
    <i r="1">
      <x v="4"/>
    </i>
    <i r="1">
      <x v="5"/>
    </i>
    <i r="1">
      <x v="6"/>
    </i>
    <i r="1">
      <x v="7"/>
    </i>
    <i r="1">
      <x v="8"/>
    </i>
    <i r="1">
      <x v="9"/>
    </i>
    <i r="1">
      <x v="10"/>
    </i>
    <i r="1">
      <x v="11"/>
    </i>
    <i r="1">
      <x/>
    </i>
    <i t="grand">
      <x/>
    </i>
  </rowItems>
  <colItems count="1">
    <i/>
  </colItems>
  <dataFields count="1">
    <dataField name="Sum of Total_Sales" fld="2"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9927FC8-2CE0-4CF3-930D-8F7C22FAF1BA}" name="PivotTable12" cacheId="6" dataOnRows="1" applyNumberFormats="0" applyBorderFormats="0" applyFontFormats="0" applyPatternFormats="0" applyAlignmentFormats="0" applyWidthHeightFormats="1" dataCaption="Values" tag="e11bacf2-d824-4b76-bb13-45931418413c" updatedVersion="8" minRefreshableVersion="3" useAutoFormatting="1" subtotalHiddenItems="1" itemPrintTitles="1" createdVersion="8" indent="0" multipleFieldFilters="0">
  <location ref="DA5:DB9" firstHeaderRow="1" firstDataRow="1" firstDataCol="1"/>
  <pivotFields count="4">
    <pivotField dataField="1" showAll="0"/>
    <pivotField dataField="1" showAll="0"/>
    <pivotField dataField="1" showAll="0"/>
    <pivotField dataField="1" showAll="0"/>
  </pivotFields>
  <rowFields count="1">
    <field x="-2"/>
  </rowFields>
  <rowItems count="4">
    <i>
      <x/>
    </i>
    <i i="1">
      <x v="1"/>
    </i>
    <i i="2">
      <x v="2"/>
    </i>
    <i i="3">
      <x v="3"/>
    </i>
  </rowItems>
  <colItems count="1">
    <i/>
  </colItems>
  <dataFields count="4">
    <dataField fld="0" subtotal="count" baseField="0" baseItem="0" numFmtId="165"/>
    <dataField fld="1" subtotal="count" baseField="0" baseItem="0" numFmtId="166"/>
    <dataField fld="2" subtotal="count" baseField="0" baseItem="0" numFmtId="166"/>
    <dataField fld="3" subtotal="count" baseField="0" baseItem="0" numFmtId="166"/>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51C2BA-DD84-4347-AD2E-88F8DD17BE61}" name="Profit Margins Over Time" cacheId="2801" applyNumberFormats="0" applyBorderFormats="0" applyFontFormats="0" applyPatternFormats="0" applyAlignmentFormats="0" applyWidthHeightFormats="1" dataCaption="Values" tag="d242a0a9-3c11-44db-994a-0285a8b9fefe" updatedVersion="8" minRefreshableVersion="3" useAutoFormatting="1" itemPrintTitles="1" createdVersion="8" indent="0" multipleFieldFilters="0" chartFormat="11">
  <location ref="CL5:CM34" firstHeaderRow="1" firstDataRow="1" firstDataCol="1"/>
  <pivotFields count="3">
    <pivotField dataField="1" showAll="0"/>
    <pivotField axis="axisRow" allDrilled="1" showAll="0" dataSourceSort="1" defaultAttributeDrillState="1">
      <items count="4">
        <item x="0"/>
        <item x="1"/>
        <item x="2"/>
        <item t="default"/>
      </items>
    </pivotField>
    <pivotField axis="axisRow" allDrilled="1" showAll="0" dataSourceSort="1" defaultAttributeDrillState="1">
      <items count="13">
        <item x="0"/>
        <item x="1"/>
        <item x="2"/>
        <item x="3"/>
        <item x="4"/>
        <item x="5"/>
        <item x="6"/>
        <item x="7"/>
        <item x="8"/>
        <item x="9"/>
        <item x="10"/>
        <item x="11"/>
        <item t="default"/>
      </items>
    </pivotField>
  </pivotFields>
  <rowFields count="2">
    <field x="1"/>
    <field x="2"/>
  </rowFields>
  <rowItems count="29">
    <i>
      <x/>
    </i>
    <i r="1">
      <x/>
    </i>
    <i r="1">
      <x v="1"/>
    </i>
    <i r="1">
      <x v="2"/>
    </i>
    <i>
      <x v="1"/>
    </i>
    <i r="1">
      <x v="3"/>
    </i>
    <i r="1">
      <x v="4"/>
    </i>
    <i r="1">
      <x v="5"/>
    </i>
    <i r="1">
      <x v="6"/>
    </i>
    <i r="1">
      <x v="7"/>
    </i>
    <i r="1">
      <x v="8"/>
    </i>
    <i r="1">
      <x v="9"/>
    </i>
    <i r="1">
      <x v="10"/>
    </i>
    <i r="1">
      <x v="11"/>
    </i>
    <i r="1">
      <x/>
    </i>
    <i r="1">
      <x v="1"/>
    </i>
    <i r="1">
      <x v="2"/>
    </i>
    <i>
      <x v="2"/>
    </i>
    <i r="1">
      <x v="3"/>
    </i>
    <i r="1">
      <x v="4"/>
    </i>
    <i r="1">
      <x v="5"/>
    </i>
    <i r="1">
      <x v="6"/>
    </i>
    <i r="1">
      <x v="7"/>
    </i>
    <i r="1">
      <x v="8"/>
    </i>
    <i r="1">
      <x v="9"/>
    </i>
    <i r="1">
      <x v="10"/>
    </i>
    <i r="1">
      <x v="11"/>
    </i>
    <i r="1">
      <x/>
    </i>
    <i t="grand">
      <x/>
    </i>
  </rowItems>
  <colItems count="1">
    <i/>
  </colItems>
  <dataFields count="1">
    <dataField name="Sum of Profit" fld="0" baseField="1" baseItem="0" numFmtId="3"/>
  </dataFields>
  <chartFormats count="4">
    <chartFormat chart="2"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44A15-FD72-4561-A498-00B835225C5A}" name="Sales by time of day" cacheId="2777" applyNumberFormats="0" applyBorderFormats="0" applyFontFormats="0" applyPatternFormats="0" applyAlignmentFormats="0" applyWidthHeightFormats="1" dataCaption="Values" tag="a93060b0-c887-4016-ab0d-5ec9b3501f40" updatedVersion="8" minRefreshableVersion="3" useAutoFormatting="1" subtotalHiddenItems="1" itemPrintTitles="1" createdVersion="8" indent="0" multipleFieldFilters="0" chartFormat="11">
  <location ref="AC4:AD9" firstHeaderRow="1" firstDataRow="1" firstDataCol="1"/>
  <pivotFields count="3">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5">
    <i>
      <x v="3"/>
    </i>
    <i>
      <x v="2"/>
    </i>
    <i>
      <x/>
    </i>
    <i>
      <x v="1"/>
    </i>
    <i t="grand">
      <x/>
    </i>
  </rowItems>
  <colItems count="1">
    <i/>
  </colItems>
  <dataFields count="1">
    <dataField name="Sum of Total_Sales" fld="1" baseField="0" baseItem="0" numFmtId="3"/>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3"/>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Regions]"/>
        <x15:activeTabTopLevelEntity name="[Sales_Rep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8BDDA4-119D-4C77-A227-4EFA7056B09E}" name="Sales vs. Returns For Each Region" cacheId="2810" applyNumberFormats="0" applyBorderFormats="0" applyFontFormats="0" applyPatternFormats="0" applyAlignmentFormats="0" applyWidthHeightFormats="1" dataCaption="Values" tag="e4b99e95-fc7f-4a22-b807-266f5fef0527" updatedVersion="8" minRefreshableVersion="3" useAutoFormatting="1" itemPrintTitles="1" createdVersion="8" indent="0" multipleFieldFilters="0" chartFormat="5">
  <location ref="CB5:CC21" firstHeaderRow="1" firstDataRow="1" firstDataCol="1"/>
  <pivotFields count="4">
    <pivotField axis="axisRow" allDrilled="1" showAll="0" dataSourceSort="1" defaultAttributeDrillState="1">
      <items count="6">
        <item x="0"/>
        <item x="1"/>
        <item x="2"/>
        <item x="3"/>
        <item x="4"/>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2">
    <field x="0"/>
    <field x="1"/>
  </rowFields>
  <rowItems count="16">
    <i>
      <x/>
    </i>
    <i r="1">
      <x/>
    </i>
    <i r="1">
      <x v="1"/>
    </i>
    <i>
      <x v="1"/>
    </i>
    <i r="1">
      <x/>
    </i>
    <i r="1">
      <x v="1"/>
    </i>
    <i>
      <x v="2"/>
    </i>
    <i r="1">
      <x/>
    </i>
    <i r="1">
      <x v="1"/>
    </i>
    <i>
      <x v="3"/>
    </i>
    <i r="1">
      <x/>
    </i>
    <i r="1">
      <x v="1"/>
    </i>
    <i>
      <x v="4"/>
    </i>
    <i r="1">
      <x/>
    </i>
    <i r="1">
      <x v="1"/>
    </i>
    <i t="grand">
      <x/>
    </i>
  </rowItems>
  <colItems count="1">
    <i/>
  </colItems>
  <dataFields count="1">
    <dataField name="Sum of Total_Sales" fld="2" baseField="0" baseItem="0" numFmtId="3"/>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s]"/>
        <x15:activeTabTopLevelEntity name="[Ord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D5724A-638A-43AA-84D9-ED0903EEF994}" name="Sum of Profit" cacheId="2783" applyNumberFormats="0" applyBorderFormats="0" applyFontFormats="0" applyPatternFormats="0" applyAlignmentFormats="0" applyWidthHeightFormats="1" dataCaption="Values" tag="cdf0ff55-0637-4e61-aa1f-584fac9afee8" updatedVersion="8" minRefreshableVersion="3" useAutoFormatting="1" itemPrintTitles="1" createdVersion="8" indent="0" multipleFieldFilters="0">
  <location ref="DA23:DA24" firstHeaderRow="1" firstDataRow="1" firstDataCol="0"/>
  <pivotFields count="2">
    <pivotField dataField="1" showAll="0"/>
    <pivotField allDrilled="1" showAll="0" dataSourceSort="1" defaultAttributeDrillState="1"/>
  </pivotFields>
  <rowItems count="1">
    <i/>
  </rowItems>
  <colItems count="1">
    <i/>
  </colItems>
  <dataFields count="1">
    <dataField name="Sum of Profit" fld="0" baseField="0" baseItem="0" numFmtId="3"/>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02D9A2-8764-4E2C-9091-BE073EB05FDE}" name="Sum of Quantity_Sold" cacheId="2786" applyNumberFormats="0" applyBorderFormats="0" applyFontFormats="0" applyPatternFormats="0" applyAlignmentFormats="0" applyWidthHeightFormats="1" dataCaption="Values" tag="3ffe0c2c-55a9-477f-b189-96afba96dd30" updatedVersion="8" minRefreshableVersion="3" useAutoFormatting="1" itemPrintTitles="1" createdVersion="8" indent="0" multipleFieldFilters="0">
  <location ref="DA20:DA21" firstHeaderRow="1" firstDataRow="1" firstDataCol="0"/>
  <pivotFields count="2">
    <pivotField dataField="1" showAll="0"/>
    <pivotField allDrilled="1" showAll="0" dataSourceSort="1" defaultAttributeDrillState="1"/>
  </pivotFields>
  <rowItems count="1">
    <i/>
  </rowItems>
  <colItems count="1">
    <i/>
  </colItems>
  <dataFields count="1">
    <dataField name="Sum of Quantity_Sold" fld="0"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A19DF4-B962-4D42-ADF2-0B529C988D57}" name="Sales by day of the week" cacheId="2774" applyNumberFormats="0" applyBorderFormats="0" applyFontFormats="0" applyPatternFormats="0" applyAlignmentFormats="0" applyWidthHeightFormats="1" dataCaption="Values" tag="8002ee60-39ed-45c4-a1a5-92c96d802a9d" updatedVersion="8" minRefreshableVersion="3" useAutoFormatting="1" subtotalHiddenItems="1" itemPrintTitles="1" createdVersion="8" indent="0" multipleFieldFilters="0" chartFormat="16">
  <location ref="T4:U12" firstHeaderRow="1" firstDataRow="1" firstDataCol="1"/>
  <pivotFields count="3">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8">
    <i>
      <x v="4"/>
    </i>
    <i>
      <x v="6"/>
    </i>
    <i>
      <x v="2"/>
    </i>
    <i>
      <x/>
    </i>
    <i>
      <x v="5"/>
    </i>
    <i>
      <x v="3"/>
    </i>
    <i>
      <x v="1"/>
    </i>
    <i t="grand">
      <x/>
    </i>
  </rowItems>
  <colItems count="1">
    <i/>
  </colItems>
  <dataFields count="1">
    <dataField name="Sum of Total_Sales" fld="1" baseField="0" baseItem="0" numFmtId="3"/>
  </dataFields>
  <chartFormats count="8">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0" count="1" selected="0">
            <x v="4"/>
          </reference>
        </references>
      </pivotArea>
    </chartFormat>
    <chartFormat chart="12" format="4">
      <pivotArea type="data" outline="0" fieldPosition="0">
        <references count="2">
          <reference field="4294967294" count="1" selected="0">
            <x v="0"/>
          </reference>
          <reference field="0" count="1" selected="0">
            <x v="6"/>
          </reference>
        </references>
      </pivotArea>
    </chartFormat>
    <chartFormat chart="12" format="5">
      <pivotArea type="data" outline="0" fieldPosition="0">
        <references count="2">
          <reference field="4294967294" count="1" selected="0">
            <x v="0"/>
          </reference>
          <reference field="0" count="1" selected="0">
            <x v="1"/>
          </reference>
        </references>
      </pivotArea>
    </chartFormat>
    <chartFormat chart="12" format="6">
      <pivotArea type="data" outline="0" fieldPosition="0">
        <references count="2">
          <reference field="4294967294" count="1" selected="0">
            <x v="0"/>
          </reference>
          <reference field="0" count="1" selected="0">
            <x v="3"/>
          </reference>
        </references>
      </pivotArea>
    </chartFormat>
    <chartFormat chart="12" format="7">
      <pivotArea type="data" outline="0" fieldPosition="0">
        <references count="2">
          <reference field="4294967294" count="1" selected="0">
            <x v="0"/>
          </reference>
          <reference field="0" count="1" selected="0">
            <x v="5"/>
          </reference>
        </references>
      </pivotArea>
    </chartFormat>
    <chartFormat chart="12" format="8">
      <pivotArea type="data" outline="0" fieldPosition="0">
        <references count="2">
          <reference field="4294967294" count="1" selected="0">
            <x v="0"/>
          </reference>
          <reference field="0"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Regions]"/>
        <x15:activeTabTopLevelEntity name="[Sales_Rep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181B0D-F87C-40DC-8FF2-F861C369EAD3}" name="Sales by Product Category" cacheId="2804" applyNumberFormats="0" applyBorderFormats="0" applyFontFormats="0" applyPatternFormats="0" applyAlignmentFormats="0" applyWidthHeightFormats="1" dataCaption="Values" tag="4d0c039d-9fd0-4a01-9927-0e684d62c087" updatedVersion="8" minRefreshableVersion="3" useAutoFormatting="1" itemPrintTitles="1" createdVersion="8" indent="0" multipleFieldFilters="0" chartFormat="8">
  <location ref="BS5:BT9"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Total_Sales" fld="1" baseField="0" baseItem="0" numFmtId="3"/>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0"/>
          </reference>
        </references>
      </pivotArea>
    </chartFormat>
    <chartFormat chart="7" format="10">
      <pivotArea type="data" outline="0" fieldPosition="0">
        <references count="2">
          <reference field="4294967294" count="1" selected="0">
            <x v="0"/>
          </reference>
          <reference field="0" count="1" selected="0">
            <x v="1"/>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43C8A1-31C7-461E-B349-530D45020605}" name="Sum of Total_Sales" cacheId="2789" applyNumberFormats="0" applyBorderFormats="0" applyFontFormats="0" applyPatternFormats="0" applyAlignmentFormats="0" applyWidthHeightFormats="1" dataCaption="Values" tag="18176304-a5ec-461f-9691-97301d318309" updatedVersion="8" minRefreshableVersion="3" useAutoFormatting="1" itemPrintTitles="1" createdVersion="8" indent="0" multipleFieldFilters="0">
  <location ref="DA17:DA18" firstHeaderRow="1" firstDataRow="1" firstDataCol="0"/>
  <pivotFields count="2">
    <pivotField dataField="1" showAll="0"/>
    <pivotField allDrilled="1" showAll="0" dataSourceSort="1" defaultAttributeDrillState="1"/>
  </pivotFields>
  <rowItems count="1">
    <i/>
  </rowItems>
  <colItems count="1">
    <i/>
  </colItems>
  <dataFields count="1">
    <dataField name="Sum of Total_Sales" fld="0" baseField="0" baseItem="0" numFmtId="3"/>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Regions]"/>
        <x15:activeTabTopLevelEntity name="[Sales_Rep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5" xr16:uid="{BB212183-DA34-4257-920B-575E42F988E1}" autoFormatId="16" applyNumberFormats="0" applyBorderFormats="0" applyFontFormats="0" applyPatternFormats="0" applyAlignmentFormats="0" applyWidthHeightFormats="0">
  <queryTableRefresh nextId="4">
    <queryTableFields count="3">
      <queryTableField id="1" name="Sales_Rep_ID" tableColumnId="1"/>
      <queryTableField id="2" name="Sales_Rep_Name" tableColumnId="2"/>
      <queryTableField id="3" name="Hire_Dat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A3E466B2-B343-4769-AFDA-70B8E99B214B}" autoFormatId="16" applyNumberFormats="0" applyBorderFormats="0" applyFontFormats="0" applyPatternFormats="0" applyAlignmentFormats="0" applyWidthHeightFormats="0">
  <queryTableRefresh nextId="3">
    <queryTableFields count="2">
      <queryTableField id="1" name="Region_ID" tableColumnId="1"/>
      <queryTableField id="2" name="Region_Nam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E4A4D8DC-8631-4F12-ABEE-CF65709A967E}" autoFormatId="16" applyNumberFormats="0" applyBorderFormats="0" applyFontFormats="0" applyPatternFormats="0" applyAlignmentFormats="0" applyWidthHeightFormats="0">
  <queryTableRefresh nextId="4">
    <queryTableFields count="3">
      <queryTableField id="1" name="Product_ID" tableColumnId="1"/>
      <queryTableField id="2" name="Product_Name" tableColumnId="2"/>
      <queryTableField id="3" name="Product_Category"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BE3E12D8-8C5B-4B5C-96CE-2D62F9976200}" autoFormatId="16" applyNumberFormats="0" applyBorderFormats="0" applyFontFormats="0" applyPatternFormats="0" applyAlignmentFormats="0" applyWidthHeightFormats="0">
  <queryTableRefresh nextId="15">
    <queryTableFields count="14">
      <queryTableField id="1" name="Order_Date" tableColumnId="1"/>
      <queryTableField id="2" name="Product_ID" tableColumnId="2"/>
      <queryTableField id="3" name="Sales_Rep_ID" tableColumnId="3"/>
      <queryTableField id="4" name="Region_ID" tableColumnId="4"/>
      <queryTableField id="5" name="Quantity_Sold" tableColumnId="5"/>
      <queryTableField id="6" name="Unit_Price" tableColumnId="6"/>
      <queryTableField id="7" name="Total_Sales" tableColumnId="7"/>
      <queryTableField id="8" name="Profit" tableColumnId="8"/>
      <queryTableField id="9" name="Return_Flag" tableColumnId="9"/>
      <queryTableField id="10" name="Time" tableColumnId="10"/>
      <queryTableField id="11" name="Year" tableColumnId="11"/>
      <queryTableField id="12" name="Month" tableColumnId="12"/>
      <queryTableField id="13" name="Day_of_Week" tableColumnId="13"/>
      <queryTableField id="14" name="Hour" tableColumnId="1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6EBF15FC-9BA9-430C-AAA9-924FD02F41D0}" autoFormatId="16" applyNumberFormats="0" applyBorderFormats="0" applyFontFormats="0" applyPatternFormats="0" applyAlignmentFormats="0" applyWidthHeightFormats="0">
  <queryTableRefresh nextId="4">
    <queryTableFields count="3">
      <queryTableField id="1" name="Customer_ID" tableColumnId="1"/>
      <queryTableField id="2" name="Customer_Name" tableColumnId="2"/>
      <queryTableField id="3" name="Region_ID"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4BE9F40-9D65-4CA4-B2FB-A581158DD00F}" sourceName="[Products].[Product_Category]">
  <pivotTables>
    <pivotTable tabId="1" name="Sales by day of the week"/>
    <pivotTable tabId="1" name="Sales by time of day"/>
    <pivotTable tabId="1" name="selling products"/>
    <pivotTable tabId="1" name="Sum of Profit"/>
    <pivotTable tabId="1" name="Sum of Quantity_Sold"/>
    <pivotTable tabId="1" name="Sum of Total_Sales"/>
    <pivotTable tabId="1" name="top two regions "/>
    <pivotTable tabId="1" name="Hourly Sales Distribution"/>
    <pivotTable tabId="1" name="Monthly and Yearly Sales Trends"/>
    <pivotTable tabId="1" name="Profit Margins Over Time"/>
    <pivotTable tabId="1" name="Sales by Product Category"/>
    <pivotTable tabId="1" name="Sales Rep Performance"/>
    <pivotTable tabId="1" name="Sales vs. Returns For Each Region"/>
  </pivotTables>
  <data>
    <olap pivotCacheId="630926361">
      <levels count="2">
        <level uniqueName="[Products].[Product_Category].[(All)]" sourceCaption="(All)" count="0"/>
        <level uniqueName="[Products].[Product_Category].[Product_Category]" sourceCaption="Product_Category" count="3">
          <ranges>
            <range startItem="0">
              <i n="[Products].[Product_Category].&amp;[Electronics]" c="Electronics"/>
              <i n="[Products].[Product_Category].&amp;[Kitchen Appliances]" c="Kitchen Appliances"/>
              <i n="[Products].[Product_Category].&amp;[Sports]" c="Sports"/>
            </range>
          </ranges>
        </level>
      </levels>
      <selections count="1">
        <selection n="[Products].[Product_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 xr10:uid="{D51CF312-6561-4CFF-8912-1078027B68EB}" sourceName="[Regions].[Region_Name]">
  <pivotTables>
    <pivotTable tabId="1" name="Sales by day of the week"/>
    <pivotTable tabId="1" name="Sales by time of day"/>
    <pivotTable tabId="1" name="selling products"/>
    <pivotTable tabId="1" name="Sum of Profit"/>
    <pivotTable tabId="1" name="Sum of Quantity_Sold"/>
    <pivotTable tabId="1" name="Sum of Total_Sales"/>
    <pivotTable tabId="1" name="Hourly Sales Distribution"/>
    <pivotTable tabId="1" name="Monthly and Yearly Sales Trends"/>
    <pivotTable tabId="1" name="Profit Margins Over Time"/>
    <pivotTable tabId="1" name="Sales by Product Category"/>
    <pivotTable tabId="1" name="Sales Rep Performance"/>
    <pivotTable tabId="1" name="Sales vs. Returns For Each Region"/>
  </pivotTables>
  <data>
    <olap pivotCacheId="630926361">
      <levels count="2">
        <level uniqueName="[Regions].[Region_Name].[(All)]" sourceCaption="(All)" count="0"/>
        <level uniqueName="[Regions].[Region_Name].[Region_Name]" sourceCaption="Region_Name" count="5">
          <ranges>
            <range startItem="0">
              <i n="[Regions].[Region_Name].&amp;[Brăila]" c="Brăila"/>
              <i n="[Regions].[Region_Name].&amp;[Craiova]" c="Craiova"/>
              <i n="[Regions].[Region_Name].&amp;[Galați]" c="Galați"/>
              <i n="[Regions].[Region_Name].&amp;[Ploiești]" c="Ploiești"/>
              <i n="[Regions].[Region_Name].&amp;[Târgu Mureș]" c="Târgu Mureș"/>
            </range>
          </ranges>
        </level>
      </levels>
      <selections count="1">
        <selection n="[Regions].[Region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Name" xr10:uid="{C5731352-92F8-4DAE-A39C-9BA6B33BA720}" sourceName="[Sales_Reps].[Sales_Rep_Name]">
  <pivotTables>
    <pivotTable tabId="1" name="Sales by day of the week"/>
    <pivotTable tabId="1" name="Sales by time of day"/>
    <pivotTable tabId="1" name="selling products"/>
    <pivotTable tabId="1" name="Sum of Profit"/>
    <pivotTable tabId="1" name="Sum of Quantity_Sold"/>
    <pivotTable tabId="1" name="Sum of Total_Sales"/>
    <pivotTable tabId="1" name="top two regions "/>
    <pivotTable tabId="1" name="Hourly Sales Distribution"/>
    <pivotTable tabId="1" name="Monthly and Yearly Sales Trends"/>
    <pivotTable tabId="1" name="Profit Margins Over Time"/>
    <pivotTable tabId="1" name="Sales by Product Category"/>
    <pivotTable tabId="1" name="Sales Rep Performance"/>
    <pivotTable tabId="1" name="Sales vs. Returns For Each Region"/>
  </pivotTables>
  <data>
    <olap pivotCacheId="630926361">
      <levels count="2">
        <level uniqueName="[Sales_Reps].[Sales_Rep_Name].[(All)]" sourceCaption="(All)" count="0"/>
        <level uniqueName="[Sales_Reps].[Sales_Rep_Name].[Sales_Rep_Name]" sourceCaption="Sales_Rep_Name" count="5">
          <ranges>
            <range startItem="0">
              <i n="[Sales_Reps].[Sales_Rep_Name].&amp;[Alina Georgescu]" c="Alina Georgescu"/>
              <i n="[Sales_Reps].[Sales_Rep_Name].&amp;[Cosmin Petrescu]" c="Cosmin Petrescu"/>
              <i n="[Sales_Reps].[Sales_Rep_Name].&amp;[Cristian Popescu]" c="Cristian Popescu"/>
              <i n="[Sales_Reps].[Sales_Rep_Name].&amp;[Dragoș Petrescu]" c="Dragoș Petrescu"/>
              <i n="[Sales_Reps].[Sales_Rep_Name].&amp;[Iulia Ionescu]" c="Iulia Ionescu"/>
            </range>
          </ranges>
        </level>
      </levels>
      <selections count="1">
        <selection n="[Sales_Reps].[Sales_Rep_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E2630C-62D5-4345-BEEC-41AA5628BF38}" sourceName="[Orders].[Year]">
  <pivotTables>
    <pivotTable tabId="1" name="Sales by day of the week"/>
    <pivotTable tabId="1" name="Sales by time of day"/>
    <pivotTable tabId="1" name="selling products"/>
    <pivotTable tabId="1" name="Sum of Profit"/>
    <pivotTable tabId="1" name="Sum of Quantity_Sold"/>
    <pivotTable tabId="1" name="Sum of Total_Sales"/>
    <pivotTable tabId="1" name="top two regions "/>
    <pivotTable tabId="1" name="Hourly Sales Distribution"/>
    <pivotTable tabId="1" name="Monthly and Yearly Sales Trends"/>
    <pivotTable tabId="1" name="Profit Margins Over Time"/>
    <pivotTable tabId="1" name="Sales by Product Category"/>
    <pivotTable tabId="1" name="Sales Rep Performance"/>
    <pivotTable tabId="1" name="Sales vs. Returns For Each Region"/>
  </pivotTables>
  <data>
    <olap pivotCacheId="630926361">
      <levels count="2">
        <level uniqueName="[Orders].[Year].[(All)]" sourceCaption="(All)" count="0"/>
        <level uniqueName="[Orders].[Year].[Year]" sourceCaption="Year" count="3">
          <ranges>
            <range startItem="0">
              <i n="[Orders].[Year].&amp;[2022]" c="2022"/>
              <i n="[Orders].[Year].&amp;[2023]" c="2023"/>
              <i n="[Orders].[Year].&amp;[2024]" c="2024"/>
            </range>
          </ranges>
        </level>
      </levels>
      <selections count="1">
        <selection n="[Orders].[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5FFBAF3-DF1B-4399-9AFD-A106747F4CA2}" sourceName="[Orders].[Month]">
  <pivotTables>
    <pivotTable tabId="1" name="Sales by day of the week"/>
    <pivotTable tabId="1" name="Sales by time of day"/>
    <pivotTable tabId="1" name="selling products"/>
    <pivotTable tabId="1" name="top two regions "/>
    <pivotTable tabId="1" name="Sum of Total_Sales"/>
    <pivotTable tabId="1" name="Sum of Profit"/>
    <pivotTable tabId="1" name="Sum of Quantity_Sold"/>
    <pivotTable tabId="1" name="Hourly Sales Distribution"/>
    <pivotTable tabId="1" name="Monthly and Yearly Sales Trends"/>
    <pivotTable tabId="1" name="Profit Margins Over Time"/>
    <pivotTable tabId="1" name="Sales by Product Category"/>
    <pivotTable tabId="1" name="Sales Rep Performance"/>
    <pivotTable tabId="1" name="Sales vs. Returns For Each Region"/>
  </pivotTables>
  <data>
    <olap pivotCacheId="630926361">
      <levels count="2">
        <level uniqueName="[Orders].[Month].[(All)]" sourceCaption="(All)" count="0"/>
        <level uniqueName="[Orders].[Month].[Month]" sourceCaption="Month" count="12">
          <ranges>
            <range startItem="0">
              <i n="[Orders].[Month].&amp;[1]" c="1"/>
              <i n="[Orders].[Month].&amp;[2]" c="2"/>
              <i n="[Orders].[Month].&amp;[3]" c="3"/>
              <i n="[Orders].[Month].&amp;[4]" c="4"/>
              <i n="[Orders].[Month].&amp;[5]" c="5"/>
              <i n="[Orders].[Month].&amp;[6]" c="6"/>
              <i n="[Orders].[Month].&amp;[7]" c="7"/>
              <i n="[Orders].[Month].&amp;[8]" c="8"/>
              <i n="[Orders].[Month].&amp;[9]" c="9"/>
              <i n="[Orders].[Month].&amp;[10]" c="10"/>
              <i n="[Orders].[Month].&amp;[11]" c="11"/>
              <i n="[Orders].[Month].&amp;[12]" c="12"/>
            </range>
          </ranges>
        </level>
      </levels>
      <selections count="1">
        <selection n="[Orders].[Month].[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E13DF34C-1DF7-40A3-BCA1-C6BA087E6950}" sourceName="[Orders].[Time_of_Day]">
  <pivotTables>
    <pivotTable tabId="1" name="Sales by day of the week"/>
    <pivotTable tabId="1" name="Sales by time of day"/>
    <pivotTable tabId="1" name="selling products"/>
    <pivotTable tabId="1" name="Sum of Profit"/>
    <pivotTable tabId="1" name="Sum of Quantity_Sold"/>
    <pivotTable tabId="1" name="Sum of Total_Sales"/>
    <pivotTable tabId="1" name="top two regions "/>
    <pivotTable tabId="1" name="Hourly Sales Distribution"/>
    <pivotTable tabId="1" name="Profit Margins Over Time"/>
    <pivotTable tabId="1" name="Sales by Product Category"/>
    <pivotTable tabId="1" name="Sales Rep Performance"/>
    <pivotTable tabId="1" name="Sales vs. Returns For Each Region"/>
    <pivotTable tabId="1" name="Monthly and Yearly Sales Trends"/>
  </pivotTables>
  <data>
    <olap pivotCacheId="630926361">
      <levels count="2">
        <level uniqueName="[Orders].[Time_of_Day].[(All)]" sourceCaption="(All)" count="0"/>
        <level uniqueName="[Orders].[Time_of_Day].[Time_of_Day]" sourceCaption="Time_of_Day" count="4">
          <ranges>
            <range startItem="0">
              <i n="[Orders].[Time_of_Day].&amp;[Afternoon]" c="Afternoon"/>
              <i n="[Orders].[Time_of_Day].&amp;[Evening]" c="Evening"/>
              <i n="[Orders].[Time_of_Day].&amp;[Morning]" c="Morning"/>
              <i n="[Orders].[Time_of_Day].&amp;[Night]" c="Night"/>
            </range>
          </ranges>
        </level>
      </levels>
      <selections count="1">
        <selection n="[Orders].[Time_of_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B3574ACC-B2C4-44F7-8E89-668257E41A5C}" cache="Slicer_Product_Category" caption="Product_Category" level="1" rowHeight="247650"/>
  <slicer name="Region_Name" xr10:uid="{791AB97A-B198-4E13-9CA2-D77C6518FF01}" cache="Slicer_Region_Name" caption="Region_Name" level="1" rowHeight="247650"/>
  <slicer name="Sales_Rep_Name" xr10:uid="{F568D3EB-B276-43CC-900B-14E807610262}" cache="Slicer_Sales_Rep_Name" caption="Sales_Rep_Name" level="1" rowHeight="247650"/>
  <slicer name="Year" xr10:uid="{BFAA55A8-9D4B-4D82-99D0-33B5D787B280}" cache="Slicer_Year" caption="Year" level="1" rowHeight="247650"/>
  <slicer name="Month" xr10:uid="{486BAB6E-A5F9-423F-91EC-0DFB69764A91}" cache="Slicer_Month" caption="Month" columnCount="4" level="1" rowHeight="247650"/>
  <slicer name="Time_of_Day" xr10:uid="{B083DA7F-F889-408F-9BF1-AC2C84205721}" cache="Slicer_Time_of_Day" caption="Time_of_Da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EE3C8D28-105E-42B0-B85E-F079EA53BC45}" cache="Slicer_Product_Category" caption="Product_Category" level="1" rowHeight="247650"/>
  <slicer name="Region_Name 1" xr10:uid="{31CC0431-F6A9-4AF4-BC6F-3819E68D18A4}" cache="Slicer_Region_Name" caption="Region_Name" level="1" rowHeight="247650"/>
  <slicer name="Sales_Rep_Name 1" xr10:uid="{D30D1099-8BA8-4DC6-84D1-AFB93CF054A3}" cache="Slicer_Sales_Rep_Name" caption="Sales_Rep_Name" level="1" rowHeight="247650"/>
  <slicer name="Year 1" xr10:uid="{BE53CD04-D9E7-4E01-BACF-06E7EDAE89CC}" cache="Slicer_Year" caption="Year" level="1" rowHeight="247650"/>
  <slicer name="Month 1" xr10:uid="{2F7536C8-BF64-4BA6-91D2-4BB1BB261169}" cache="Slicer_Month" caption="Month" columnCount="4" level="1" rowHeight="247650"/>
  <slicer name="Time_of_Day 1" xr10:uid="{B7405DD5-7DB2-4EBB-AB2D-7FDB73741262}" cache="Slicer_Time_of_Day" caption="Time_of_Day"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837F86-DA65-472F-91BF-DCF5E5A49A29}" name="Sales_Reps" displayName="Sales_Reps" ref="A1:C6" tableType="queryTable" totalsRowShown="0">
  <autoFilter ref="A1:C6" xr:uid="{2F837F86-DA65-472F-91BF-DCF5E5A49A29}"/>
  <tableColumns count="3">
    <tableColumn id="1" xr3:uid="{EE64B734-2202-48DE-A628-F7EF093DC860}" uniqueName="1" name="Sales_Rep_ID" queryTableFieldId="1"/>
    <tableColumn id="2" xr3:uid="{A53B8AEA-6BBE-4223-B4A4-7734016568B6}" uniqueName="2" name="Sales_Rep_Name" queryTableFieldId="2" dataDxfId="7"/>
    <tableColumn id="3" xr3:uid="{1CD0E841-F225-4F0D-A040-8D7FE66B1802}" uniqueName="3" name="Hire_Date"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5B50E4-71A3-4E25-8E79-D3C8F54A588D}" name="Regions" displayName="Regions" ref="A1:B6" tableType="queryTable" totalsRowShown="0">
  <autoFilter ref="A1:B6" xr:uid="{DA5B50E4-71A3-4E25-8E79-D3C8F54A588D}"/>
  <tableColumns count="2">
    <tableColumn id="1" xr3:uid="{922920DA-A205-43AA-988F-4EE49C9CFBC3}" uniqueName="1" name="Region_ID" queryTableFieldId="1"/>
    <tableColumn id="2" xr3:uid="{6C242DEE-48AC-4AC0-A5E5-23CDB96C87E2}" uniqueName="2" name="Region_Name" queryTableFieldId="2"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CDF815-DCEB-4413-9416-37D829798BD8}" name="Products" displayName="Products" ref="A1:C6" tableType="queryTable" totalsRowShown="0">
  <autoFilter ref="A1:C6" xr:uid="{86CDF815-DCEB-4413-9416-37D829798BD8}"/>
  <tableColumns count="3">
    <tableColumn id="1" xr3:uid="{2E28E4D3-3537-4246-A076-7BBD06F8DC3C}" uniqueName="1" name="Product_ID" queryTableFieldId="1"/>
    <tableColumn id="2" xr3:uid="{6F3B1C9D-5AB4-43A9-BC11-84E7AF63F945}" uniqueName="2" name="Product_Name" queryTableFieldId="2" dataDxfId="5"/>
    <tableColumn id="3" xr3:uid="{03019FC8-3B73-4D6C-92BE-13742367A8C9}" uniqueName="3" name="Product_Category" queryTableFieldId="3"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5F45DA-B765-48F2-8AA1-DAB69014FCBC}" name="Orders" displayName="Orders" ref="A1:N2001" tableType="queryTable" totalsRowShown="0">
  <autoFilter ref="A1:N2001" xr:uid="{635F45DA-B765-48F2-8AA1-DAB69014FCBC}"/>
  <tableColumns count="14">
    <tableColumn id="1" xr3:uid="{84B9C31E-3C37-4BFB-9B8D-F3A4D95D236B}" uniqueName="1" name="Order_Date" queryTableFieldId="1" dataDxfId="3"/>
    <tableColumn id="2" xr3:uid="{69C86847-1BA8-43B1-AB25-F3E34E15EFC0}" uniqueName="2" name="Product_ID" queryTableFieldId="2"/>
    <tableColumn id="3" xr3:uid="{648445A0-302E-4053-8160-7FE9A5DAA149}" uniqueName="3" name="Sales_Rep_ID" queryTableFieldId="3"/>
    <tableColumn id="4" xr3:uid="{9A8F6D69-FC70-48D6-8814-F96A8D9287A4}" uniqueName="4" name="Region_ID" queryTableFieldId="4"/>
    <tableColumn id="5" xr3:uid="{75BFB257-DFC4-4826-854B-07CD5CFCA0CD}" uniqueName="5" name="Quantity_Sold" queryTableFieldId="5"/>
    <tableColumn id="6" xr3:uid="{EB84A726-7479-4B18-AE17-FE937A448E86}" uniqueName="6" name="Unit_Price" queryTableFieldId="6"/>
    <tableColumn id="7" xr3:uid="{0C0203C6-0FB6-4545-96DB-F710309C276B}" uniqueName="7" name="Total_Sales" queryTableFieldId="7"/>
    <tableColumn id="8" xr3:uid="{AAA679F6-A1CD-4C0D-A827-5BF3CB14217A}" uniqueName="8" name="Profit" queryTableFieldId="8"/>
    <tableColumn id="9" xr3:uid="{5FFFF59B-C5F1-45AF-A945-8D83967BBB20}" uniqueName="9" name="Return_Flag" queryTableFieldId="9"/>
    <tableColumn id="10" xr3:uid="{D4A38BC6-4BB7-4428-B2F5-9056720C0752}" uniqueName="10" name="Time" queryTableFieldId="10" dataDxfId="2"/>
    <tableColumn id="11" xr3:uid="{C082325B-3D7C-4F05-B379-0F95413B7953}" uniqueName="11" name="Year" queryTableFieldId="11"/>
    <tableColumn id="12" xr3:uid="{B5296BA6-690D-4FE1-8E0C-F927A3308D93}" uniqueName="12" name="Month" queryTableFieldId="12"/>
    <tableColumn id="13" xr3:uid="{132098DF-BBFA-4E32-9901-9500C9BE4DD1}" uniqueName="13" name="Day_of_Week" queryTableFieldId="13" dataDxfId="1"/>
    <tableColumn id="14" xr3:uid="{2E0FF8A0-41DA-48C6-9F36-89FF0F0D4A04}" uniqueName="14" name="Hour" queryTableFieldId="1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883E0E-3F36-43BF-B936-E5E4D344EFAD}" name="Customers" displayName="Customers" ref="A1:C101" tableType="queryTable" totalsRowShown="0">
  <autoFilter ref="A1:C101" xr:uid="{18883E0E-3F36-43BF-B936-E5E4D344EFAD}">
    <filterColumn colId="2">
      <filters>
        <filter val="105"/>
      </filters>
    </filterColumn>
  </autoFilter>
  <tableColumns count="3">
    <tableColumn id="1" xr3:uid="{F60FA8EA-7A20-4B4E-AD68-9E3F495A28F2}" uniqueName="1" name="Customer_ID" queryTableFieldId="1"/>
    <tableColumn id="2" xr3:uid="{682FCEAD-5CE5-4494-B1B8-C34D69AE598F}" uniqueName="2" name="Customer_Name" queryTableFieldId="2" dataDxfId="0"/>
    <tableColumn id="3" xr3:uid="{A7D11FDE-4A35-4E3E-AB3B-9E0D50035EE9}" uniqueName="3" name="Region_ID"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52A11-F61C-4DF0-8C2E-7E6F2506DD0E}">
  <dimension ref="A1:C6"/>
  <sheetViews>
    <sheetView workbookViewId="0"/>
  </sheetViews>
  <sheetFormatPr defaultRowHeight="14.4" x14ac:dyDescent="0.3"/>
  <cols>
    <col min="1" max="1" width="14.33203125" bestFit="1" customWidth="1"/>
    <col min="2" max="2" width="17.6640625" bestFit="1" customWidth="1"/>
    <col min="3" max="3" width="11.44140625" bestFit="1" customWidth="1"/>
  </cols>
  <sheetData>
    <row r="1" spans="1:3" x14ac:dyDescent="0.3">
      <c r="A1" t="s">
        <v>68</v>
      </c>
      <c r="B1" t="s">
        <v>92</v>
      </c>
      <c r="C1" t="s">
        <v>93</v>
      </c>
    </row>
    <row r="2" spans="1:3" x14ac:dyDescent="0.3">
      <c r="A2">
        <v>301</v>
      </c>
      <c r="B2" t="s">
        <v>39</v>
      </c>
      <c r="C2">
        <v>45186</v>
      </c>
    </row>
    <row r="3" spans="1:3" x14ac:dyDescent="0.3">
      <c r="A3">
        <v>302</v>
      </c>
      <c r="B3" t="s">
        <v>40</v>
      </c>
      <c r="C3">
        <v>44581</v>
      </c>
    </row>
    <row r="4" spans="1:3" x14ac:dyDescent="0.3">
      <c r="A4">
        <v>303</v>
      </c>
      <c r="B4" t="s">
        <v>41</v>
      </c>
      <c r="C4">
        <v>44895</v>
      </c>
    </row>
    <row r="5" spans="1:3" x14ac:dyDescent="0.3">
      <c r="A5">
        <v>304</v>
      </c>
      <c r="B5" t="s">
        <v>42</v>
      </c>
      <c r="C5">
        <v>45292</v>
      </c>
    </row>
    <row r="6" spans="1:3" x14ac:dyDescent="0.3">
      <c r="A6">
        <v>305</v>
      </c>
      <c r="B6" t="s">
        <v>43</v>
      </c>
      <c r="C6">
        <v>45065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E5058-8E12-4635-A3F8-1BF501D0BEF2}">
  <dimension ref="A1:B6"/>
  <sheetViews>
    <sheetView workbookViewId="0"/>
  </sheetViews>
  <sheetFormatPr defaultRowHeight="14.4" x14ac:dyDescent="0.3"/>
  <cols>
    <col min="1" max="1" width="11.33203125" bestFit="1" customWidth="1"/>
    <col min="2" max="2" width="14.5546875" bestFit="1" customWidth="1"/>
  </cols>
  <sheetData>
    <row r="1" spans="1:2" x14ac:dyDescent="0.3">
      <c r="A1" t="s">
        <v>2</v>
      </c>
      <c r="B1" t="s">
        <v>86</v>
      </c>
    </row>
    <row r="2" spans="1:2" x14ac:dyDescent="0.3">
      <c r="A2">
        <v>101</v>
      </c>
      <c r="B2" t="s">
        <v>87</v>
      </c>
    </row>
    <row r="3" spans="1:2" x14ac:dyDescent="0.3">
      <c r="A3">
        <v>102</v>
      </c>
      <c r="B3" t="s">
        <v>88</v>
      </c>
    </row>
    <row r="4" spans="1:2" x14ac:dyDescent="0.3">
      <c r="A4">
        <v>103</v>
      </c>
      <c r="B4" t="s">
        <v>89</v>
      </c>
    </row>
    <row r="5" spans="1:2" x14ac:dyDescent="0.3">
      <c r="A5">
        <v>104</v>
      </c>
      <c r="B5" t="s">
        <v>90</v>
      </c>
    </row>
    <row r="6" spans="1:2" x14ac:dyDescent="0.3">
      <c r="A6">
        <v>105</v>
      </c>
      <c r="B6" t="s">
        <v>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CC430-2B5D-4A7D-B05D-935A17FDAC40}">
  <dimension ref="A1:C6"/>
  <sheetViews>
    <sheetView workbookViewId="0"/>
  </sheetViews>
  <sheetFormatPr defaultRowHeight="14.4" x14ac:dyDescent="0.3"/>
  <cols>
    <col min="1" max="1" width="12.33203125" bestFit="1" customWidth="1"/>
    <col min="2" max="2" width="17.88671875" bestFit="1" customWidth="1"/>
    <col min="3" max="3" width="18" bestFit="1" customWidth="1"/>
  </cols>
  <sheetData>
    <row r="1" spans="1:3" x14ac:dyDescent="0.3">
      <c r="A1" t="s">
        <v>56</v>
      </c>
      <c r="B1" t="s">
        <v>57</v>
      </c>
      <c r="C1" t="s">
        <v>58</v>
      </c>
    </row>
    <row r="2" spans="1:3" x14ac:dyDescent="0.3">
      <c r="A2">
        <v>201</v>
      </c>
      <c r="B2" t="s">
        <v>59</v>
      </c>
      <c r="C2" t="s">
        <v>60</v>
      </c>
    </row>
    <row r="3" spans="1:3" x14ac:dyDescent="0.3">
      <c r="A3">
        <v>202</v>
      </c>
      <c r="B3" t="s">
        <v>61</v>
      </c>
      <c r="C3" t="s">
        <v>60</v>
      </c>
    </row>
    <row r="4" spans="1:3" x14ac:dyDescent="0.3">
      <c r="A4">
        <v>203</v>
      </c>
      <c r="B4" t="s">
        <v>62</v>
      </c>
      <c r="C4" t="s">
        <v>63</v>
      </c>
    </row>
    <row r="5" spans="1:3" x14ac:dyDescent="0.3">
      <c r="A5">
        <v>204</v>
      </c>
      <c r="B5" t="s">
        <v>64</v>
      </c>
      <c r="C5" t="s">
        <v>65</v>
      </c>
    </row>
    <row r="6" spans="1:3" x14ac:dyDescent="0.3">
      <c r="A6">
        <v>205</v>
      </c>
      <c r="B6" t="s">
        <v>66</v>
      </c>
      <c r="C6" t="s">
        <v>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F3284-2B20-46A5-AA66-C64E613C3480}">
  <dimension ref="A1:N2001"/>
  <sheetViews>
    <sheetView workbookViewId="0">
      <selection activeCell="M11" sqref="M11"/>
    </sheetView>
  </sheetViews>
  <sheetFormatPr defaultRowHeight="14.4" x14ac:dyDescent="0.3"/>
  <cols>
    <col min="1" max="1" width="12.6640625" bestFit="1" customWidth="1"/>
    <col min="2" max="2" width="12.33203125" bestFit="1" customWidth="1"/>
    <col min="3" max="3" width="14.33203125" bestFit="1" customWidth="1"/>
    <col min="4" max="4" width="11.33203125" bestFit="1" customWidth="1"/>
    <col min="5" max="5" width="14.88671875" bestFit="1" customWidth="1"/>
    <col min="6" max="6" width="11.77734375" bestFit="1" customWidth="1"/>
    <col min="7" max="7" width="12.6640625" bestFit="1" customWidth="1"/>
    <col min="8" max="8" width="11" bestFit="1" customWidth="1"/>
    <col min="9" max="9" width="12.88671875" bestFit="1" customWidth="1"/>
    <col min="10" max="10" width="11" bestFit="1" customWidth="1"/>
    <col min="11" max="11" width="6.88671875" bestFit="1" customWidth="1"/>
    <col min="12" max="12" width="8.33203125" bestFit="1" customWidth="1"/>
    <col min="13" max="13" width="14.109375" bestFit="1" customWidth="1"/>
    <col min="14" max="14" width="7.21875" bestFit="1" customWidth="1"/>
  </cols>
  <sheetData>
    <row r="1" spans="1:14" x14ac:dyDescent="0.3">
      <c r="A1" t="s">
        <v>67</v>
      </c>
      <c r="B1" t="s">
        <v>56</v>
      </c>
      <c r="C1" t="s">
        <v>68</v>
      </c>
      <c r="D1" t="s">
        <v>2</v>
      </c>
      <c r="E1" t="s">
        <v>69</v>
      </c>
      <c r="F1" t="s">
        <v>70</v>
      </c>
      <c r="G1" t="s">
        <v>71</v>
      </c>
      <c r="H1" t="s">
        <v>72</v>
      </c>
      <c r="I1" t="s">
        <v>73</v>
      </c>
      <c r="J1" t="s">
        <v>74</v>
      </c>
      <c r="K1" t="s">
        <v>75</v>
      </c>
      <c r="L1" t="s">
        <v>76</v>
      </c>
      <c r="M1" t="s">
        <v>77</v>
      </c>
      <c r="N1" t="s">
        <v>78</v>
      </c>
    </row>
    <row r="2" spans="1:14" x14ac:dyDescent="0.3">
      <c r="A2" s="1">
        <v>45540</v>
      </c>
      <c r="B2">
        <v>202</v>
      </c>
      <c r="C2">
        <v>305</v>
      </c>
      <c r="D2">
        <v>101</v>
      </c>
      <c r="E2">
        <v>2</v>
      </c>
      <c r="F2">
        <v>523.33600000000001</v>
      </c>
      <c r="G2">
        <v>1046.672</v>
      </c>
      <c r="H2">
        <v>198.86768000000001</v>
      </c>
      <c r="I2" t="b">
        <v>0</v>
      </c>
      <c r="J2" s="2">
        <v>0.99097222222222225</v>
      </c>
      <c r="K2">
        <v>2024</v>
      </c>
      <c r="L2">
        <v>9</v>
      </c>
      <c r="M2" t="s">
        <v>79</v>
      </c>
      <c r="N2">
        <v>23</v>
      </c>
    </row>
    <row r="3" spans="1:14" x14ac:dyDescent="0.3">
      <c r="A3" s="1">
        <v>45273</v>
      </c>
      <c r="B3">
        <v>204</v>
      </c>
      <c r="C3">
        <v>301</v>
      </c>
      <c r="D3">
        <v>105</v>
      </c>
      <c r="E3">
        <v>1</v>
      </c>
      <c r="F3">
        <v>49.412000000000006</v>
      </c>
      <c r="G3">
        <v>49.412000000000006</v>
      </c>
      <c r="H3">
        <v>10.376520000000001</v>
      </c>
      <c r="I3" t="b">
        <v>0</v>
      </c>
      <c r="J3" s="2">
        <v>0.70138888888888884</v>
      </c>
      <c r="K3">
        <v>2023</v>
      </c>
      <c r="L3">
        <v>12</v>
      </c>
      <c r="M3" t="s">
        <v>80</v>
      </c>
      <c r="N3">
        <v>16</v>
      </c>
    </row>
    <row r="4" spans="1:14" x14ac:dyDescent="0.3">
      <c r="A4" s="1">
        <v>45186</v>
      </c>
      <c r="B4">
        <v>201</v>
      </c>
      <c r="C4">
        <v>303</v>
      </c>
      <c r="D4">
        <v>101</v>
      </c>
      <c r="E4">
        <v>3</v>
      </c>
      <c r="F4">
        <v>253.66000000000003</v>
      </c>
      <c r="G4">
        <v>760.98</v>
      </c>
      <c r="H4">
        <v>190.245</v>
      </c>
      <c r="I4" t="b">
        <v>0</v>
      </c>
      <c r="J4" s="2">
        <v>0.375</v>
      </c>
      <c r="K4">
        <v>2023</v>
      </c>
      <c r="L4">
        <v>9</v>
      </c>
      <c r="M4" t="s">
        <v>81</v>
      </c>
      <c r="N4">
        <v>9</v>
      </c>
    </row>
    <row r="5" spans="1:14" x14ac:dyDescent="0.3">
      <c r="A5" s="1">
        <v>44919</v>
      </c>
      <c r="B5">
        <v>204</v>
      </c>
      <c r="C5">
        <v>301</v>
      </c>
      <c r="D5">
        <v>105</v>
      </c>
      <c r="E5">
        <v>2</v>
      </c>
      <c r="F5">
        <v>380.62200000000001</v>
      </c>
      <c r="G5">
        <v>761.24400000000003</v>
      </c>
      <c r="H5">
        <v>228.3732</v>
      </c>
      <c r="I5" t="b">
        <v>0</v>
      </c>
      <c r="J5" s="2">
        <v>0.28472222222222221</v>
      </c>
      <c r="K5">
        <v>2022</v>
      </c>
      <c r="L5">
        <v>12</v>
      </c>
      <c r="M5" t="s">
        <v>82</v>
      </c>
      <c r="N5">
        <v>6</v>
      </c>
    </row>
    <row r="6" spans="1:14" x14ac:dyDescent="0.3">
      <c r="A6" s="1">
        <v>45143</v>
      </c>
      <c r="B6">
        <v>202</v>
      </c>
      <c r="C6">
        <v>303</v>
      </c>
      <c r="D6">
        <v>102</v>
      </c>
      <c r="E6">
        <v>2</v>
      </c>
      <c r="F6">
        <v>190.49800000000002</v>
      </c>
      <c r="G6">
        <v>380.99600000000004</v>
      </c>
      <c r="H6">
        <v>57.149400000000007</v>
      </c>
      <c r="I6" t="b">
        <v>0</v>
      </c>
      <c r="J6" s="2">
        <v>0.44583333333333336</v>
      </c>
      <c r="K6">
        <v>2023</v>
      </c>
      <c r="L6">
        <v>8</v>
      </c>
      <c r="M6" t="s">
        <v>82</v>
      </c>
      <c r="N6">
        <v>10</v>
      </c>
    </row>
    <row r="7" spans="1:14" x14ac:dyDescent="0.3">
      <c r="A7" s="1">
        <v>45290</v>
      </c>
      <c r="B7">
        <v>205</v>
      </c>
      <c r="C7">
        <v>303</v>
      </c>
      <c r="D7">
        <v>103</v>
      </c>
      <c r="E7">
        <v>5</v>
      </c>
      <c r="F7">
        <v>377.96000000000004</v>
      </c>
      <c r="G7">
        <v>1889.8000000000002</v>
      </c>
      <c r="H7">
        <v>321.26600000000008</v>
      </c>
      <c r="I7" t="b">
        <v>0</v>
      </c>
      <c r="J7" s="2">
        <v>0.67569444444444449</v>
      </c>
      <c r="K7">
        <v>2023</v>
      </c>
      <c r="L7">
        <v>12</v>
      </c>
      <c r="M7" t="s">
        <v>82</v>
      </c>
      <c r="N7">
        <v>16</v>
      </c>
    </row>
    <row r="8" spans="1:14" x14ac:dyDescent="0.3">
      <c r="A8" s="1">
        <v>45373</v>
      </c>
      <c r="B8">
        <v>202</v>
      </c>
      <c r="C8">
        <v>305</v>
      </c>
      <c r="D8">
        <v>101</v>
      </c>
      <c r="E8">
        <v>9</v>
      </c>
      <c r="F8">
        <v>553.52</v>
      </c>
      <c r="G8">
        <v>4981.68</v>
      </c>
      <c r="H8">
        <v>946.51920000000007</v>
      </c>
      <c r="I8" t="b">
        <v>0</v>
      </c>
      <c r="J8" s="2">
        <v>6.3888888888888884E-2</v>
      </c>
      <c r="K8">
        <v>2024</v>
      </c>
      <c r="L8">
        <v>3</v>
      </c>
      <c r="M8" t="s">
        <v>83</v>
      </c>
      <c r="N8">
        <v>1</v>
      </c>
    </row>
    <row r="9" spans="1:14" x14ac:dyDescent="0.3">
      <c r="A9" s="1">
        <v>45460</v>
      </c>
      <c r="B9">
        <v>203</v>
      </c>
      <c r="C9">
        <v>301</v>
      </c>
      <c r="D9">
        <v>104</v>
      </c>
      <c r="E9">
        <v>9</v>
      </c>
      <c r="F9">
        <v>165.13200000000001</v>
      </c>
      <c r="G9">
        <v>1486.1880000000001</v>
      </c>
      <c r="H9">
        <v>312.09948000000003</v>
      </c>
      <c r="I9" t="b">
        <v>1</v>
      </c>
      <c r="J9" s="2">
        <v>0.6166666666666667</v>
      </c>
      <c r="K9">
        <v>2024</v>
      </c>
      <c r="L9">
        <v>6</v>
      </c>
      <c r="M9" t="s">
        <v>84</v>
      </c>
      <c r="N9">
        <v>14</v>
      </c>
    </row>
    <row r="10" spans="1:14" x14ac:dyDescent="0.3">
      <c r="A10" s="1">
        <v>44942</v>
      </c>
      <c r="B10">
        <v>205</v>
      </c>
      <c r="C10">
        <v>301</v>
      </c>
      <c r="D10">
        <v>104</v>
      </c>
      <c r="E10">
        <v>4</v>
      </c>
      <c r="F10">
        <v>608.67400000000009</v>
      </c>
      <c r="G10">
        <v>2434.6960000000004</v>
      </c>
      <c r="H10">
        <v>608.67400000000009</v>
      </c>
      <c r="I10" t="b">
        <v>0</v>
      </c>
      <c r="J10" s="2">
        <v>0.2361111111111111</v>
      </c>
      <c r="K10">
        <v>2023</v>
      </c>
      <c r="L10">
        <v>1</v>
      </c>
      <c r="M10" t="s">
        <v>84</v>
      </c>
      <c r="N10">
        <v>5</v>
      </c>
    </row>
    <row r="11" spans="1:14" x14ac:dyDescent="0.3">
      <c r="A11" s="1">
        <v>45573</v>
      </c>
      <c r="B11">
        <v>201</v>
      </c>
      <c r="C11">
        <v>304</v>
      </c>
      <c r="D11">
        <v>103</v>
      </c>
      <c r="E11">
        <v>6</v>
      </c>
      <c r="F11">
        <v>216.084</v>
      </c>
      <c r="G11">
        <v>1296.5039999999999</v>
      </c>
      <c r="H11">
        <v>388.95119999999997</v>
      </c>
      <c r="I11" t="b">
        <v>0</v>
      </c>
      <c r="J11" s="2">
        <v>0.57291666666666663</v>
      </c>
      <c r="K11">
        <v>2024</v>
      </c>
      <c r="L11">
        <v>10</v>
      </c>
      <c r="M11" t="s">
        <v>85</v>
      </c>
      <c r="N11">
        <v>13</v>
      </c>
    </row>
    <row r="12" spans="1:14" x14ac:dyDescent="0.3">
      <c r="A12" s="1">
        <v>45342</v>
      </c>
      <c r="B12">
        <v>203</v>
      </c>
      <c r="C12">
        <v>301</v>
      </c>
      <c r="D12">
        <v>104</v>
      </c>
      <c r="E12">
        <v>10</v>
      </c>
      <c r="F12">
        <v>446.13800000000003</v>
      </c>
      <c r="G12">
        <v>4461.38</v>
      </c>
      <c r="H12">
        <v>669.20699999999999</v>
      </c>
      <c r="I12" t="b">
        <v>0</v>
      </c>
      <c r="J12" s="2">
        <v>0.89375000000000004</v>
      </c>
      <c r="K12">
        <v>2024</v>
      </c>
      <c r="L12">
        <v>2</v>
      </c>
      <c r="M12" t="s">
        <v>85</v>
      </c>
      <c r="N12">
        <v>21</v>
      </c>
    </row>
    <row r="13" spans="1:14" x14ac:dyDescent="0.3">
      <c r="A13" s="1">
        <v>45017</v>
      </c>
      <c r="B13">
        <v>201</v>
      </c>
      <c r="C13">
        <v>303</v>
      </c>
      <c r="D13">
        <v>102</v>
      </c>
      <c r="E13">
        <v>10</v>
      </c>
      <c r="F13">
        <v>483.67</v>
      </c>
      <c r="G13">
        <v>4836.7</v>
      </c>
      <c r="H13">
        <v>822.23900000000003</v>
      </c>
      <c r="I13" t="b">
        <v>0</v>
      </c>
      <c r="J13" s="2">
        <v>0.30486111111111114</v>
      </c>
      <c r="K13">
        <v>2023</v>
      </c>
      <c r="L13">
        <v>4</v>
      </c>
      <c r="M13" t="s">
        <v>82</v>
      </c>
      <c r="N13">
        <v>7</v>
      </c>
    </row>
    <row r="14" spans="1:14" x14ac:dyDescent="0.3">
      <c r="A14" s="1">
        <v>45049</v>
      </c>
      <c r="B14">
        <v>202</v>
      </c>
      <c r="C14">
        <v>301</v>
      </c>
      <c r="D14">
        <v>101</v>
      </c>
      <c r="E14">
        <v>4</v>
      </c>
      <c r="F14">
        <v>283.47000000000003</v>
      </c>
      <c r="G14">
        <v>1133.8800000000001</v>
      </c>
      <c r="H14">
        <v>215.43720000000002</v>
      </c>
      <c r="I14" t="b">
        <v>0</v>
      </c>
      <c r="J14" s="2">
        <v>0.94166666666666665</v>
      </c>
      <c r="K14">
        <v>2023</v>
      </c>
      <c r="L14">
        <v>5</v>
      </c>
      <c r="M14" t="s">
        <v>80</v>
      </c>
      <c r="N14">
        <v>22</v>
      </c>
    </row>
    <row r="15" spans="1:14" x14ac:dyDescent="0.3">
      <c r="A15" s="1">
        <v>44894</v>
      </c>
      <c r="B15">
        <v>204</v>
      </c>
      <c r="C15">
        <v>303</v>
      </c>
      <c r="D15">
        <v>103</v>
      </c>
      <c r="E15">
        <v>8</v>
      </c>
      <c r="F15">
        <v>171.292</v>
      </c>
      <c r="G15">
        <v>1370.336</v>
      </c>
      <c r="H15">
        <v>287.77055999999999</v>
      </c>
      <c r="I15" t="b">
        <v>1</v>
      </c>
      <c r="J15" s="2">
        <v>0.1</v>
      </c>
      <c r="K15">
        <v>2022</v>
      </c>
      <c r="L15">
        <v>11</v>
      </c>
      <c r="M15" t="s">
        <v>85</v>
      </c>
      <c r="N15">
        <v>2</v>
      </c>
    </row>
    <row r="16" spans="1:14" x14ac:dyDescent="0.3">
      <c r="A16" s="1">
        <v>45513</v>
      </c>
      <c r="B16">
        <v>204</v>
      </c>
      <c r="C16">
        <v>301</v>
      </c>
      <c r="D16">
        <v>103</v>
      </c>
      <c r="E16">
        <v>9</v>
      </c>
      <c r="F16">
        <v>426.07400000000001</v>
      </c>
      <c r="G16">
        <v>3834.6660000000002</v>
      </c>
      <c r="H16">
        <v>958.66650000000004</v>
      </c>
      <c r="I16" t="b">
        <v>0</v>
      </c>
      <c r="J16" s="2">
        <v>0.27847222222222223</v>
      </c>
      <c r="K16">
        <v>2024</v>
      </c>
      <c r="L16">
        <v>8</v>
      </c>
      <c r="M16" t="s">
        <v>83</v>
      </c>
      <c r="N16">
        <v>6</v>
      </c>
    </row>
    <row r="17" spans="1:14" x14ac:dyDescent="0.3">
      <c r="A17" s="1">
        <v>45193</v>
      </c>
      <c r="B17">
        <v>202</v>
      </c>
      <c r="C17">
        <v>302</v>
      </c>
      <c r="D17">
        <v>103</v>
      </c>
      <c r="E17">
        <v>8</v>
      </c>
      <c r="F17">
        <v>555.52200000000005</v>
      </c>
      <c r="G17">
        <v>4444.1760000000004</v>
      </c>
      <c r="H17">
        <v>1333.2528</v>
      </c>
      <c r="I17" t="b">
        <v>0</v>
      </c>
      <c r="J17" s="2">
        <v>3.7499999999999999E-2</v>
      </c>
      <c r="K17">
        <v>2023</v>
      </c>
      <c r="L17">
        <v>9</v>
      </c>
      <c r="M17" t="s">
        <v>81</v>
      </c>
      <c r="N17">
        <v>0</v>
      </c>
    </row>
    <row r="18" spans="1:14" x14ac:dyDescent="0.3">
      <c r="A18" s="1">
        <v>45316</v>
      </c>
      <c r="B18">
        <v>202</v>
      </c>
      <c r="C18">
        <v>301</v>
      </c>
      <c r="D18">
        <v>105</v>
      </c>
      <c r="E18">
        <v>7</v>
      </c>
      <c r="F18">
        <v>114.92800000000001</v>
      </c>
      <c r="G18">
        <v>804.49600000000009</v>
      </c>
      <c r="H18">
        <v>120.67440000000001</v>
      </c>
      <c r="I18" t="b">
        <v>0</v>
      </c>
      <c r="J18" s="2">
        <v>0.55000000000000004</v>
      </c>
      <c r="K18">
        <v>2024</v>
      </c>
      <c r="L18">
        <v>1</v>
      </c>
      <c r="M18" t="s">
        <v>79</v>
      </c>
      <c r="N18">
        <v>13</v>
      </c>
    </row>
    <row r="19" spans="1:14" x14ac:dyDescent="0.3">
      <c r="A19" s="1">
        <v>44991</v>
      </c>
      <c r="B19">
        <v>202</v>
      </c>
      <c r="C19">
        <v>301</v>
      </c>
      <c r="D19">
        <v>104</v>
      </c>
      <c r="E19">
        <v>7</v>
      </c>
      <c r="F19">
        <v>613.25</v>
      </c>
      <c r="G19">
        <v>4292.75</v>
      </c>
      <c r="H19">
        <v>729.76750000000004</v>
      </c>
      <c r="I19" t="b">
        <v>1</v>
      </c>
      <c r="J19" s="2">
        <v>0.5131944444444444</v>
      </c>
      <c r="K19">
        <v>2023</v>
      </c>
      <c r="L19">
        <v>3</v>
      </c>
      <c r="M19" t="s">
        <v>84</v>
      </c>
      <c r="N19">
        <v>12</v>
      </c>
    </row>
    <row r="20" spans="1:14" x14ac:dyDescent="0.3">
      <c r="A20" s="1">
        <v>45081</v>
      </c>
      <c r="B20">
        <v>201</v>
      </c>
      <c r="C20">
        <v>303</v>
      </c>
      <c r="D20">
        <v>104</v>
      </c>
      <c r="E20">
        <v>10</v>
      </c>
      <c r="F20">
        <v>457.51200000000006</v>
      </c>
      <c r="G20">
        <v>4575.1200000000008</v>
      </c>
      <c r="H20">
        <v>869.27280000000019</v>
      </c>
      <c r="I20" t="b">
        <v>0</v>
      </c>
      <c r="J20" s="2">
        <v>2.7777777777777776E-2</v>
      </c>
      <c r="K20">
        <v>2023</v>
      </c>
      <c r="L20">
        <v>6</v>
      </c>
      <c r="M20" t="s">
        <v>81</v>
      </c>
      <c r="N20">
        <v>0</v>
      </c>
    </row>
    <row r="21" spans="1:14" x14ac:dyDescent="0.3">
      <c r="A21" s="1">
        <v>45010</v>
      </c>
      <c r="B21">
        <v>202</v>
      </c>
      <c r="C21">
        <v>303</v>
      </c>
      <c r="D21">
        <v>102</v>
      </c>
      <c r="E21">
        <v>10</v>
      </c>
      <c r="F21">
        <v>496.36400000000003</v>
      </c>
      <c r="G21">
        <v>4963.6400000000003</v>
      </c>
      <c r="H21">
        <v>1042.3643999999999</v>
      </c>
      <c r="I21" t="b">
        <v>1</v>
      </c>
      <c r="J21" s="2">
        <v>0.95902777777777781</v>
      </c>
      <c r="K21">
        <v>2023</v>
      </c>
      <c r="L21">
        <v>3</v>
      </c>
      <c r="M21" t="s">
        <v>82</v>
      </c>
      <c r="N21">
        <v>23</v>
      </c>
    </row>
    <row r="22" spans="1:14" x14ac:dyDescent="0.3">
      <c r="A22" s="1">
        <v>45535</v>
      </c>
      <c r="B22">
        <v>201</v>
      </c>
      <c r="C22">
        <v>303</v>
      </c>
      <c r="D22">
        <v>104</v>
      </c>
      <c r="E22">
        <v>7</v>
      </c>
      <c r="F22">
        <v>596.55200000000013</v>
      </c>
      <c r="G22">
        <v>4175.8640000000014</v>
      </c>
      <c r="H22">
        <v>1043.9660000000003</v>
      </c>
      <c r="I22" t="b">
        <v>1</v>
      </c>
      <c r="J22" s="2">
        <v>0.24791666666666667</v>
      </c>
      <c r="K22">
        <v>2024</v>
      </c>
      <c r="L22">
        <v>8</v>
      </c>
      <c r="M22" t="s">
        <v>82</v>
      </c>
      <c r="N22">
        <v>5</v>
      </c>
    </row>
    <row r="23" spans="1:14" x14ac:dyDescent="0.3">
      <c r="A23" s="1">
        <v>45161</v>
      </c>
      <c r="B23">
        <v>201</v>
      </c>
      <c r="C23">
        <v>301</v>
      </c>
      <c r="D23">
        <v>104</v>
      </c>
      <c r="E23">
        <v>2</v>
      </c>
      <c r="F23">
        <v>568.4140000000001</v>
      </c>
      <c r="G23">
        <v>1136.8280000000002</v>
      </c>
      <c r="H23">
        <v>341.04840000000007</v>
      </c>
      <c r="I23" t="b">
        <v>1</v>
      </c>
      <c r="J23" s="2">
        <v>0.24652777777777779</v>
      </c>
      <c r="K23">
        <v>2023</v>
      </c>
      <c r="L23">
        <v>8</v>
      </c>
      <c r="M23" t="s">
        <v>80</v>
      </c>
      <c r="N23">
        <v>5</v>
      </c>
    </row>
    <row r="24" spans="1:14" x14ac:dyDescent="0.3">
      <c r="A24" s="1">
        <v>45467</v>
      </c>
      <c r="B24">
        <v>203</v>
      </c>
      <c r="C24">
        <v>305</v>
      </c>
      <c r="D24">
        <v>104</v>
      </c>
      <c r="E24">
        <v>4</v>
      </c>
      <c r="F24">
        <v>512.00599999999997</v>
      </c>
      <c r="G24">
        <v>2048.0239999999999</v>
      </c>
      <c r="H24">
        <v>307.20359999999999</v>
      </c>
      <c r="I24" t="b">
        <v>0</v>
      </c>
      <c r="J24" s="2">
        <v>0.45763888888888887</v>
      </c>
      <c r="K24">
        <v>2024</v>
      </c>
      <c r="L24">
        <v>6</v>
      </c>
      <c r="M24" t="s">
        <v>84</v>
      </c>
      <c r="N24">
        <v>10</v>
      </c>
    </row>
    <row r="25" spans="1:14" x14ac:dyDescent="0.3">
      <c r="A25" s="1">
        <v>45498</v>
      </c>
      <c r="B25">
        <v>201</v>
      </c>
      <c r="C25">
        <v>303</v>
      </c>
      <c r="D25">
        <v>105</v>
      </c>
      <c r="E25">
        <v>9</v>
      </c>
      <c r="F25">
        <v>547.93200000000002</v>
      </c>
      <c r="G25">
        <v>4931.3879999999999</v>
      </c>
      <c r="H25">
        <v>838.33596</v>
      </c>
      <c r="I25" t="b">
        <v>0</v>
      </c>
      <c r="J25" s="2">
        <v>0.55763888888888891</v>
      </c>
      <c r="K25">
        <v>2024</v>
      </c>
      <c r="L25">
        <v>7</v>
      </c>
      <c r="M25" t="s">
        <v>79</v>
      </c>
      <c r="N25">
        <v>13</v>
      </c>
    </row>
    <row r="26" spans="1:14" x14ac:dyDescent="0.3">
      <c r="A26" s="1">
        <v>45367</v>
      </c>
      <c r="B26">
        <v>205</v>
      </c>
      <c r="C26">
        <v>305</v>
      </c>
      <c r="D26">
        <v>105</v>
      </c>
      <c r="E26">
        <v>10</v>
      </c>
      <c r="F26">
        <v>157.542</v>
      </c>
      <c r="G26">
        <v>1575.42</v>
      </c>
      <c r="H26">
        <v>299.32980000000003</v>
      </c>
      <c r="I26" t="b">
        <v>1</v>
      </c>
      <c r="J26" s="2">
        <v>0.36458333333333331</v>
      </c>
      <c r="K26">
        <v>2024</v>
      </c>
      <c r="L26">
        <v>3</v>
      </c>
      <c r="M26" t="s">
        <v>82</v>
      </c>
      <c r="N26">
        <v>8</v>
      </c>
    </row>
    <row r="27" spans="1:14" x14ac:dyDescent="0.3">
      <c r="A27" s="1">
        <v>45178</v>
      </c>
      <c r="B27">
        <v>203</v>
      </c>
      <c r="C27">
        <v>304</v>
      </c>
      <c r="D27">
        <v>103</v>
      </c>
      <c r="E27">
        <v>9</v>
      </c>
      <c r="F27">
        <v>484.46200000000005</v>
      </c>
      <c r="G27">
        <v>4360.1580000000004</v>
      </c>
      <c r="H27">
        <v>915.63318000000004</v>
      </c>
      <c r="I27" t="b">
        <v>0</v>
      </c>
      <c r="J27" s="2">
        <v>0.58680555555555558</v>
      </c>
      <c r="K27">
        <v>2023</v>
      </c>
      <c r="L27">
        <v>9</v>
      </c>
      <c r="M27" t="s">
        <v>82</v>
      </c>
      <c r="N27">
        <v>14</v>
      </c>
    </row>
    <row r="28" spans="1:14" x14ac:dyDescent="0.3">
      <c r="A28" s="1">
        <v>44896</v>
      </c>
      <c r="B28">
        <v>204</v>
      </c>
      <c r="C28">
        <v>303</v>
      </c>
      <c r="D28">
        <v>103</v>
      </c>
      <c r="E28">
        <v>5</v>
      </c>
      <c r="F28">
        <v>165.61600000000001</v>
      </c>
      <c r="G28">
        <v>828.08</v>
      </c>
      <c r="H28">
        <v>207.02</v>
      </c>
      <c r="I28" t="b">
        <v>1</v>
      </c>
      <c r="J28" s="2">
        <v>0.89861111111111114</v>
      </c>
      <c r="K28">
        <v>2022</v>
      </c>
      <c r="L28">
        <v>12</v>
      </c>
      <c r="M28" t="s">
        <v>79</v>
      </c>
      <c r="N28">
        <v>21</v>
      </c>
    </row>
    <row r="29" spans="1:14" x14ac:dyDescent="0.3">
      <c r="A29" s="1">
        <v>45561</v>
      </c>
      <c r="B29">
        <v>202</v>
      </c>
      <c r="C29">
        <v>305</v>
      </c>
      <c r="D29">
        <v>103</v>
      </c>
      <c r="E29">
        <v>8</v>
      </c>
      <c r="F29">
        <v>133.91400000000002</v>
      </c>
      <c r="G29">
        <v>1071.3120000000001</v>
      </c>
      <c r="H29">
        <v>321.39360000000005</v>
      </c>
      <c r="I29" t="b">
        <v>0</v>
      </c>
      <c r="J29" s="2">
        <v>0.27152777777777776</v>
      </c>
      <c r="K29">
        <v>2024</v>
      </c>
      <c r="L29">
        <v>9</v>
      </c>
      <c r="M29" t="s">
        <v>79</v>
      </c>
      <c r="N29">
        <v>6</v>
      </c>
    </row>
    <row r="30" spans="1:14" x14ac:dyDescent="0.3">
      <c r="A30" s="1">
        <v>45187</v>
      </c>
      <c r="B30">
        <v>202</v>
      </c>
      <c r="C30">
        <v>302</v>
      </c>
      <c r="D30">
        <v>101</v>
      </c>
      <c r="E30">
        <v>2</v>
      </c>
      <c r="F30">
        <v>306.108</v>
      </c>
      <c r="G30">
        <v>612.21600000000001</v>
      </c>
      <c r="H30">
        <v>91.832399999999993</v>
      </c>
      <c r="I30" t="b">
        <v>0</v>
      </c>
      <c r="J30" s="2">
        <v>0.44444444444444442</v>
      </c>
      <c r="K30">
        <v>2023</v>
      </c>
      <c r="L30">
        <v>9</v>
      </c>
      <c r="M30" t="s">
        <v>84</v>
      </c>
      <c r="N30">
        <v>10</v>
      </c>
    </row>
    <row r="31" spans="1:14" x14ac:dyDescent="0.3">
      <c r="A31" s="1">
        <v>44893</v>
      </c>
      <c r="B31">
        <v>201</v>
      </c>
      <c r="C31">
        <v>302</v>
      </c>
      <c r="D31">
        <v>101</v>
      </c>
      <c r="E31">
        <v>7</v>
      </c>
      <c r="F31">
        <v>509.49800000000005</v>
      </c>
      <c r="G31">
        <v>3566.4860000000003</v>
      </c>
      <c r="H31">
        <v>606.30262000000005</v>
      </c>
      <c r="I31" t="b">
        <v>0</v>
      </c>
      <c r="J31" s="2">
        <v>0.7055555555555556</v>
      </c>
      <c r="K31">
        <v>2022</v>
      </c>
      <c r="L31">
        <v>11</v>
      </c>
      <c r="M31" t="s">
        <v>84</v>
      </c>
      <c r="N31">
        <v>16</v>
      </c>
    </row>
    <row r="32" spans="1:14" x14ac:dyDescent="0.3">
      <c r="A32" s="1">
        <v>45021</v>
      </c>
      <c r="B32">
        <v>203</v>
      </c>
      <c r="C32">
        <v>303</v>
      </c>
      <c r="D32">
        <v>105</v>
      </c>
      <c r="E32">
        <v>5</v>
      </c>
      <c r="F32">
        <v>408.452</v>
      </c>
      <c r="G32">
        <v>2042.26</v>
      </c>
      <c r="H32">
        <v>388.02940000000001</v>
      </c>
      <c r="I32" t="b">
        <v>0</v>
      </c>
      <c r="J32" s="2">
        <v>0.92361111111111116</v>
      </c>
      <c r="K32">
        <v>2023</v>
      </c>
      <c r="L32">
        <v>4</v>
      </c>
      <c r="M32" t="s">
        <v>80</v>
      </c>
      <c r="N32">
        <v>22</v>
      </c>
    </row>
    <row r="33" spans="1:14" x14ac:dyDescent="0.3">
      <c r="A33" s="1">
        <v>45317</v>
      </c>
      <c r="B33">
        <v>203</v>
      </c>
      <c r="C33">
        <v>303</v>
      </c>
      <c r="D33">
        <v>101</v>
      </c>
      <c r="E33">
        <v>1</v>
      </c>
      <c r="F33">
        <v>480.30400000000003</v>
      </c>
      <c r="G33">
        <v>480.30400000000003</v>
      </c>
      <c r="H33">
        <v>100.86384</v>
      </c>
      <c r="I33" t="b">
        <v>0</v>
      </c>
      <c r="J33" s="2">
        <v>0.53472222222222221</v>
      </c>
      <c r="K33">
        <v>2024</v>
      </c>
      <c r="L33">
        <v>1</v>
      </c>
      <c r="M33" t="s">
        <v>83</v>
      </c>
      <c r="N33">
        <v>12</v>
      </c>
    </row>
    <row r="34" spans="1:14" x14ac:dyDescent="0.3">
      <c r="A34" s="1">
        <v>45112</v>
      </c>
      <c r="B34">
        <v>203</v>
      </c>
      <c r="C34">
        <v>305</v>
      </c>
      <c r="D34">
        <v>105</v>
      </c>
      <c r="E34">
        <v>10</v>
      </c>
      <c r="F34">
        <v>565.35600000000011</v>
      </c>
      <c r="G34">
        <v>5653.5600000000013</v>
      </c>
      <c r="H34">
        <v>1413.3900000000003</v>
      </c>
      <c r="I34" t="b">
        <v>0</v>
      </c>
      <c r="J34" s="2">
        <v>0.8833333333333333</v>
      </c>
      <c r="K34">
        <v>2023</v>
      </c>
      <c r="L34">
        <v>7</v>
      </c>
      <c r="M34" t="s">
        <v>80</v>
      </c>
      <c r="N34">
        <v>21</v>
      </c>
    </row>
    <row r="35" spans="1:14" x14ac:dyDescent="0.3">
      <c r="A35" s="1">
        <v>45119</v>
      </c>
      <c r="B35">
        <v>205</v>
      </c>
      <c r="C35">
        <v>303</v>
      </c>
      <c r="D35">
        <v>101</v>
      </c>
      <c r="E35">
        <v>10</v>
      </c>
      <c r="F35">
        <v>102.16800000000001</v>
      </c>
      <c r="G35">
        <v>1021.6800000000001</v>
      </c>
      <c r="H35">
        <v>306.50400000000002</v>
      </c>
      <c r="I35" t="b">
        <v>0</v>
      </c>
      <c r="J35" s="2">
        <v>0.68611111111111112</v>
      </c>
      <c r="K35">
        <v>2023</v>
      </c>
      <c r="L35">
        <v>7</v>
      </c>
      <c r="M35" t="s">
        <v>80</v>
      </c>
      <c r="N35">
        <v>16</v>
      </c>
    </row>
    <row r="36" spans="1:14" x14ac:dyDescent="0.3">
      <c r="A36" s="1">
        <v>45548</v>
      </c>
      <c r="B36">
        <v>201</v>
      </c>
      <c r="C36">
        <v>305</v>
      </c>
      <c r="D36">
        <v>105</v>
      </c>
      <c r="E36">
        <v>5</v>
      </c>
      <c r="F36">
        <v>62.876000000000005</v>
      </c>
      <c r="G36">
        <v>314.38</v>
      </c>
      <c r="H36">
        <v>47.156999999999996</v>
      </c>
      <c r="I36" t="b">
        <v>0</v>
      </c>
      <c r="J36" s="2">
        <v>0.90625</v>
      </c>
      <c r="K36">
        <v>2024</v>
      </c>
      <c r="L36">
        <v>9</v>
      </c>
      <c r="M36" t="s">
        <v>83</v>
      </c>
      <c r="N36">
        <v>21</v>
      </c>
    </row>
    <row r="37" spans="1:14" x14ac:dyDescent="0.3">
      <c r="A37" s="1">
        <v>44882</v>
      </c>
      <c r="B37">
        <v>201</v>
      </c>
      <c r="C37">
        <v>304</v>
      </c>
      <c r="D37">
        <v>103</v>
      </c>
      <c r="E37">
        <v>5</v>
      </c>
      <c r="F37">
        <v>209.286</v>
      </c>
      <c r="G37">
        <v>1046.43</v>
      </c>
      <c r="H37">
        <v>177.89310000000003</v>
      </c>
      <c r="I37" t="b">
        <v>1</v>
      </c>
      <c r="J37" s="2">
        <v>0.375</v>
      </c>
      <c r="K37">
        <v>2022</v>
      </c>
      <c r="L37">
        <v>11</v>
      </c>
      <c r="M37" t="s">
        <v>79</v>
      </c>
      <c r="N37">
        <v>9</v>
      </c>
    </row>
    <row r="38" spans="1:14" x14ac:dyDescent="0.3">
      <c r="A38" s="1">
        <v>44958</v>
      </c>
      <c r="B38">
        <v>205</v>
      </c>
      <c r="C38">
        <v>304</v>
      </c>
      <c r="D38">
        <v>102</v>
      </c>
      <c r="E38">
        <v>4</v>
      </c>
      <c r="F38">
        <v>577.98400000000015</v>
      </c>
      <c r="G38">
        <v>2311.9360000000006</v>
      </c>
      <c r="H38">
        <v>439.26784000000009</v>
      </c>
      <c r="I38" t="b">
        <v>0</v>
      </c>
      <c r="J38" s="2">
        <v>0.50416666666666665</v>
      </c>
      <c r="K38">
        <v>2023</v>
      </c>
      <c r="L38">
        <v>2</v>
      </c>
      <c r="M38" t="s">
        <v>80</v>
      </c>
      <c r="N38">
        <v>12</v>
      </c>
    </row>
    <row r="39" spans="1:14" x14ac:dyDescent="0.3">
      <c r="A39" s="1">
        <v>44940</v>
      </c>
      <c r="B39">
        <v>202</v>
      </c>
      <c r="C39">
        <v>302</v>
      </c>
      <c r="D39">
        <v>103</v>
      </c>
      <c r="E39">
        <v>7</v>
      </c>
      <c r="F39">
        <v>367.64200000000005</v>
      </c>
      <c r="G39">
        <v>2573.4940000000006</v>
      </c>
      <c r="H39">
        <v>540.43374000000006</v>
      </c>
      <c r="I39" t="b">
        <v>0</v>
      </c>
      <c r="J39" s="2">
        <v>0.55833333333333335</v>
      </c>
      <c r="K39">
        <v>2023</v>
      </c>
      <c r="L39">
        <v>1</v>
      </c>
      <c r="M39" t="s">
        <v>82</v>
      </c>
      <c r="N39">
        <v>13</v>
      </c>
    </row>
    <row r="40" spans="1:14" x14ac:dyDescent="0.3">
      <c r="A40" s="1">
        <v>45286</v>
      </c>
      <c r="B40">
        <v>205</v>
      </c>
      <c r="C40">
        <v>301</v>
      </c>
      <c r="D40">
        <v>103</v>
      </c>
      <c r="E40">
        <v>8</v>
      </c>
      <c r="F40">
        <v>604.73599999999999</v>
      </c>
      <c r="G40">
        <v>4837.8879999999999</v>
      </c>
      <c r="H40">
        <v>1209.472</v>
      </c>
      <c r="I40" t="b">
        <v>0</v>
      </c>
      <c r="J40" s="2">
        <v>0.44097222222222221</v>
      </c>
      <c r="K40">
        <v>2023</v>
      </c>
      <c r="L40">
        <v>12</v>
      </c>
      <c r="M40" t="s">
        <v>85</v>
      </c>
      <c r="N40">
        <v>10</v>
      </c>
    </row>
    <row r="41" spans="1:14" x14ac:dyDescent="0.3">
      <c r="A41" s="1">
        <v>45427</v>
      </c>
      <c r="B41">
        <v>201</v>
      </c>
      <c r="C41">
        <v>305</v>
      </c>
      <c r="D41">
        <v>103</v>
      </c>
      <c r="E41">
        <v>5</v>
      </c>
      <c r="F41">
        <v>531.60800000000006</v>
      </c>
      <c r="G41">
        <v>2658.0400000000004</v>
      </c>
      <c r="H41">
        <v>797.41200000000015</v>
      </c>
      <c r="I41" t="b">
        <v>1</v>
      </c>
      <c r="J41" s="2">
        <v>0.91388888888888886</v>
      </c>
      <c r="K41">
        <v>2024</v>
      </c>
      <c r="L41">
        <v>5</v>
      </c>
      <c r="M41" t="s">
        <v>80</v>
      </c>
      <c r="N41">
        <v>21</v>
      </c>
    </row>
    <row r="42" spans="1:14" x14ac:dyDescent="0.3">
      <c r="A42" s="1">
        <v>45564</v>
      </c>
      <c r="B42">
        <v>204</v>
      </c>
      <c r="C42">
        <v>303</v>
      </c>
      <c r="D42">
        <v>103</v>
      </c>
      <c r="E42">
        <v>5</v>
      </c>
      <c r="F42">
        <v>121.13200000000002</v>
      </c>
      <c r="G42">
        <v>605.66000000000008</v>
      </c>
      <c r="H42">
        <v>90.849000000000004</v>
      </c>
      <c r="I42" t="b">
        <v>0</v>
      </c>
      <c r="J42" s="2">
        <v>0.22013888888888888</v>
      </c>
      <c r="K42">
        <v>2024</v>
      </c>
      <c r="L42">
        <v>9</v>
      </c>
      <c r="M42" t="s">
        <v>81</v>
      </c>
      <c r="N42">
        <v>5</v>
      </c>
    </row>
    <row r="43" spans="1:14" x14ac:dyDescent="0.3">
      <c r="A43" s="1">
        <v>44944</v>
      </c>
      <c r="B43">
        <v>203</v>
      </c>
      <c r="C43">
        <v>301</v>
      </c>
      <c r="D43">
        <v>102</v>
      </c>
      <c r="E43">
        <v>6</v>
      </c>
      <c r="F43">
        <v>601.08400000000006</v>
      </c>
      <c r="G43">
        <v>3606.5040000000004</v>
      </c>
      <c r="H43">
        <v>613.10568000000012</v>
      </c>
      <c r="I43" t="b">
        <v>0</v>
      </c>
      <c r="J43" s="2">
        <v>0.66319444444444442</v>
      </c>
      <c r="K43">
        <v>2023</v>
      </c>
      <c r="L43">
        <v>1</v>
      </c>
      <c r="M43" t="s">
        <v>80</v>
      </c>
      <c r="N43">
        <v>15</v>
      </c>
    </row>
    <row r="44" spans="1:14" x14ac:dyDescent="0.3">
      <c r="A44" s="1">
        <v>45262</v>
      </c>
      <c r="B44">
        <v>201</v>
      </c>
      <c r="C44">
        <v>303</v>
      </c>
      <c r="D44">
        <v>103</v>
      </c>
      <c r="E44">
        <v>4</v>
      </c>
      <c r="F44">
        <v>213.84000000000003</v>
      </c>
      <c r="G44">
        <v>855.36000000000013</v>
      </c>
      <c r="H44">
        <v>162.51840000000001</v>
      </c>
      <c r="I44" t="b">
        <v>1</v>
      </c>
      <c r="J44" s="2">
        <v>0.90694444444444444</v>
      </c>
      <c r="K44">
        <v>2023</v>
      </c>
      <c r="L44">
        <v>12</v>
      </c>
      <c r="M44" t="s">
        <v>82</v>
      </c>
      <c r="N44">
        <v>21</v>
      </c>
    </row>
    <row r="45" spans="1:14" x14ac:dyDescent="0.3">
      <c r="A45" s="1">
        <v>45106</v>
      </c>
      <c r="B45">
        <v>205</v>
      </c>
      <c r="C45">
        <v>303</v>
      </c>
      <c r="D45">
        <v>105</v>
      </c>
      <c r="E45">
        <v>8</v>
      </c>
      <c r="F45">
        <v>510.42200000000003</v>
      </c>
      <c r="G45">
        <v>4083.3760000000002</v>
      </c>
      <c r="H45">
        <v>857.50896</v>
      </c>
      <c r="I45" t="b">
        <v>0</v>
      </c>
      <c r="J45" s="2">
        <v>0.59166666666666667</v>
      </c>
      <c r="K45">
        <v>2023</v>
      </c>
      <c r="L45">
        <v>6</v>
      </c>
      <c r="M45" t="s">
        <v>79</v>
      </c>
      <c r="N45">
        <v>14</v>
      </c>
    </row>
    <row r="46" spans="1:14" x14ac:dyDescent="0.3">
      <c r="A46" s="1">
        <v>45342</v>
      </c>
      <c r="B46">
        <v>202</v>
      </c>
      <c r="C46">
        <v>303</v>
      </c>
      <c r="D46">
        <v>103</v>
      </c>
      <c r="E46">
        <v>7</v>
      </c>
      <c r="F46">
        <v>61.512000000000008</v>
      </c>
      <c r="G46">
        <v>430.58400000000006</v>
      </c>
      <c r="H46">
        <v>107.64600000000002</v>
      </c>
      <c r="I46" t="b">
        <v>0</v>
      </c>
      <c r="J46" s="2">
        <v>0.54861111111111116</v>
      </c>
      <c r="K46">
        <v>2024</v>
      </c>
      <c r="L46">
        <v>2</v>
      </c>
      <c r="M46" t="s">
        <v>85</v>
      </c>
      <c r="N46">
        <v>13</v>
      </c>
    </row>
    <row r="47" spans="1:14" x14ac:dyDescent="0.3">
      <c r="A47" s="1">
        <v>44945</v>
      </c>
      <c r="B47">
        <v>202</v>
      </c>
      <c r="C47">
        <v>302</v>
      </c>
      <c r="D47">
        <v>102</v>
      </c>
      <c r="E47">
        <v>7</v>
      </c>
      <c r="F47">
        <v>197.01000000000002</v>
      </c>
      <c r="G47">
        <v>1379.0700000000002</v>
      </c>
      <c r="H47">
        <v>413.72100000000006</v>
      </c>
      <c r="I47" t="b">
        <v>0</v>
      </c>
      <c r="J47" s="2">
        <v>0.18541666666666667</v>
      </c>
      <c r="K47">
        <v>2023</v>
      </c>
      <c r="L47">
        <v>1</v>
      </c>
      <c r="M47" t="s">
        <v>79</v>
      </c>
      <c r="N47">
        <v>4</v>
      </c>
    </row>
    <row r="48" spans="1:14" x14ac:dyDescent="0.3">
      <c r="A48" s="1">
        <v>45367</v>
      </c>
      <c r="B48">
        <v>201</v>
      </c>
      <c r="C48">
        <v>305</v>
      </c>
      <c r="D48">
        <v>103</v>
      </c>
      <c r="E48">
        <v>3</v>
      </c>
      <c r="F48">
        <v>46.881999999999998</v>
      </c>
      <c r="G48">
        <v>140.64599999999999</v>
      </c>
      <c r="H48">
        <v>21.096899999999998</v>
      </c>
      <c r="I48" t="b">
        <v>0</v>
      </c>
      <c r="J48" s="2">
        <v>0.65069444444444446</v>
      </c>
      <c r="K48">
        <v>2024</v>
      </c>
      <c r="L48">
        <v>3</v>
      </c>
      <c r="M48" t="s">
        <v>82</v>
      </c>
      <c r="N48">
        <v>15</v>
      </c>
    </row>
    <row r="49" spans="1:14" x14ac:dyDescent="0.3">
      <c r="A49" s="1">
        <v>45299</v>
      </c>
      <c r="B49">
        <v>204</v>
      </c>
      <c r="C49">
        <v>304</v>
      </c>
      <c r="D49">
        <v>105</v>
      </c>
      <c r="E49">
        <v>1</v>
      </c>
      <c r="F49">
        <v>129.62400000000002</v>
      </c>
      <c r="G49">
        <v>129.62400000000002</v>
      </c>
      <c r="H49">
        <v>22.036080000000005</v>
      </c>
      <c r="I49" t="b">
        <v>0</v>
      </c>
      <c r="J49" s="2">
        <v>0.37986111111111109</v>
      </c>
      <c r="K49">
        <v>2024</v>
      </c>
      <c r="L49">
        <v>1</v>
      </c>
      <c r="M49" t="s">
        <v>84</v>
      </c>
      <c r="N49">
        <v>9</v>
      </c>
    </row>
    <row r="50" spans="1:14" x14ac:dyDescent="0.3">
      <c r="A50" s="1">
        <v>45231</v>
      </c>
      <c r="B50">
        <v>203</v>
      </c>
      <c r="C50">
        <v>305</v>
      </c>
      <c r="D50">
        <v>104</v>
      </c>
      <c r="E50">
        <v>4</v>
      </c>
      <c r="F50">
        <v>519.26600000000008</v>
      </c>
      <c r="G50">
        <v>2077.0640000000003</v>
      </c>
      <c r="H50">
        <v>394.64216000000005</v>
      </c>
      <c r="I50" t="b">
        <v>0</v>
      </c>
      <c r="J50" s="2">
        <v>0.58819444444444446</v>
      </c>
      <c r="K50">
        <v>2023</v>
      </c>
      <c r="L50">
        <v>11</v>
      </c>
      <c r="M50" t="s">
        <v>80</v>
      </c>
      <c r="N50">
        <v>14</v>
      </c>
    </row>
    <row r="51" spans="1:14" x14ac:dyDescent="0.3">
      <c r="A51" s="1">
        <v>44881</v>
      </c>
      <c r="B51">
        <v>204</v>
      </c>
      <c r="C51">
        <v>301</v>
      </c>
      <c r="D51">
        <v>102</v>
      </c>
      <c r="E51">
        <v>9</v>
      </c>
      <c r="F51">
        <v>530.42000000000007</v>
      </c>
      <c r="G51">
        <v>4773.7800000000007</v>
      </c>
      <c r="H51">
        <v>1002.4938000000001</v>
      </c>
      <c r="I51" t="b">
        <v>0</v>
      </c>
      <c r="J51" s="2">
        <v>0.33194444444444443</v>
      </c>
      <c r="K51">
        <v>2022</v>
      </c>
      <c r="L51">
        <v>11</v>
      </c>
      <c r="M51" t="s">
        <v>80</v>
      </c>
      <c r="N51">
        <v>7</v>
      </c>
    </row>
    <row r="52" spans="1:14" x14ac:dyDescent="0.3">
      <c r="A52" s="1">
        <v>45105</v>
      </c>
      <c r="B52">
        <v>202</v>
      </c>
      <c r="C52">
        <v>301</v>
      </c>
      <c r="D52">
        <v>103</v>
      </c>
      <c r="E52">
        <v>3</v>
      </c>
      <c r="F52">
        <v>606.42999999999995</v>
      </c>
      <c r="G52">
        <v>1819.29</v>
      </c>
      <c r="H52">
        <v>454.82249999999999</v>
      </c>
      <c r="I52" t="b">
        <v>0</v>
      </c>
      <c r="J52" s="2">
        <v>0.97222222222222221</v>
      </c>
      <c r="K52">
        <v>2023</v>
      </c>
      <c r="L52">
        <v>6</v>
      </c>
      <c r="M52" t="s">
        <v>80</v>
      </c>
      <c r="N52">
        <v>23</v>
      </c>
    </row>
    <row r="53" spans="1:14" x14ac:dyDescent="0.3">
      <c r="A53" s="1">
        <v>45223</v>
      </c>
      <c r="B53">
        <v>203</v>
      </c>
      <c r="C53">
        <v>301</v>
      </c>
      <c r="D53">
        <v>104</v>
      </c>
      <c r="E53">
        <v>2</v>
      </c>
      <c r="F53">
        <v>89.826000000000008</v>
      </c>
      <c r="G53">
        <v>179.65200000000002</v>
      </c>
      <c r="H53">
        <v>53.895600000000002</v>
      </c>
      <c r="I53" t="b">
        <v>0</v>
      </c>
      <c r="J53" s="2">
        <v>0.18472222222222223</v>
      </c>
      <c r="K53">
        <v>2023</v>
      </c>
      <c r="L53">
        <v>10</v>
      </c>
      <c r="M53" t="s">
        <v>85</v>
      </c>
      <c r="N53">
        <v>4</v>
      </c>
    </row>
    <row r="54" spans="1:14" x14ac:dyDescent="0.3">
      <c r="A54" s="1">
        <v>45233</v>
      </c>
      <c r="B54">
        <v>202</v>
      </c>
      <c r="C54">
        <v>301</v>
      </c>
      <c r="D54">
        <v>101</v>
      </c>
      <c r="E54">
        <v>3</v>
      </c>
      <c r="F54">
        <v>259.90800000000002</v>
      </c>
      <c r="G54">
        <v>779.72400000000005</v>
      </c>
      <c r="H54">
        <v>116.9586</v>
      </c>
      <c r="I54" t="b">
        <v>0</v>
      </c>
      <c r="J54" s="2">
        <v>0.21805555555555556</v>
      </c>
      <c r="K54">
        <v>2023</v>
      </c>
      <c r="L54">
        <v>11</v>
      </c>
      <c r="M54" t="s">
        <v>83</v>
      </c>
      <c r="N54">
        <v>5</v>
      </c>
    </row>
    <row r="55" spans="1:14" x14ac:dyDescent="0.3">
      <c r="A55" s="1">
        <v>45503</v>
      </c>
      <c r="B55">
        <v>201</v>
      </c>
      <c r="C55">
        <v>305</v>
      </c>
      <c r="D55">
        <v>105</v>
      </c>
      <c r="E55">
        <v>1</v>
      </c>
      <c r="F55">
        <v>443.3</v>
      </c>
      <c r="G55">
        <v>443.3</v>
      </c>
      <c r="H55">
        <v>75.361000000000004</v>
      </c>
      <c r="I55" t="b">
        <v>0</v>
      </c>
      <c r="J55" s="2">
        <v>0.83750000000000002</v>
      </c>
      <c r="K55">
        <v>2024</v>
      </c>
      <c r="L55">
        <v>7</v>
      </c>
      <c r="M55" t="s">
        <v>85</v>
      </c>
      <c r="N55">
        <v>20</v>
      </c>
    </row>
    <row r="56" spans="1:14" x14ac:dyDescent="0.3">
      <c r="A56" s="1">
        <v>45092</v>
      </c>
      <c r="B56">
        <v>204</v>
      </c>
      <c r="C56">
        <v>302</v>
      </c>
      <c r="D56">
        <v>105</v>
      </c>
      <c r="E56">
        <v>4</v>
      </c>
      <c r="F56">
        <v>458.74400000000009</v>
      </c>
      <c r="G56">
        <v>1834.9760000000003</v>
      </c>
      <c r="H56">
        <v>348.64544000000006</v>
      </c>
      <c r="I56" t="b">
        <v>0</v>
      </c>
      <c r="J56" s="2">
        <v>0.51875000000000004</v>
      </c>
      <c r="K56">
        <v>2023</v>
      </c>
      <c r="L56">
        <v>6</v>
      </c>
      <c r="M56" t="s">
        <v>79</v>
      </c>
      <c r="N56">
        <v>12</v>
      </c>
    </row>
    <row r="57" spans="1:14" x14ac:dyDescent="0.3">
      <c r="A57" s="1">
        <v>45151</v>
      </c>
      <c r="B57">
        <v>203</v>
      </c>
      <c r="C57">
        <v>303</v>
      </c>
      <c r="D57">
        <v>101</v>
      </c>
      <c r="E57">
        <v>8</v>
      </c>
      <c r="F57">
        <v>190.56400000000002</v>
      </c>
      <c r="G57">
        <v>1524.5120000000002</v>
      </c>
      <c r="H57">
        <v>320.14752000000004</v>
      </c>
      <c r="I57" t="b">
        <v>1</v>
      </c>
      <c r="J57" s="2">
        <v>0.58402777777777781</v>
      </c>
      <c r="K57">
        <v>2023</v>
      </c>
      <c r="L57">
        <v>8</v>
      </c>
      <c r="M57" t="s">
        <v>81</v>
      </c>
      <c r="N57">
        <v>14</v>
      </c>
    </row>
    <row r="58" spans="1:14" x14ac:dyDescent="0.3">
      <c r="A58" s="1">
        <v>45571</v>
      </c>
      <c r="B58">
        <v>201</v>
      </c>
      <c r="C58">
        <v>303</v>
      </c>
      <c r="D58">
        <v>105</v>
      </c>
      <c r="E58">
        <v>2</v>
      </c>
      <c r="F58">
        <v>497.99200000000008</v>
      </c>
      <c r="G58">
        <v>995.98400000000015</v>
      </c>
      <c r="H58">
        <v>248.99600000000004</v>
      </c>
      <c r="I58" t="b">
        <v>0</v>
      </c>
      <c r="J58" s="2">
        <v>0.4826388888888889</v>
      </c>
      <c r="K58">
        <v>2024</v>
      </c>
      <c r="L58">
        <v>10</v>
      </c>
      <c r="M58" t="s">
        <v>81</v>
      </c>
      <c r="N58">
        <v>11</v>
      </c>
    </row>
    <row r="59" spans="1:14" x14ac:dyDescent="0.3">
      <c r="A59" s="1">
        <v>44996</v>
      </c>
      <c r="B59">
        <v>204</v>
      </c>
      <c r="C59">
        <v>305</v>
      </c>
      <c r="D59">
        <v>102</v>
      </c>
      <c r="E59">
        <v>7</v>
      </c>
      <c r="F59">
        <v>233.94800000000004</v>
      </c>
      <c r="G59">
        <v>1637.6360000000002</v>
      </c>
      <c r="H59">
        <v>491.29080000000005</v>
      </c>
      <c r="I59" t="b">
        <v>0</v>
      </c>
      <c r="J59" s="2">
        <v>0.28402777777777777</v>
      </c>
      <c r="K59">
        <v>2023</v>
      </c>
      <c r="L59">
        <v>3</v>
      </c>
      <c r="M59" t="s">
        <v>82</v>
      </c>
      <c r="N59">
        <v>6</v>
      </c>
    </row>
    <row r="60" spans="1:14" x14ac:dyDescent="0.3">
      <c r="A60" s="1">
        <v>45590</v>
      </c>
      <c r="B60">
        <v>202</v>
      </c>
      <c r="C60">
        <v>304</v>
      </c>
      <c r="D60">
        <v>102</v>
      </c>
      <c r="E60">
        <v>4</v>
      </c>
      <c r="F60">
        <v>484.30799999999999</v>
      </c>
      <c r="G60">
        <v>1937.232</v>
      </c>
      <c r="H60">
        <v>290.58479999999997</v>
      </c>
      <c r="I60" t="b">
        <v>0</v>
      </c>
      <c r="J60" s="2">
        <v>0.80138888888888893</v>
      </c>
      <c r="K60">
        <v>2024</v>
      </c>
      <c r="L60">
        <v>10</v>
      </c>
      <c r="M60" t="s">
        <v>83</v>
      </c>
      <c r="N60">
        <v>19</v>
      </c>
    </row>
    <row r="61" spans="1:14" x14ac:dyDescent="0.3">
      <c r="A61" s="1">
        <v>45358</v>
      </c>
      <c r="B61">
        <v>202</v>
      </c>
      <c r="C61">
        <v>302</v>
      </c>
      <c r="D61">
        <v>103</v>
      </c>
      <c r="E61">
        <v>3</v>
      </c>
      <c r="F61">
        <v>500.56600000000003</v>
      </c>
      <c r="G61">
        <v>1501.6980000000001</v>
      </c>
      <c r="H61">
        <v>255.28866000000002</v>
      </c>
      <c r="I61" t="b">
        <v>0</v>
      </c>
      <c r="J61" s="2">
        <v>0.78541666666666665</v>
      </c>
      <c r="K61">
        <v>2024</v>
      </c>
      <c r="L61">
        <v>3</v>
      </c>
      <c r="M61" t="s">
        <v>79</v>
      </c>
      <c r="N61">
        <v>18</v>
      </c>
    </row>
    <row r="62" spans="1:14" x14ac:dyDescent="0.3">
      <c r="A62" s="1">
        <v>45035</v>
      </c>
      <c r="B62">
        <v>204</v>
      </c>
      <c r="C62">
        <v>303</v>
      </c>
      <c r="D62">
        <v>101</v>
      </c>
      <c r="E62">
        <v>9</v>
      </c>
      <c r="F62">
        <v>331.95799999999997</v>
      </c>
      <c r="G62">
        <v>2987.6219999999998</v>
      </c>
      <c r="H62">
        <v>567.64818000000002</v>
      </c>
      <c r="I62" t="b">
        <v>0</v>
      </c>
      <c r="J62" s="2">
        <v>0.44097222222222221</v>
      </c>
      <c r="K62">
        <v>2023</v>
      </c>
      <c r="L62">
        <v>4</v>
      </c>
      <c r="M62" t="s">
        <v>80</v>
      </c>
      <c r="N62">
        <v>10</v>
      </c>
    </row>
    <row r="63" spans="1:14" x14ac:dyDescent="0.3">
      <c r="A63" s="1">
        <v>45097</v>
      </c>
      <c r="B63">
        <v>203</v>
      </c>
      <c r="C63">
        <v>304</v>
      </c>
      <c r="D63">
        <v>101</v>
      </c>
      <c r="E63">
        <v>10</v>
      </c>
      <c r="F63">
        <v>268.40000000000003</v>
      </c>
      <c r="G63">
        <v>2684.0000000000005</v>
      </c>
      <c r="H63">
        <v>563.6400000000001</v>
      </c>
      <c r="I63" t="b">
        <v>0</v>
      </c>
      <c r="J63" s="2">
        <v>0.13680555555555557</v>
      </c>
      <c r="K63">
        <v>2023</v>
      </c>
      <c r="L63">
        <v>6</v>
      </c>
      <c r="M63" t="s">
        <v>85</v>
      </c>
      <c r="N63">
        <v>3</v>
      </c>
    </row>
    <row r="64" spans="1:14" x14ac:dyDescent="0.3">
      <c r="A64" s="1">
        <v>45117</v>
      </c>
      <c r="B64">
        <v>203</v>
      </c>
      <c r="C64">
        <v>301</v>
      </c>
      <c r="D64">
        <v>105</v>
      </c>
      <c r="E64">
        <v>8</v>
      </c>
      <c r="F64">
        <v>59.664000000000009</v>
      </c>
      <c r="G64">
        <v>477.31200000000007</v>
      </c>
      <c r="H64">
        <v>119.32800000000002</v>
      </c>
      <c r="I64" t="b">
        <v>1</v>
      </c>
      <c r="J64" s="2">
        <v>0.52708333333333335</v>
      </c>
      <c r="K64">
        <v>2023</v>
      </c>
      <c r="L64">
        <v>7</v>
      </c>
      <c r="M64" t="s">
        <v>84</v>
      </c>
      <c r="N64">
        <v>12</v>
      </c>
    </row>
    <row r="65" spans="1:14" x14ac:dyDescent="0.3">
      <c r="A65" s="1">
        <v>44874</v>
      </c>
      <c r="B65">
        <v>202</v>
      </c>
      <c r="C65">
        <v>303</v>
      </c>
      <c r="D65">
        <v>101</v>
      </c>
      <c r="E65">
        <v>4</v>
      </c>
      <c r="F65">
        <v>177.40800000000002</v>
      </c>
      <c r="G65">
        <v>709.63200000000006</v>
      </c>
      <c r="H65">
        <v>212.8896</v>
      </c>
      <c r="I65" t="b">
        <v>0</v>
      </c>
      <c r="J65" s="2">
        <v>0.47361111111111109</v>
      </c>
      <c r="K65">
        <v>2022</v>
      </c>
      <c r="L65">
        <v>11</v>
      </c>
      <c r="M65" t="s">
        <v>80</v>
      </c>
      <c r="N65">
        <v>11</v>
      </c>
    </row>
    <row r="66" spans="1:14" x14ac:dyDescent="0.3">
      <c r="A66" s="1">
        <v>45437</v>
      </c>
      <c r="B66">
        <v>204</v>
      </c>
      <c r="C66">
        <v>303</v>
      </c>
      <c r="D66">
        <v>102</v>
      </c>
      <c r="E66">
        <v>3</v>
      </c>
      <c r="F66">
        <v>89.89200000000001</v>
      </c>
      <c r="G66">
        <v>269.67600000000004</v>
      </c>
      <c r="H66">
        <v>40.451400000000007</v>
      </c>
      <c r="I66" t="b">
        <v>0</v>
      </c>
      <c r="J66" s="2">
        <v>0.95763888888888893</v>
      </c>
      <c r="K66">
        <v>2024</v>
      </c>
      <c r="L66">
        <v>5</v>
      </c>
      <c r="M66" t="s">
        <v>82</v>
      </c>
      <c r="N66">
        <v>22</v>
      </c>
    </row>
    <row r="67" spans="1:14" x14ac:dyDescent="0.3">
      <c r="A67" s="1">
        <v>45316</v>
      </c>
      <c r="B67">
        <v>205</v>
      </c>
      <c r="C67">
        <v>304</v>
      </c>
      <c r="D67">
        <v>102</v>
      </c>
      <c r="E67">
        <v>9</v>
      </c>
      <c r="F67">
        <v>553.19000000000005</v>
      </c>
      <c r="G67">
        <v>4978.7100000000009</v>
      </c>
      <c r="H67">
        <v>846.38070000000027</v>
      </c>
      <c r="I67" t="b">
        <v>0</v>
      </c>
      <c r="J67" s="2">
        <v>7.3611111111111113E-2</v>
      </c>
      <c r="K67">
        <v>2024</v>
      </c>
      <c r="L67">
        <v>1</v>
      </c>
      <c r="M67" t="s">
        <v>79</v>
      </c>
      <c r="N67">
        <v>1</v>
      </c>
    </row>
    <row r="68" spans="1:14" x14ac:dyDescent="0.3">
      <c r="A68" s="1">
        <v>44975</v>
      </c>
      <c r="B68">
        <v>204</v>
      </c>
      <c r="C68">
        <v>302</v>
      </c>
      <c r="D68">
        <v>105</v>
      </c>
      <c r="E68">
        <v>9</v>
      </c>
      <c r="F68">
        <v>475.904</v>
      </c>
      <c r="G68">
        <v>4283.1360000000004</v>
      </c>
      <c r="H68">
        <v>813.79584000000011</v>
      </c>
      <c r="I68" t="b">
        <v>0</v>
      </c>
      <c r="J68" s="2">
        <v>0.35416666666666669</v>
      </c>
      <c r="K68">
        <v>2023</v>
      </c>
      <c r="L68">
        <v>2</v>
      </c>
      <c r="M68" t="s">
        <v>82</v>
      </c>
      <c r="N68">
        <v>8</v>
      </c>
    </row>
    <row r="69" spans="1:14" x14ac:dyDescent="0.3">
      <c r="A69" s="1">
        <v>45293</v>
      </c>
      <c r="B69">
        <v>205</v>
      </c>
      <c r="C69">
        <v>305</v>
      </c>
      <c r="D69">
        <v>103</v>
      </c>
      <c r="E69">
        <v>7</v>
      </c>
      <c r="F69">
        <v>303.49</v>
      </c>
      <c r="G69">
        <v>2124.4300000000003</v>
      </c>
      <c r="H69">
        <v>446.13030000000003</v>
      </c>
      <c r="I69" t="b">
        <v>0</v>
      </c>
      <c r="J69" s="2">
        <v>0.11319444444444444</v>
      </c>
      <c r="K69">
        <v>2024</v>
      </c>
      <c r="L69">
        <v>1</v>
      </c>
      <c r="M69" t="s">
        <v>85</v>
      </c>
      <c r="N69">
        <v>2</v>
      </c>
    </row>
    <row r="70" spans="1:14" x14ac:dyDescent="0.3">
      <c r="A70" s="1">
        <v>45275</v>
      </c>
      <c r="B70">
        <v>204</v>
      </c>
      <c r="C70">
        <v>302</v>
      </c>
      <c r="D70">
        <v>103</v>
      </c>
      <c r="E70">
        <v>2</v>
      </c>
      <c r="F70">
        <v>556.44600000000003</v>
      </c>
      <c r="G70">
        <v>1112.8920000000001</v>
      </c>
      <c r="H70">
        <v>278.22300000000001</v>
      </c>
      <c r="I70" t="b">
        <v>0</v>
      </c>
      <c r="J70" s="2">
        <v>2.0833333333333332E-2</v>
      </c>
      <c r="K70">
        <v>2023</v>
      </c>
      <c r="L70">
        <v>12</v>
      </c>
      <c r="M70" t="s">
        <v>83</v>
      </c>
      <c r="N70">
        <v>0</v>
      </c>
    </row>
    <row r="71" spans="1:14" x14ac:dyDescent="0.3">
      <c r="A71" s="1">
        <v>45447</v>
      </c>
      <c r="B71">
        <v>205</v>
      </c>
      <c r="C71">
        <v>302</v>
      </c>
      <c r="D71">
        <v>101</v>
      </c>
      <c r="E71">
        <v>8</v>
      </c>
      <c r="F71">
        <v>446.31400000000002</v>
      </c>
      <c r="G71">
        <v>3570.5120000000002</v>
      </c>
      <c r="H71">
        <v>1071.1536000000001</v>
      </c>
      <c r="I71" t="b">
        <v>0</v>
      </c>
      <c r="J71" s="2">
        <v>0.77361111111111114</v>
      </c>
      <c r="K71">
        <v>2024</v>
      </c>
      <c r="L71">
        <v>6</v>
      </c>
      <c r="M71" t="s">
        <v>85</v>
      </c>
      <c r="N71">
        <v>18</v>
      </c>
    </row>
    <row r="72" spans="1:14" x14ac:dyDescent="0.3">
      <c r="A72" s="1">
        <v>45561</v>
      </c>
      <c r="B72">
        <v>204</v>
      </c>
      <c r="C72">
        <v>304</v>
      </c>
      <c r="D72">
        <v>101</v>
      </c>
      <c r="E72">
        <v>9</v>
      </c>
      <c r="F72">
        <v>288.42</v>
      </c>
      <c r="G72">
        <v>2595.7800000000002</v>
      </c>
      <c r="H72">
        <v>389.36700000000002</v>
      </c>
      <c r="I72" t="b">
        <v>0</v>
      </c>
      <c r="J72" s="2">
        <v>0.60555555555555551</v>
      </c>
      <c r="K72">
        <v>2024</v>
      </c>
      <c r="L72">
        <v>9</v>
      </c>
      <c r="M72" t="s">
        <v>79</v>
      </c>
      <c r="N72">
        <v>14</v>
      </c>
    </row>
    <row r="73" spans="1:14" x14ac:dyDescent="0.3">
      <c r="A73" s="1">
        <v>45425</v>
      </c>
      <c r="B73">
        <v>205</v>
      </c>
      <c r="C73">
        <v>303</v>
      </c>
      <c r="D73">
        <v>104</v>
      </c>
      <c r="E73">
        <v>6</v>
      </c>
      <c r="F73">
        <v>90.420000000000016</v>
      </c>
      <c r="G73">
        <v>542.5200000000001</v>
      </c>
      <c r="H73">
        <v>92.228400000000022</v>
      </c>
      <c r="I73" t="b">
        <v>1</v>
      </c>
      <c r="J73" s="2">
        <v>0.33263888888888887</v>
      </c>
      <c r="K73">
        <v>2024</v>
      </c>
      <c r="L73">
        <v>5</v>
      </c>
      <c r="M73" t="s">
        <v>84</v>
      </c>
      <c r="N73">
        <v>7</v>
      </c>
    </row>
    <row r="74" spans="1:14" x14ac:dyDescent="0.3">
      <c r="A74" s="1">
        <v>44971</v>
      </c>
      <c r="B74">
        <v>201</v>
      </c>
      <c r="C74">
        <v>304</v>
      </c>
      <c r="D74">
        <v>105</v>
      </c>
      <c r="E74">
        <v>1</v>
      </c>
      <c r="F74">
        <v>116.24800000000002</v>
      </c>
      <c r="G74">
        <v>116.24800000000002</v>
      </c>
      <c r="H74">
        <v>22.087120000000002</v>
      </c>
      <c r="I74" t="b">
        <v>0</v>
      </c>
      <c r="J74" s="2">
        <v>0.24236111111111111</v>
      </c>
      <c r="K74">
        <v>2023</v>
      </c>
      <c r="L74">
        <v>2</v>
      </c>
      <c r="M74" t="s">
        <v>85</v>
      </c>
      <c r="N74">
        <v>5</v>
      </c>
    </row>
    <row r="75" spans="1:14" x14ac:dyDescent="0.3">
      <c r="A75" s="1">
        <v>45531</v>
      </c>
      <c r="B75">
        <v>201</v>
      </c>
      <c r="C75">
        <v>303</v>
      </c>
      <c r="D75">
        <v>101</v>
      </c>
      <c r="E75">
        <v>1</v>
      </c>
      <c r="F75">
        <v>304.83200000000005</v>
      </c>
      <c r="G75">
        <v>304.83200000000005</v>
      </c>
      <c r="H75">
        <v>64.014720000000011</v>
      </c>
      <c r="I75" t="b">
        <v>0</v>
      </c>
      <c r="J75" s="2">
        <v>0.62916666666666665</v>
      </c>
      <c r="K75">
        <v>2024</v>
      </c>
      <c r="L75">
        <v>8</v>
      </c>
      <c r="M75" t="s">
        <v>85</v>
      </c>
      <c r="N75">
        <v>15</v>
      </c>
    </row>
    <row r="76" spans="1:14" x14ac:dyDescent="0.3">
      <c r="A76" s="1">
        <v>45190</v>
      </c>
      <c r="B76">
        <v>202</v>
      </c>
      <c r="C76">
        <v>303</v>
      </c>
      <c r="D76">
        <v>102</v>
      </c>
      <c r="E76">
        <v>10</v>
      </c>
      <c r="F76">
        <v>221.95800000000003</v>
      </c>
      <c r="G76">
        <v>2219.5800000000004</v>
      </c>
      <c r="H76">
        <v>554.8950000000001</v>
      </c>
      <c r="I76" t="b">
        <v>0</v>
      </c>
      <c r="J76" s="2">
        <v>0.85555555555555551</v>
      </c>
      <c r="K76">
        <v>2023</v>
      </c>
      <c r="L76">
        <v>9</v>
      </c>
      <c r="M76" t="s">
        <v>79</v>
      </c>
      <c r="N76">
        <v>20</v>
      </c>
    </row>
    <row r="77" spans="1:14" x14ac:dyDescent="0.3">
      <c r="A77" s="1">
        <v>45240</v>
      </c>
      <c r="B77">
        <v>202</v>
      </c>
      <c r="C77">
        <v>302</v>
      </c>
      <c r="D77">
        <v>105</v>
      </c>
      <c r="E77">
        <v>10</v>
      </c>
      <c r="F77">
        <v>234.36600000000001</v>
      </c>
      <c r="G77">
        <v>2343.6600000000003</v>
      </c>
      <c r="H77">
        <v>703.09800000000007</v>
      </c>
      <c r="I77" t="b">
        <v>0</v>
      </c>
      <c r="J77" s="2">
        <v>0.74930555555555556</v>
      </c>
      <c r="K77">
        <v>2023</v>
      </c>
      <c r="L77">
        <v>11</v>
      </c>
      <c r="M77" t="s">
        <v>83</v>
      </c>
      <c r="N77">
        <v>17</v>
      </c>
    </row>
    <row r="78" spans="1:14" x14ac:dyDescent="0.3">
      <c r="A78" s="1">
        <v>44914</v>
      </c>
      <c r="B78">
        <v>202</v>
      </c>
      <c r="C78">
        <v>302</v>
      </c>
      <c r="D78">
        <v>101</v>
      </c>
      <c r="E78">
        <v>4</v>
      </c>
      <c r="F78">
        <v>487.05799999999999</v>
      </c>
      <c r="G78">
        <v>1948.232</v>
      </c>
      <c r="H78">
        <v>292.23480000000001</v>
      </c>
      <c r="I78" t="b">
        <v>0</v>
      </c>
      <c r="J78" s="2">
        <v>2.7083333333333334E-2</v>
      </c>
      <c r="K78">
        <v>2022</v>
      </c>
      <c r="L78">
        <v>12</v>
      </c>
      <c r="M78" t="s">
        <v>84</v>
      </c>
      <c r="N78">
        <v>0</v>
      </c>
    </row>
    <row r="79" spans="1:14" x14ac:dyDescent="0.3">
      <c r="A79" s="1">
        <v>45555</v>
      </c>
      <c r="B79">
        <v>203</v>
      </c>
      <c r="C79">
        <v>301</v>
      </c>
      <c r="D79">
        <v>101</v>
      </c>
      <c r="E79">
        <v>2</v>
      </c>
      <c r="F79">
        <v>651.04600000000005</v>
      </c>
      <c r="G79">
        <v>1302.0920000000001</v>
      </c>
      <c r="H79">
        <v>221.35564000000002</v>
      </c>
      <c r="I79" t="b">
        <v>0</v>
      </c>
      <c r="J79" s="2">
        <v>0.91249999999999998</v>
      </c>
      <c r="K79">
        <v>2024</v>
      </c>
      <c r="L79">
        <v>9</v>
      </c>
      <c r="M79" t="s">
        <v>83</v>
      </c>
      <c r="N79">
        <v>21</v>
      </c>
    </row>
    <row r="80" spans="1:14" x14ac:dyDescent="0.3">
      <c r="A80" s="1">
        <v>45212</v>
      </c>
      <c r="B80">
        <v>203</v>
      </c>
      <c r="C80">
        <v>305</v>
      </c>
      <c r="D80">
        <v>101</v>
      </c>
      <c r="E80">
        <v>3</v>
      </c>
      <c r="F80">
        <v>181.87400000000002</v>
      </c>
      <c r="G80">
        <v>545.62200000000007</v>
      </c>
      <c r="H80">
        <v>103.66818000000002</v>
      </c>
      <c r="I80" t="b">
        <v>1</v>
      </c>
      <c r="J80" s="2">
        <v>0.59375</v>
      </c>
      <c r="K80">
        <v>2023</v>
      </c>
      <c r="L80">
        <v>10</v>
      </c>
      <c r="M80" t="s">
        <v>83</v>
      </c>
      <c r="N80">
        <v>14</v>
      </c>
    </row>
    <row r="81" spans="1:14" x14ac:dyDescent="0.3">
      <c r="A81" s="1">
        <v>45541</v>
      </c>
      <c r="B81">
        <v>205</v>
      </c>
      <c r="C81">
        <v>304</v>
      </c>
      <c r="D81">
        <v>105</v>
      </c>
      <c r="E81">
        <v>5</v>
      </c>
      <c r="F81">
        <v>509.98200000000003</v>
      </c>
      <c r="G81">
        <v>2549.9100000000003</v>
      </c>
      <c r="H81">
        <v>535.48110000000008</v>
      </c>
      <c r="I81" t="b">
        <v>0</v>
      </c>
      <c r="J81" s="2">
        <v>0.39305555555555555</v>
      </c>
      <c r="K81">
        <v>2024</v>
      </c>
      <c r="L81">
        <v>9</v>
      </c>
      <c r="M81" t="s">
        <v>83</v>
      </c>
      <c r="N81">
        <v>9</v>
      </c>
    </row>
    <row r="82" spans="1:14" x14ac:dyDescent="0.3">
      <c r="A82" s="1">
        <v>45384</v>
      </c>
      <c r="B82">
        <v>205</v>
      </c>
      <c r="C82">
        <v>304</v>
      </c>
      <c r="D82">
        <v>104</v>
      </c>
      <c r="E82">
        <v>8</v>
      </c>
      <c r="F82">
        <v>535.2600000000001</v>
      </c>
      <c r="G82">
        <v>4282.0800000000008</v>
      </c>
      <c r="H82">
        <v>1070.5200000000002</v>
      </c>
      <c r="I82" t="b">
        <v>0</v>
      </c>
      <c r="J82" s="2">
        <v>0.3034722222222222</v>
      </c>
      <c r="K82">
        <v>2024</v>
      </c>
      <c r="L82">
        <v>4</v>
      </c>
      <c r="M82" t="s">
        <v>85</v>
      </c>
      <c r="N82">
        <v>7</v>
      </c>
    </row>
    <row r="83" spans="1:14" x14ac:dyDescent="0.3">
      <c r="A83" s="1">
        <v>45190</v>
      </c>
      <c r="B83">
        <v>202</v>
      </c>
      <c r="C83">
        <v>304</v>
      </c>
      <c r="D83">
        <v>105</v>
      </c>
      <c r="E83">
        <v>4</v>
      </c>
      <c r="F83">
        <v>156.61799999999999</v>
      </c>
      <c r="G83">
        <v>626.47199999999998</v>
      </c>
      <c r="H83">
        <v>187.94159999999999</v>
      </c>
      <c r="I83" t="b">
        <v>0</v>
      </c>
      <c r="J83" s="2">
        <v>0.6694444444444444</v>
      </c>
      <c r="K83">
        <v>2023</v>
      </c>
      <c r="L83">
        <v>9</v>
      </c>
      <c r="M83" t="s">
        <v>79</v>
      </c>
      <c r="N83">
        <v>16</v>
      </c>
    </row>
    <row r="84" spans="1:14" x14ac:dyDescent="0.3">
      <c r="A84" s="1">
        <v>45467</v>
      </c>
      <c r="B84">
        <v>201</v>
      </c>
      <c r="C84">
        <v>304</v>
      </c>
      <c r="D84">
        <v>101</v>
      </c>
      <c r="E84">
        <v>8</v>
      </c>
      <c r="F84">
        <v>315.15000000000003</v>
      </c>
      <c r="G84">
        <v>2521.2000000000003</v>
      </c>
      <c r="H84">
        <v>378.18</v>
      </c>
      <c r="I84" t="b">
        <v>0</v>
      </c>
      <c r="J84" s="2">
        <v>0.96527777777777779</v>
      </c>
      <c r="K84">
        <v>2024</v>
      </c>
      <c r="L84">
        <v>6</v>
      </c>
      <c r="M84" t="s">
        <v>84</v>
      </c>
      <c r="N84">
        <v>23</v>
      </c>
    </row>
    <row r="85" spans="1:14" x14ac:dyDescent="0.3">
      <c r="A85" s="1">
        <v>45037</v>
      </c>
      <c r="B85">
        <v>204</v>
      </c>
      <c r="C85">
        <v>301</v>
      </c>
      <c r="D85">
        <v>102</v>
      </c>
      <c r="E85">
        <v>4</v>
      </c>
      <c r="F85">
        <v>632.96199999999999</v>
      </c>
      <c r="G85">
        <v>2531.848</v>
      </c>
      <c r="H85">
        <v>430.41416000000004</v>
      </c>
      <c r="I85" t="b">
        <v>0</v>
      </c>
      <c r="J85" s="2">
        <v>0.68263888888888891</v>
      </c>
      <c r="K85">
        <v>2023</v>
      </c>
      <c r="L85">
        <v>4</v>
      </c>
      <c r="M85" t="s">
        <v>83</v>
      </c>
      <c r="N85">
        <v>16</v>
      </c>
    </row>
    <row r="86" spans="1:14" x14ac:dyDescent="0.3">
      <c r="A86" s="1">
        <v>45568</v>
      </c>
      <c r="B86">
        <v>201</v>
      </c>
      <c r="C86">
        <v>301</v>
      </c>
      <c r="D86">
        <v>104</v>
      </c>
      <c r="E86">
        <v>2</v>
      </c>
      <c r="F86">
        <v>70.840000000000018</v>
      </c>
      <c r="G86">
        <v>141.68000000000004</v>
      </c>
      <c r="H86">
        <v>26.919200000000007</v>
      </c>
      <c r="I86" t="b">
        <v>0</v>
      </c>
      <c r="J86" s="2">
        <v>4.0972222222222222E-2</v>
      </c>
      <c r="K86">
        <v>2024</v>
      </c>
      <c r="L86">
        <v>10</v>
      </c>
      <c r="M86" t="s">
        <v>79</v>
      </c>
      <c r="N86">
        <v>0</v>
      </c>
    </row>
    <row r="87" spans="1:14" x14ac:dyDescent="0.3">
      <c r="A87" s="1">
        <v>45520</v>
      </c>
      <c r="B87">
        <v>201</v>
      </c>
      <c r="C87">
        <v>301</v>
      </c>
      <c r="D87">
        <v>103</v>
      </c>
      <c r="E87">
        <v>10</v>
      </c>
      <c r="F87">
        <v>280.14800000000002</v>
      </c>
      <c r="G87">
        <v>2801.4800000000005</v>
      </c>
      <c r="H87">
        <v>588.31080000000009</v>
      </c>
      <c r="I87" t="b">
        <v>0</v>
      </c>
      <c r="J87" s="2">
        <v>0.8569444444444444</v>
      </c>
      <c r="K87">
        <v>2024</v>
      </c>
      <c r="L87">
        <v>8</v>
      </c>
      <c r="M87" t="s">
        <v>83</v>
      </c>
      <c r="N87">
        <v>20</v>
      </c>
    </row>
    <row r="88" spans="1:14" x14ac:dyDescent="0.3">
      <c r="A88" s="1">
        <v>45032</v>
      </c>
      <c r="B88">
        <v>203</v>
      </c>
      <c r="C88">
        <v>301</v>
      </c>
      <c r="D88">
        <v>104</v>
      </c>
      <c r="E88">
        <v>9</v>
      </c>
      <c r="F88">
        <v>497.00200000000001</v>
      </c>
      <c r="G88">
        <v>4473.018</v>
      </c>
      <c r="H88">
        <v>1118.2545</v>
      </c>
      <c r="I88" t="b">
        <v>0</v>
      </c>
      <c r="J88" s="2">
        <v>0.15486111111111112</v>
      </c>
      <c r="K88">
        <v>2023</v>
      </c>
      <c r="L88">
        <v>4</v>
      </c>
      <c r="M88" t="s">
        <v>81</v>
      </c>
      <c r="N88">
        <v>3</v>
      </c>
    </row>
    <row r="89" spans="1:14" x14ac:dyDescent="0.3">
      <c r="A89" s="1">
        <v>45435</v>
      </c>
      <c r="B89">
        <v>203</v>
      </c>
      <c r="C89">
        <v>303</v>
      </c>
      <c r="D89">
        <v>101</v>
      </c>
      <c r="E89">
        <v>8</v>
      </c>
      <c r="F89">
        <v>194.70000000000002</v>
      </c>
      <c r="G89">
        <v>1557.6000000000001</v>
      </c>
      <c r="H89">
        <v>467.28000000000003</v>
      </c>
      <c r="I89" t="b">
        <v>0</v>
      </c>
      <c r="J89" s="2">
        <v>3.4722222222222224E-2</v>
      </c>
      <c r="K89">
        <v>2024</v>
      </c>
      <c r="L89">
        <v>5</v>
      </c>
      <c r="M89" t="s">
        <v>79</v>
      </c>
      <c r="N89">
        <v>0</v>
      </c>
    </row>
    <row r="90" spans="1:14" x14ac:dyDescent="0.3">
      <c r="A90" s="1">
        <v>45422</v>
      </c>
      <c r="B90">
        <v>205</v>
      </c>
      <c r="C90">
        <v>305</v>
      </c>
      <c r="D90">
        <v>102</v>
      </c>
      <c r="E90">
        <v>6</v>
      </c>
      <c r="F90">
        <v>204.90800000000002</v>
      </c>
      <c r="G90">
        <v>1229.4480000000001</v>
      </c>
      <c r="H90">
        <v>184.41720000000001</v>
      </c>
      <c r="I90" t="b">
        <v>0</v>
      </c>
      <c r="J90" s="2">
        <v>0.21458333333333332</v>
      </c>
      <c r="K90">
        <v>2024</v>
      </c>
      <c r="L90">
        <v>5</v>
      </c>
      <c r="M90" t="s">
        <v>83</v>
      </c>
      <c r="N90">
        <v>5</v>
      </c>
    </row>
    <row r="91" spans="1:14" x14ac:dyDescent="0.3">
      <c r="A91" s="1">
        <v>44972</v>
      </c>
      <c r="B91">
        <v>201</v>
      </c>
      <c r="C91">
        <v>305</v>
      </c>
      <c r="D91">
        <v>102</v>
      </c>
      <c r="E91">
        <v>4</v>
      </c>
      <c r="F91">
        <v>108.504</v>
      </c>
      <c r="G91">
        <v>434.01600000000002</v>
      </c>
      <c r="H91">
        <v>73.782720000000012</v>
      </c>
      <c r="I91" t="b">
        <v>0</v>
      </c>
      <c r="J91" s="2">
        <v>8.6805555555555552E-2</v>
      </c>
      <c r="K91">
        <v>2023</v>
      </c>
      <c r="L91">
        <v>2</v>
      </c>
      <c r="M91" t="s">
        <v>80</v>
      </c>
      <c r="N91">
        <v>2</v>
      </c>
    </row>
    <row r="92" spans="1:14" x14ac:dyDescent="0.3">
      <c r="A92" s="1">
        <v>44977</v>
      </c>
      <c r="B92">
        <v>204</v>
      </c>
      <c r="C92">
        <v>301</v>
      </c>
      <c r="D92">
        <v>105</v>
      </c>
      <c r="E92">
        <v>9</v>
      </c>
      <c r="F92">
        <v>144.91400000000002</v>
      </c>
      <c r="G92">
        <v>1304.2260000000001</v>
      </c>
      <c r="H92">
        <v>247.80294000000004</v>
      </c>
      <c r="I92" t="b">
        <v>0</v>
      </c>
      <c r="J92" s="2">
        <v>0.2013888888888889</v>
      </c>
      <c r="K92">
        <v>2023</v>
      </c>
      <c r="L92">
        <v>2</v>
      </c>
      <c r="M92" t="s">
        <v>84</v>
      </c>
      <c r="N92">
        <v>4</v>
      </c>
    </row>
    <row r="93" spans="1:14" x14ac:dyDescent="0.3">
      <c r="A93" s="1">
        <v>45231</v>
      </c>
      <c r="B93">
        <v>201</v>
      </c>
      <c r="C93">
        <v>303</v>
      </c>
      <c r="D93">
        <v>105</v>
      </c>
      <c r="E93">
        <v>4</v>
      </c>
      <c r="F93">
        <v>361.85599999999999</v>
      </c>
      <c r="G93">
        <v>1447.424</v>
      </c>
      <c r="H93">
        <v>303.95903999999996</v>
      </c>
      <c r="I93" t="b">
        <v>0</v>
      </c>
      <c r="J93" s="2">
        <v>0.75138888888888888</v>
      </c>
      <c r="K93">
        <v>2023</v>
      </c>
      <c r="L93">
        <v>11</v>
      </c>
      <c r="M93" t="s">
        <v>80</v>
      </c>
      <c r="N93">
        <v>18</v>
      </c>
    </row>
    <row r="94" spans="1:14" x14ac:dyDescent="0.3">
      <c r="A94" s="1">
        <v>45394</v>
      </c>
      <c r="B94">
        <v>205</v>
      </c>
      <c r="C94">
        <v>304</v>
      </c>
      <c r="D94">
        <v>105</v>
      </c>
      <c r="E94">
        <v>9</v>
      </c>
      <c r="F94">
        <v>603.83400000000006</v>
      </c>
      <c r="G94">
        <v>5434.5060000000003</v>
      </c>
      <c r="H94">
        <v>1358.6265000000001</v>
      </c>
      <c r="I94" t="b">
        <v>0</v>
      </c>
      <c r="J94" s="2">
        <v>0.18541666666666667</v>
      </c>
      <c r="K94">
        <v>2024</v>
      </c>
      <c r="L94">
        <v>4</v>
      </c>
      <c r="M94" t="s">
        <v>83</v>
      </c>
      <c r="N94">
        <v>4</v>
      </c>
    </row>
    <row r="95" spans="1:14" x14ac:dyDescent="0.3">
      <c r="A95" s="1">
        <v>45168</v>
      </c>
      <c r="B95">
        <v>204</v>
      </c>
      <c r="C95">
        <v>301</v>
      </c>
      <c r="D95">
        <v>104</v>
      </c>
      <c r="E95">
        <v>10</v>
      </c>
      <c r="F95">
        <v>140.66800000000001</v>
      </c>
      <c r="G95">
        <v>1406.68</v>
      </c>
      <c r="H95">
        <v>422.00400000000002</v>
      </c>
      <c r="I95" t="b">
        <v>1</v>
      </c>
      <c r="J95" s="2">
        <v>0.14652777777777778</v>
      </c>
      <c r="K95">
        <v>2023</v>
      </c>
      <c r="L95">
        <v>8</v>
      </c>
      <c r="M95" t="s">
        <v>80</v>
      </c>
      <c r="N95">
        <v>3</v>
      </c>
    </row>
    <row r="96" spans="1:14" x14ac:dyDescent="0.3">
      <c r="A96" s="1">
        <v>45105</v>
      </c>
      <c r="B96">
        <v>203</v>
      </c>
      <c r="C96">
        <v>305</v>
      </c>
      <c r="D96">
        <v>102</v>
      </c>
      <c r="E96">
        <v>5</v>
      </c>
      <c r="F96">
        <v>600.13800000000015</v>
      </c>
      <c r="G96">
        <v>3000.6900000000005</v>
      </c>
      <c r="H96">
        <v>450.10350000000005</v>
      </c>
      <c r="I96" t="b">
        <v>0</v>
      </c>
      <c r="J96" s="2">
        <v>0.65763888888888888</v>
      </c>
      <c r="K96">
        <v>2023</v>
      </c>
      <c r="L96">
        <v>6</v>
      </c>
      <c r="M96" t="s">
        <v>80</v>
      </c>
      <c r="N96">
        <v>15</v>
      </c>
    </row>
    <row r="97" spans="1:14" x14ac:dyDescent="0.3">
      <c r="A97" s="1">
        <v>45006</v>
      </c>
      <c r="B97">
        <v>204</v>
      </c>
      <c r="C97">
        <v>304</v>
      </c>
      <c r="D97">
        <v>104</v>
      </c>
      <c r="E97">
        <v>7</v>
      </c>
      <c r="F97">
        <v>573.42999999999995</v>
      </c>
      <c r="G97">
        <v>4014.0099999999998</v>
      </c>
      <c r="H97">
        <v>682.38170000000002</v>
      </c>
      <c r="I97" t="b">
        <v>0</v>
      </c>
      <c r="J97" s="2">
        <v>0.51458333333333328</v>
      </c>
      <c r="K97">
        <v>2023</v>
      </c>
      <c r="L97">
        <v>3</v>
      </c>
      <c r="M97" t="s">
        <v>85</v>
      </c>
      <c r="N97">
        <v>12</v>
      </c>
    </row>
    <row r="98" spans="1:14" x14ac:dyDescent="0.3">
      <c r="A98" s="1">
        <v>44924</v>
      </c>
      <c r="B98">
        <v>205</v>
      </c>
      <c r="C98">
        <v>305</v>
      </c>
      <c r="D98">
        <v>102</v>
      </c>
      <c r="E98">
        <v>1</v>
      </c>
      <c r="F98">
        <v>204.226</v>
      </c>
      <c r="G98">
        <v>204.226</v>
      </c>
      <c r="H98">
        <v>38.80294</v>
      </c>
      <c r="I98" t="b">
        <v>0</v>
      </c>
      <c r="J98" s="2">
        <v>0.84236111111111112</v>
      </c>
      <c r="K98">
        <v>2022</v>
      </c>
      <c r="L98">
        <v>12</v>
      </c>
      <c r="M98" t="s">
        <v>79</v>
      </c>
      <c r="N98">
        <v>20</v>
      </c>
    </row>
    <row r="99" spans="1:14" x14ac:dyDescent="0.3">
      <c r="A99" s="1">
        <v>44922</v>
      </c>
      <c r="B99">
        <v>203</v>
      </c>
      <c r="C99">
        <v>305</v>
      </c>
      <c r="D99">
        <v>103</v>
      </c>
      <c r="E99">
        <v>4</v>
      </c>
      <c r="F99">
        <v>96.690000000000012</v>
      </c>
      <c r="G99">
        <v>386.76000000000005</v>
      </c>
      <c r="H99">
        <v>81.219600000000014</v>
      </c>
      <c r="I99" t="b">
        <v>0</v>
      </c>
      <c r="J99" s="2">
        <v>0.90625</v>
      </c>
      <c r="K99">
        <v>2022</v>
      </c>
      <c r="L99">
        <v>12</v>
      </c>
      <c r="M99" t="s">
        <v>85</v>
      </c>
      <c r="N99">
        <v>21</v>
      </c>
    </row>
    <row r="100" spans="1:14" x14ac:dyDescent="0.3">
      <c r="A100" s="1">
        <v>45365</v>
      </c>
      <c r="B100">
        <v>204</v>
      </c>
      <c r="C100">
        <v>302</v>
      </c>
      <c r="D100">
        <v>101</v>
      </c>
      <c r="E100">
        <v>3</v>
      </c>
      <c r="F100">
        <v>346.03800000000001</v>
      </c>
      <c r="G100">
        <v>1038.114</v>
      </c>
      <c r="H100">
        <v>259.52850000000001</v>
      </c>
      <c r="I100" t="b">
        <v>1</v>
      </c>
      <c r="J100" s="2">
        <v>7.4999999999999997E-2</v>
      </c>
      <c r="K100">
        <v>2024</v>
      </c>
      <c r="L100">
        <v>3</v>
      </c>
      <c r="M100" t="s">
        <v>79</v>
      </c>
      <c r="N100">
        <v>1</v>
      </c>
    </row>
    <row r="101" spans="1:14" x14ac:dyDescent="0.3">
      <c r="A101" s="1">
        <v>44985</v>
      </c>
      <c r="B101">
        <v>204</v>
      </c>
      <c r="C101">
        <v>304</v>
      </c>
      <c r="D101">
        <v>102</v>
      </c>
      <c r="E101">
        <v>2</v>
      </c>
      <c r="F101">
        <v>374.39600000000007</v>
      </c>
      <c r="G101">
        <v>748.79200000000014</v>
      </c>
      <c r="H101">
        <v>224.63760000000005</v>
      </c>
      <c r="I101" t="b">
        <v>0</v>
      </c>
      <c r="J101" s="2">
        <v>0.27916666666666667</v>
      </c>
      <c r="K101">
        <v>2023</v>
      </c>
      <c r="L101">
        <v>2</v>
      </c>
      <c r="M101" t="s">
        <v>85</v>
      </c>
      <c r="N101">
        <v>6</v>
      </c>
    </row>
    <row r="102" spans="1:14" x14ac:dyDescent="0.3">
      <c r="A102" s="1">
        <v>45050</v>
      </c>
      <c r="B102">
        <v>201</v>
      </c>
      <c r="C102">
        <v>304</v>
      </c>
      <c r="D102">
        <v>101</v>
      </c>
      <c r="E102">
        <v>5</v>
      </c>
      <c r="F102">
        <v>99.308000000000007</v>
      </c>
      <c r="G102">
        <v>496.54</v>
      </c>
      <c r="H102">
        <v>74.480999999999995</v>
      </c>
      <c r="I102" t="b">
        <v>0</v>
      </c>
      <c r="J102" s="2">
        <v>9.0277777777777776E-2</v>
      </c>
      <c r="K102">
        <v>2023</v>
      </c>
      <c r="L102">
        <v>5</v>
      </c>
      <c r="M102" t="s">
        <v>79</v>
      </c>
      <c r="N102">
        <v>2</v>
      </c>
    </row>
    <row r="103" spans="1:14" x14ac:dyDescent="0.3">
      <c r="A103" s="1">
        <v>45121</v>
      </c>
      <c r="B103">
        <v>203</v>
      </c>
      <c r="C103">
        <v>305</v>
      </c>
      <c r="D103">
        <v>104</v>
      </c>
      <c r="E103">
        <v>9</v>
      </c>
      <c r="F103">
        <v>525.22800000000007</v>
      </c>
      <c r="G103">
        <v>4727.0520000000006</v>
      </c>
      <c r="H103">
        <v>803.59884000000011</v>
      </c>
      <c r="I103" t="b">
        <v>1</v>
      </c>
      <c r="J103" s="2">
        <v>0.125</v>
      </c>
      <c r="K103">
        <v>2023</v>
      </c>
      <c r="L103">
        <v>7</v>
      </c>
      <c r="M103" t="s">
        <v>83</v>
      </c>
      <c r="N103">
        <v>3</v>
      </c>
    </row>
    <row r="104" spans="1:14" x14ac:dyDescent="0.3">
      <c r="A104" s="1">
        <v>44894</v>
      </c>
      <c r="B104">
        <v>204</v>
      </c>
      <c r="C104">
        <v>303</v>
      </c>
      <c r="D104">
        <v>102</v>
      </c>
      <c r="E104">
        <v>7</v>
      </c>
      <c r="F104">
        <v>112.068</v>
      </c>
      <c r="G104">
        <v>784.476</v>
      </c>
      <c r="H104">
        <v>149.05044000000001</v>
      </c>
      <c r="I104" t="b">
        <v>0</v>
      </c>
      <c r="J104" s="2">
        <v>0.24583333333333332</v>
      </c>
      <c r="K104">
        <v>2022</v>
      </c>
      <c r="L104">
        <v>11</v>
      </c>
      <c r="M104" t="s">
        <v>85</v>
      </c>
      <c r="N104">
        <v>5</v>
      </c>
    </row>
    <row r="105" spans="1:14" x14ac:dyDescent="0.3">
      <c r="A105" s="1">
        <v>44947</v>
      </c>
      <c r="B105">
        <v>202</v>
      </c>
      <c r="C105">
        <v>302</v>
      </c>
      <c r="D105">
        <v>105</v>
      </c>
      <c r="E105">
        <v>1</v>
      </c>
      <c r="F105">
        <v>481.71200000000005</v>
      </c>
      <c r="G105">
        <v>481.71200000000005</v>
      </c>
      <c r="H105">
        <v>101.15952</v>
      </c>
      <c r="I105" t="b">
        <v>0</v>
      </c>
      <c r="J105" s="2">
        <v>0.8833333333333333</v>
      </c>
      <c r="K105">
        <v>2023</v>
      </c>
      <c r="L105">
        <v>1</v>
      </c>
      <c r="M105" t="s">
        <v>82</v>
      </c>
      <c r="N105">
        <v>21</v>
      </c>
    </row>
    <row r="106" spans="1:14" x14ac:dyDescent="0.3">
      <c r="A106" s="1">
        <v>45202</v>
      </c>
      <c r="B106">
        <v>202</v>
      </c>
      <c r="C106">
        <v>304</v>
      </c>
      <c r="D106">
        <v>105</v>
      </c>
      <c r="E106">
        <v>8</v>
      </c>
      <c r="F106">
        <v>212.65200000000002</v>
      </c>
      <c r="G106">
        <v>1701.2160000000001</v>
      </c>
      <c r="H106">
        <v>425.30400000000003</v>
      </c>
      <c r="I106" t="b">
        <v>1</v>
      </c>
      <c r="J106" s="2">
        <v>0.39097222222222222</v>
      </c>
      <c r="K106">
        <v>2023</v>
      </c>
      <c r="L106">
        <v>10</v>
      </c>
      <c r="M106" t="s">
        <v>85</v>
      </c>
      <c r="N106">
        <v>9</v>
      </c>
    </row>
    <row r="107" spans="1:14" x14ac:dyDescent="0.3">
      <c r="A107" s="1">
        <v>45339</v>
      </c>
      <c r="B107">
        <v>204</v>
      </c>
      <c r="C107">
        <v>304</v>
      </c>
      <c r="D107">
        <v>102</v>
      </c>
      <c r="E107">
        <v>3</v>
      </c>
      <c r="F107">
        <v>426.95400000000001</v>
      </c>
      <c r="G107">
        <v>1280.8620000000001</v>
      </c>
      <c r="H107">
        <v>384.2586</v>
      </c>
      <c r="I107" t="b">
        <v>1</v>
      </c>
      <c r="J107" s="2">
        <v>0.14652777777777778</v>
      </c>
      <c r="K107">
        <v>2024</v>
      </c>
      <c r="L107">
        <v>2</v>
      </c>
      <c r="M107" t="s">
        <v>82</v>
      </c>
      <c r="N107">
        <v>3</v>
      </c>
    </row>
    <row r="108" spans="1:14" x14ac:dyDescent="0.3">
      <c r="A108" s="1">
        <v>45032</v>
      </c>
      <c r="B108">
        <v>205</v>
      </c>
      <c r="C108">
        <v>305</v>
      </c>
      <c r="D108">
        <v>102</v>
      </c>
      <c r="E108">
        <v>9</v>
      </c>
      <c r="F108">
        <v>582.49400000000003</v>
      </c>
      <c r="G108">
        <v>5242.4459999999999</v>
      </c>
      <c r="H108">
        <v>786.36689999999999</v>
      </c>
      <c r="I108" t="b">
        <v>0</v>
      </c>
      <c r="J108" s="2">
        <v>0.44791666666666669</v>
      </c>
      <c r="K108">
        <v>2023</v>
      </c>
      <c r="L108">
        <v>4</v>
      </c>
      <c r="M108" t="s">
        <v>81</v>
      </c>
      <c r="N108">
        <v>10</v>
      </c>
    </row>
    <row r="109" spans="1:14" x14ac:dyDescent="0.3">
      <c r="A109" s="1">
        <v>44930</v>
      </c>
      <c r="B109">
        <v>201</v>
      </c>
      <c r="C109">
        <v>301</v>
      </c>
      <c r="D109">
        <v>103</v>
      </c>
      <c r="E109">
        <v>3</v>
      </c>
      <c r="F109">
        <v>225.74200000000002</v>
      </c>
      <c r="G109">
        <v>677.22600000000011</v>
      </c>
      <c r="H109">
        <v>115.12842000000003</v>
      </c>
      <c r="I109" t="b">
        <v>0</v>
      </c>
      <c r="J109" s="2">
        <v>0.12291666666666666</v>
      </c>
      <c r="K109">
        <v>2023</v>
      </c>
      <c r="L109">
        <v>1</v>
      </c>
      <c r="M109" t="s">
        <v>80</v>
      </c>
      <c r="N109">
        <v>2</v>
      </c>
    </row>
    <row r="110" spans="1:14" x14ac:dyDescent="0.3">
      <c r="A110" s="1">
        <v>45587</v>
      </c>
      <c r="B110">
        <v>203</v>
      </c>
      <c r="C110">
        <v>305</v>
      </c>
      <c r="D110">
        <v>105</v>
      </c>
      <c r="E110">
        <v>1</v>
      </c>
      <c r="F110">
        <v>211.92600000000002</v>
      </c>
      <c r="G110">
        <v>211.92600000000002</v>
      </c>
      <c r="H110">
        <v>40.265940000000001</v>
      </c>
      <c r="I110" t="b">
        <v>0</v>
      </c>
      <c r="J110" s="2">
        <v>0.41180555555555554</v>
      </c>
      <c r="K110">
        <v>2024</v>
      </c>
      <c r="L110">
        <v>10</v>
      </c>
      <c r="M110" t="s">
        <v>85</v>
      </c>
      <c r="N110">
        <v>9</v>
      </c>
    </row>
    <row r="111" spans="1:14" x14ac:dyDescent="0.3">
      <c r="A111" s="1">
        <v>45410</v>
      </c>
      <c r="B111">
        <v>201</v>
      </c>
      <c r="C111">
        <v>301</v>
      </c>
      <c r="D111">
        <v>103</v>
      </c>
      <c r="E111">
        <v>2</v>
      </c>
      <c r="F111">
        <v>245.58600000000001</v>
      </c>
      <c r="G111">
        <v>491.17200000000003</v>
      </c>
      <c r="H111">
        <v>103.14612</v>
      </c>
      <c r="I111" t="b">
        <v>0</v>
      </c>
      <c r="J111" s="2">
        <v>0.48888888888888887</v>
      </c>
      <c r="K111">
        <v>2024</v>
      </c>
      <c r="L111">
        <v>4</v>
      </c>
      <c r="M111" t="s">
        <v>81</v>
      </c>
      <c r="N111">
        <v>11</v>
      </c>
    </row>
    <row r="112" spans="1:14" x14ac:dyDescent="0.3">
      <c r="A112" s="1">
        <v>45324</v>
      </c>
      <c r="B112">
        <v>201</v>
      </c>
      <c r="C112">
        <v>305</v>
      </c>
      <c r="D112">
        <v>104</v>
      </c>
      <c r="E112">
        <v>1</v>
      </c>
      <c r="F112">
        <v>188.76000000000002</v>
      </c>
      <c r="G112">
        <v>188.76000000000002</v>
      </c>
      <c r="H112">
        <v>47.190000000000005</v>
      </c>
      <c r="I112" t="b">
        <v>0</v>
      </c>
      <c r="J112" s="2">
        <v>0.65486111111111112</v>
      </c>
      <c r="K112">
        <v>2024</v>
      </c>
      <c r="L112">
        <v>2</v>
      </c>
      <c r="M112" t="s">
        <v>83</v>
      </c>
      <c r="N112">
        <v>15</v>
      </c>
    </row>
    <row r="113" spans="1:14" x14ac:dyDescent="0.3">
      <c r="A113" s="1">
        <v>44978</v>
      </c>
      <c r="B113">
        <v>205</v>
      </c>
      <c r="C113">
        <v>302</v>
      </c>
      <c r="D113">
        <v>102</v>
      </c>
      <c r="E113">
        <v>2</v>
      </c>
      <c r="F113">
        <v>312.31200000000007</v>
      </c>
      <c r="G113">
        <v>624.62400000000014</v>
      </c>
      <c r="H113">
        <v>187.38720000000004</v>
      </c>
      <c r="I113" t="b">
        <v>0</v>
      </c>
      <c r="J113" s="2">
        <v>0.76736111111111116</v>
      </c>
      <c r="K113">
        <v>2023</v>
      </c>
      <c r="L113">
        <v>2</v>
      </c>
      <c r="M113" t="s">
        <v>85</v>
      </c>
      <c r="N113">
        <v>18</v>
      </c>
    </row>
    <row r="114" spans="1:14" x14ac:dyDescent="0.3">
      <c r="A114" s="1">
        <v>45175</v>
      </c>
      <c r="B114">
        <v>203</v>
      </c>
      <c r="C114">
        <v>305</v>
      </c>
      <c r="D114">
        <v>102</v>
      </c>
      <c r="E114">
        <v>8</v>
      </c>
      <c r="F114">
        <v>259.05</v>
      </c>
      <c r="G114">
        <v>2072.4</v>
      </c>
      <c r="H114">
        <v>310.86</v>
      </c>
      <c r="I114" t="b">
        <v>1</v>
      </c>
      <c r="J114" s="2">
        <v>0.49166666666666664</v>
      </c>
      <c r="K114">
        <v>2023</v>
      </c>
      <c r="L114">
        <v>9</v>
      </c>
      <c r="M114" t="s">
        <v>80</v>
      </c>
      <c r="N114">
        <v>11</v>
      </c>
    </row>
    <row r="115" spans="1:14" x14ac:dyDescent="0.3">
      <c r="A115" s="1">
        <v>45070</v>
      </c>
      <c r="B115">
        <v>201</v>
      </c>
      <c r="C115">
        <v>302</v>
      </c>
      <c r="D115">
        <v>105</v>
      </c>
      <c r="E115">
        <v>5</v>
      </c>
      <c r="F115">
        <v>232.71600000000001</v>
      </c>
      <c r="G115">
        <v>1163.58</v>
      </c>
      <c r="H115">
        <v>197.80860000000001</v>
      </c>
      <c r="I115" t="b">
        <v>0</v>
      </c>
      <c r="J115" s="2">
        <v>0.57986111111111116</v>
      </c>
      <c r="K115">
        <v>2023</v>
      </c>
      <c r="L115">
        <v>5</v>
      </c>
      <c r="M115" t="s">
        <v>80</v>
      </c>
      <c r="N115">
        <v>13</v>
      </c>
    </row>
    <row r="116" spans="1:14" x14ac:dyDescent="0.3">
      <c r="A116" s="1">
        <v>45324</v>
      </c>
      <c r="B116">
        <v>203</v>
      </c>
      <c r="C116">
        <v>305</v>
      </c>
      <c r="D116">
        <v>105</v>
      </c>
      <c r="E116">
        <v>9</v>
      </c>
      <c r="F116">
        <v>375.12200000000001</v>
      </c>
      <c r="G116">
        <v>3376.098</v>
      </c>
      <c r="H116">
        <v>641.45862</v>
      </c>
      <c r="I116" t="b">
        <v>0</v>
      </c>
      <c r="J116" s="2">
        <v>0.68958333333333333</v>
      </c>
      <c r="K116">
        <v>2024</v>
      </c>
      <c r="L116">
        <v>2</v>
      </c>
      <c r="M116" t="s">
        <v>83</v>
      </c>
      <c r="N116">
        <v>16</v>
      </c>
    </row>
    <row r="117" spans="1:14" x14ac:dyDescent="0.3">
      <c r="A117" s="1">
        <v>45076</v>
      </c>
      <c r="B117">
        <v>202</v>
      </c>
      <c r="C117">
        <v>303</v>
      </c>
      <c r="D117">
        <v>105</v>
      </c>
      <c r="E117">
        <v>3</v>
      </c>
      <c r="F117">
        <v>313.74200000000008</v>
      </c>
      <c r="G117">
        <v>941.22600000000023</v>
      </c>
      <c r="H117">
        <v>197.65746000000004</v>
      </c>
      <c r="I117" t="b">
        <v>0</v>
      </c>
      <c r="J117" s="2">
        <v>0.74861111111111112</v>
      </c>
      <c r="K117">
        <v>2023</v>
      </c>
      <c r="L117">
        <v>5</v>
      </c>
      <c r="M117" t="s">
        <v>85</v>
      </c>
      <c r="N117">
        <v>17</v>
      </c>
    </row>
    <row r="118" spans="1:14" x14ac:dyDescent="0.3">
      <c r="A118" s="1">
        <v>45499</v>
      </c>
      <c r="B118">
        <v>205</v>
      </c>
      <c r="C118">
        <v>302</v>
      </c>
      <c r="D118">
        <v>101</v>
      </c>
      <c r="E118">
        <v>6</v>
      </c>
      <c r="F118">
        <v>390.14800000000002</v>
      </c>
      <c r="G118">
        <v>2340.8879999999999</v>
      </c>
      <c r="H118">
        <v>585.22199999999998</v>
      </c>
      <c r="I118" t="b">
        <v>0</v>
      </c>
      <c r="J118" s="2">
        <v>0.38194444444444442</v>
      </c>
      <c r="K118">
        <v>2024</v>
      </c>
      <c r="L118">
        <v>7</v>
      </c>
      <c r="M118" t="s">
        <v>83</v>
      </c>
      <c r="N118">
        <v>9</v>
      </c>
    </row>
    <row r="119" spans="1:14" x14ac:dyDescent="0.3">
      <c r="A119" s="1">
        <v>45071</v>
      </c>
      <c r="B119">
        <v>205</v>
      </c>
      <c r="C119">
        <v>301</v>
      </c>
      <c r="D119">
        <v>104</v>
      </c>
      <c r="E119">
        <v>8</v>
      </c>
      <c r="F119">
        <v>623.30400000000009</v>
      </c>
      <c r="G119">
        <v>4986.4320000000007</v>
      </c>
      <c r="H119">
        <v>1495.9296000000002</v>
      </c>
      <c r="I119" t="b">
        <v>0</v>
      </c>
      <c r="J119" s="2">
        <v>0.58680555555555558</v>
      </c>
      <c r="K119">
        <v>2023</v>
      </c>
      <c r="L119">
        <v>5</v>
      </c>
      <c r="M119" t="s">
        <v>79</v>
      </c>
      <c r="N119">
        <v>14</v>
      </c>
    </row>
    <row r="120" spans="1:14" x14ac:dyDescent="0.3">
      <c r="A120" s="1">
        <v>44962</v>
      </c>
      <c r="B120">
        <v>205</v>
      </c>
      <c r="C120">
        <v>304</v>
      </c>
      <c r="D120">
        <v>104</v>
      </c>
      <c r="E120">
        <v>2</v>
      </c>
      <c r="F120">
        <v>643.72000000000014</v>
      </c>
      <c r="G120">
        <v>1287.4400000000003</v>
      </c>
      <c r="H120">
        <v>193.11600000000004</v>
      </c>
      <c r="I120" t="b">
        <v>0</v>
      </c>
      <c r="J120" s="2">
        <v>0.46250000000000002</v>
      </c>
      <c r="K120">
        <v>2023</v>
      </c>
      <c r="L120">
        <v>2</v>
      </c>
      <c r="M120" t="s">
        <v>81</v>
      </c>
      <c r="N120">
        <v>11</v>
      </c>
    </row>
    <row r="121" spans="1:14" x14ac:dyDescent="0.3">
      <c r="A121" s="1">
        <v>45338</v>
      </c>
      <c r="B121">
        <v>203</v>
      </c>
      <c r="C121">
        <v>301</v>
      </c>
      <c r="D121">
        <v>105</v>
      </c>
      <c r="E121">
        <v>3</v>
      </c>
      <c r="F121">
        <v>458.72200000000004</v>
      </c>
      <c r="G121">
        <v>1376.1660000000002</v>
      </c>
      <c r="H121">
        <v>233.94822000000005</v>
      </c>
      <c r="I121" t="b">
        <v>0</v>
      </c>
      <c r="J121" s="2">
        <v>0.99583333333333335</v>
      </c>
      <c r="K121">
        <v>2024</v>
      </c>
      <c r="L121">
        <v>2</v>
      </c>
      <c r="M121" t="s">
        <v>83</v>
      </c>
      <c r="N121">
        <v>23</v>
      </c>
    </row>
    <row r="122" spans="1:14" x14ac:dyDescent="0.3">
      <c r="A122" s="1">
        <v>45416</v>
      </c>
      <c r="B122">
        <v>201</v>
      </c>
      <c r="C122">
        <v>303</v>
      </c>
      <c r="D122">
        <v>105</v>
      </c>
      <c r="E122">
        <v>1</v>
      </c>
      <c r="F122">
        <v>502.48000000000008</v>
      </c>
      <c r="G122">
        <v>502.48000000000008</v>
      </c>
      <c r="H122">
        <v>95.47120000000001</v>
      </c>
      <c r="I122" t="b">
        <v>1</v>
      </c>
      <c r="J122" s="2">
        <v>1.4583333333333334E-2</v>
      </c>
      <c r="K122">
        <v>2024</v>
      </c>
      <c r="L122">
        <v>5</v>
      </c>
      <c r="M122" t="s">
        <v>82</v>
      </c>
      <c r="N122">
        <v>0</v>
      </c>
    </row>
    <row r="123" spans="1:14" x14ac:dyDescent="0.3">
      <c r="A123" s="1">
        <v>44963</v>
      </c>
      <c r="B123">
        <v>203</v>
      </c>
      <c r="C123">
        <v>305</v>
      </c>
      <c r="D123">
        <v>102</v>
      </c>
      <c r="E123">
        <v>7</v>
      </c>
      <c r="F123">
        <v>408.84800000000001</v>
      </c>
      <c r="G123">
        <v>2861.9360000000001</v>
      </c>
      <c r="H123">
        <v>601.00656000000004</v>
      </c>
      <c r="I123" t="b">
        <v>0</v>
      </c>
      <c r="J123" s="2">
        <v>1.0416666666666666E-2</v>
      </c>
      <c r="K123">
        <v>2023</v>
      </c>
      <c r="L123">
        <v>2</v>
      </c>
      <c r="M123" t="s">
        <v>84</v>
      </c>
      <c r="N123">
        <v>0</v>
      </c>
    </row>
    <row r="124" spans="1:14" x14ac:dyDescent="0.3">
      <c r="A124" s="1">
        <v>45269</v>
      </c>
      <c r="B124">
        <v>204</v>
      </c>
      <c r="C124">
        <v>303</v>
      </c>
      <c r="D124">
        <v>105</v>
      </c>
      <c r="E124">
        <v>4</v>
      </c>
      <c r="F124">
        <v>154.04400000000001</v>
      </c>
      <c r="G124">
        <v>616.17600000000004</v>
      </c>
      <c r="H124">
        <v>154.04400000000001</v>
      </c>
      <c r="I124" t="b">
        <v>0</v>
      </c>
      <c r="J124" s="2">
        <v>0.8305555555555556</v>
      </c>
      <c r="K124">
        <v>2023</v>
      </c>
      <c r="L124">
        <v>12</v>
      </c>
      <c r="M124" t="s">
        <v>82</v>
      </c>
      <c r="N124">
        <v>19</v>
      </c>
    </row>
    <row r="125" spans="1:14" x14ac:dyDescent="0.3">
      <c r="A125" s="1">
        <v>45176</v>
      </c>
      <c r="B125">
        <v>202</v>
      </c>
      <c r="C125">
        <v>304</v>
      </c>
      <c r="D125">
        <v>102</v>
      </c>
      <c r="E125">
        <v>7</v>
      </c>
      <c r="F125">
        <v>401.25799999999998</v>
      </c>
      <c r="G125">
        <v>2808.806</v>
      </c>
      <c r="H125">
        <v>842.64179999999999</v>
      </c>
      <c r="I125" t="b">
        <v>0</v>
      </c>
      <c r="J125" s="2">
        <v>0.60069444444444442</v>
      </c>
      <c r="K125">
        <v>2023</v>
      </c>
      <c r="L125">
        <v>9</v>
      </c>
      <c r="M125" t="s">
        <v>79</v>
      </c>
      <c r="N125">
        <v>14</v>
      </c>
    </row>
    <row r="126" spans="1:14" x14ac:dyDescent="0.3">
      <c r="A126" s="1">
        <v>44922</v>
      </c>
      <c r="B126">
        <v>202</v>
      </c>
      <c r="C126">
        <v>302</v>
      </c>
      <c r="D126">
        <v>104</v>
      </c>
      <c r="E126">
        <v>3</v>
      </c>
      <c r="F126">
        <v>377.12400000000002</v>
      </c>
      <c r="G126">
        <v>1131.3720000000001</v>
      </c>
      <c r="H126">
        <v>169.70580000000001</v>
      </c>
      <c r="I126" t="b">
        <v>0</v>
      </c>
      <c r="J126" s="2">
        <v>0.57638888888888884</v>
      </c>
      <c r="K126">
        <v>2022</v>
      </c>
      <c r="L126">
        <v>12</v>
      </c>
      <c r="M126" t="s">
        <v>85</v>
      </c>
      <c r="N126">
        <v>13</v>
      </c>
    </row>
    <row r="127" spans="1:14" x14ac:dyDescent="0.3">
      <c r="A127" s="1">
        <v>45004</v>
      </c>
      <c r="B127">
        <v>202</v>
      </c>
      <c r="C127">
        <v>303</v>
      </c>
      <c r="D127">
        <v>102</v>
      </c>
      <c r="E127">
        <v>10</v>
      </c>
      <c r="F127">
        <v>610.17000000000007</v>
      </c>
      <c r="G127">
        <v>6101.7000000000007</v>
      </c>
      <c r="H127">
        <v>1037.2890000000002</v>
      </c>
      <c r="I127" t="b">
        <v>1</v>
      </c>
      <c r="J127" s="2">
        <v>0.94930555555555551</v>
      </c>
      <c r="K127">
        <v>2023</v>
      </c>
      <c r="L127">
        <v>3</v>
      </c>
      <c r="M127" t="s">
        <v>81</v>
      </c>
      <c r="N127">
        <v>22</v>
      </c>
    </row>
    <row r="128" spans="1:14" x14ac:dyDescent="0.3">
      <c r="A128" s="1">
        <v>45033</v>
      </c>
      <c r="B128">
        <v>205</v>
      </c>
      <c r="C128">
        <v>304</v>
      </c>
      <c r="D128">
        <v>104</v>
      </c>
      <c r="E128">
        <v>6</v>
      </c>
      <c r="F128">
        <v>594.154</v>
      </c>
      <c r="G128">
        <v>3564.924</v>
      </c>
      <c r="H128">
        <v>677.33555999999999</v>
      </c>
      <c r="I128" t="b">
        <v>0</v>
      </c>
      <c r="J128" s="2">
        <v>5.9722222222222225E-2</v>
      </c>
      <c r="K128">
        <v>2023</v>
      </c>
      <c r="L128">
        <v>4</v>
      </c>
      <c r="M128" t="s">
        <v>84</v>
      </c>
      <c r="N128">
        <v>1</v>
      </c>
    </row>
    <row r="129" spans="1:14" x14ac:dyDescent="0.3">
      <c r="A129" s="1">
        <v>45065</v>
      </c>
      <c r="B129">
        <v>202</v>
      </c>
      <c r="C129">
        <v>304</v>
      </c>
      <c r="D129">
        <v>105</v>
      </c>
      <c r="E129">
        <v>8</v>
      </c>
      <c r="F129">
        <v>178.79400000000001</v>
      </c>
      <c r="G129">
        <v>1430.3520000000001</v>
      </c>
      <c r="H129">
        <v>300.37392</v>
      </c>
      <c r="I129" t="b">
        <v>0</v>
      </c>
      <c r="J129" s="2">
        <v>0.21944444444444444</v>
      </c>
      <c r="K129">
        <v>2023</v>
      </c>
      <c r="L129">
        <v>5</v>
      </c>
      <c r="M129" t="s">
        <v>83</v>
      </c>
      <c r="N129">
        <v>5</v>
      </c>
    </row>
    <row r="130" spans="1:14" x14ac:dyDescent="0.3">
      <c r="A130" s="1">
        <v>44942</v>
      </c>
      <c r="B130">
        <v>202</v>
      </c>
      <c r="C130">
        <v>303</v>
      </c>
      <c r="D130">
        <v>105</v>
      </c>
      <c r="E130">
        <v>4</v>
      </c>
      <c r="F130">
        <v>344.38800000000003</v>
      </c>
      <c r="G130">
        <v>1377.5520000000001</v>
      </c>
      <c r="H130">
        <v>344.38800000000003</v>
      </c>
      <c r="I130" t="b">
        <v>0</v>
      </c>
      <c r="J130" s="2">
        <v>0.58125000000000004</v>
      </c>
      <c r="K130">
        <v>2023</v>
      </c>
      <c r="L130">
        <v>1</v>
      </c>
      <c r="M130" t="s">
        <v>84</v>
      </c>
      <c r="N130">
        <v>13</v>
      </c>
    </row>
    <row r="131" spans="1:14" x14ac:dyDescent="0.3">
      <c r="A131" s="1">
        <v>45037</v>
      </c>
      <c r="B131">
        <v>201</v>
      </c>
      <c r="C131">
        <v>305</v>
      </c>
      <c r="D131">
        <v>103</v>
      </c>
      <c r="E131">
        <v>2</v>
      </c>
      <c r="F131">
        <v>100.27600000000001</v>
      </c>
      <c r="G131">
        <v>200.55200000000002</v>
      </c>
      <c r="H131">
        <v>60.165600000000005</v>
      </c>
      <c r="I131" t="b">
        <v>0</v>
      </c>
      <c r="J131" s="2">
        <v>0.88194444444444442</v>
      </c>
      <c r="K131">
        <v>2023</v>
      </c>
      <c r="L131">
        <v>4</v>
      </c>
      <c r="M131" t="s">
        <v>83</v>
      </c>
      <c r="N131">
        <v>21</v>
      </c>
    </row>
    <row r="132" spans="1:14" x14ac:dyDescent="0.3">
      <c r="A132" s="1">
        <v>45216</v>
      </c>
      <c r="B132">
        <v>201</v>
      </c>
      <c r="C132">
        <v>303</v>
      </c>
      <c r="D132">
        <v>102</v>
      </c>
      <c r="E132">
        <v>10</v>
      </c>
      <c r="F132">
        <v>427.32800000000003</v>
      </c>
      <c r="G132">
        <v>4273.2800000000007</v>
      </c>
      <c r="H132">
        <v>640.99200000000008</v>
      </c>
      <c r="I132" t="b">
        <v>1</v>
      </c>
      <c r="J132" s="2">
        <v>0.7993055555555556</v>
      </c>
      <c r="K132">
        <v>2023</v>
      </c>
      <c r="L132">
        <v>10</v>
      </c>
      <c r="M132" t="s">
        <v>85</v>
      </c>
      <c r="N132">
        <v>19</v>
      </c>
    </row>
    <row r="133" spans="1:14" x14ac:dyDescent="0.3">
      <c r="A133" s="1">
        <v>44878</v>
      </c>
      <c r="B133">
        <v>204</v>
      </c>
      <c r="C133">
        <v>302</v>
      </c>
      <c r="D133">
        <v>105</v>
      </c>
      <c r="E133">
        <v>5</v>
      </c>
      <c r="F133">
        <v>60.522000000000006</v>
      </c>
      <c r="G133">
        <v>302.61</v>
      </c>
      <c r="H133">
        <v>51.443700000000007</v>
      </c>
      <c r="I133" t="b">
        <v>0</v>
      </c>
      <c r="J133" s="2">
        <v>0.60069444444444442</v>
      </c>
      <c r="K133">
        <v>2022</v>
      </c>
      <c r="L133">
        <v>11</v>
      </c>
      <c r="M133" t="s">
        <v>81</v>
      </c>
      <c r="N133">
        <v>14</v>
      </c>
    </row>
    <row r="134" spans="1:14" x14ac:dyDescent="0.3">
      <c r="A134" s="1">
        <v>44956</v>
      </c>
      <c r="B134">
        <v>203</v>
      </c>
      <c r="C134">
        <v>304</v>
      </c>
      <c r="D134">
        <v>105</v>
      </c>
      <c r="E134">
        <v>3</v>
      </c>
      <c r="F134">
        <v>86.614000000000004</v>
      </c>
      <c r="G134">
        <v>259.84199999999998</v>
      </c>
      <c r="H134">
        <v>49.369979999999998</v>
      </c>
      <c r="I134" t="b">
        <v>0</v>
      </c>
      <c r="J134" s="2">
        <v>0.41388888888888886</v>
      </c>
      <c r="K134">
        <v>2023</v>
      </c>
      <c r="L134">
        <v>1</v>
      </c>
      <c r="M134" t="s">
        <v>84</v>
      </c>
      <c r="N134">
        <v>9</v>
      </c>
    </row>
    <row r="135" spans="1:14" x14ac:dyDescent="0.3">
      <c r="A135" s="1">
        <v>45338</v>
      </c>
      <c r="B135">
        <v>202</v>
      </c>
      <c r="C135">
        <v>302</v>
      </c>
      <c r="D135">
        <v>105</v>
      </c>
      <c r="E135">
        <v>7</v>
      </c>
      <c r="F135">
        <v>168.102</v>
      </c>
      <c r="G135">
        <v>1176.7139999999999</v>
      </c>
      <c r="H135">
        <v>247.10993999999997</v>
      </c>
      <c r="I135" t="b">
        <v>0</v>
      </c>
      <c r="J135" s="2">
        <v>4.1666666666666664E-2</v>
      </c>
      <c r="K135">
        <v>2024</v>
      </c>
      <c r="L135">
        <v>2</v>
      </c>
      <c r="M135" t="s">
        <v>83</v>
      </c>
      <c r="N135">
        <v>1</v>
      </c>
    </row>
    <row r="136" spans="1:14" x14ac:dyDescent="0.3">
      <c r="A136" s="1">
        <v>45382</v>
      </c>
      <c r="B136">
        <v>202</v>
      </c>
      <c r="C136">
        <v>305</v>
      </c>
      <c r="D136">
        <v>105</v>
      </c>
      <c r="E136">
        <v>2</v>
      </c>
      <c r="F136">
        <v>67.298000000000002</v>
      </c>
      <c r="G136">
        <v>134.596</v>
      </c>
      <c r="H136">
        <v>33.649000000000001</v>
      </c>
      <c r="I136" t="b">
        <v>0</v>
      </c>
      <c r="J136" s="2">
        <v>0.90555555555555556</v>
      </c>
      <c r="K136">
        <v>2024</v>
      </c>
      <c r="L136">
        <v>3</v>
      </c>
      <c r="M136" t="s">
        <v>81</v>
      </c>
      <c r="N136">
        <v>21</v>
      </c>
    </row>
    <row r="137" spans="1:14" x14ac:dyDescent="0.3">
      <c r="A137" s="1">
        <v>45008</v>
      </c>
      <c r="B137">
        <v>203</v>
      </c>
      <c r="C137">
        <v>303</v>
      </c>
      <c r="D137">
        <v>101</v>
      </c>
      <c r="E137">
        <v>6</v>
      </c>
      <c r="F137">
        <v>103.79600000000001</v>
      </c>
      <c r="G137">
        <v>622.77600000000007</v>
      </c>
      <c r="H137">
        <v>186.83280000000002</v>
      </c>
      <c r="I137" t="b">
        <v>1</v>
      </c>
      <c r="J137" s="2">
        <v>0.63194444444444442</v>
      </c>
      <c r="K137">
        <v>2023</v>
      </c>
      <c r="L137">
        <v>3</v>
      </c>
      <c r="M137" t="s">
        <v>79</v>
      </c>
      <c r="N137">
        <v>15</v>
      </c>
    </row>
    <row r="138" spans="1:14" x14ac:dyDescent="0.3">
      <c r="A138" s="1">
        <v>45466</v>
      </c>
      <c r="B138">
        <v>205</v>
      </c>
      <c r="C138">
        <v>304</v>
      </c>
      <c r="D138">
        <v>104</v>
      </c>
      <c r="E138">
        <v>6</v>
      </c>
      <c r="F138">
        <v>492.20600000000002</v>
      </c>
      <c r="G138">
        <v>2953.2359999999999</v>
      </c>
      <c r="H138">
        <v>442.98539999999997</v>
      </c>
      <c r="I138" t="b">
        <v>0</v>
      </c>
      <c r="J138" s="2">
        <v>0.24305555555555555</v>
      </c>
      <c r="K138">
        <v>2024</v>
      </c>
      <c r="L138">
        <v>6</v>
      </c>
      <c r="M138" t="s">
        <v>81</v>
      </c>
      <c r="N138">
        <v>5</v>
      </c>
    </row>
    <row r="139" spans="1:14" x14ac:dyDescent="0.3">
      <c r="A139" s="1">
        <v>45275</v>
      </c>
      <c r="B139">
        <v>205</v>
      </c>
      <c r="C139">
        <v>304</v>
      </c>
      <c r="D139">
        <v>104</v>
      </c>
      <c r="E139">
        <v>5</v>
      </c>
      <c r="F139">
        <v>309.40800000000002</v>
      </c>
      <c r="G139">
        <v>1547.04</v>
      </c>
      <c r="H139">
        <v>262.99680000000001</v>
      </c>
      <c r="I139" t="b">
        <v>0</v>
      </c>
      <c r="J139" s="2">
        <v>0.78333333333333333</v>
      </c>
      <c r="K139">
        <v>2023</v>
      </c>
      <c r="L139">
        <v>12</v>
      </c>
      <c r="M139" t="s">
        <v>83</v>
      </c>
      <c r="N139">
        <v>18</v>
      </c>
    </row>
    <row r="140" spans="1:14" x14ac:dyDescent="0.3">
      <c r="A140" s="1">
        <v>45190</v>
      </c>
      <c r="B140">
        <v>201</v>
      </c>
      <c r="C140">
        <v>301</v>
      </c>
      <c r="D140">
        <v>104</v>
      </c>
      <c r="E140">
        <v>2</v>
      </c>
      <c r="F140">
        <v>577.43400000000008</v>
      </c>
      <c r="G140">
        <v>1154.8680000000002</v>
      </c>
      <c r="H140">
        <v>219.42492000000004</v>
      </c>
      <c r="I140" t="b">
        <v>1</v>
      </c>
      <c r="J140" s="2">
        <v>0.1125</v>
      </c>
      <c r="K140">
        <v>2023</v>
      </c>
      <c r="L140">
        <v>9</v>
      </c>
      <c r="M140" t="s">
        <v>79</v>
      </c>
      <c r="N140">
        <v>2</v>
      </c>
    </row>
    <row r="141" spans="1:14" x14ac:dyDescent="0.3">
      <c r="A141" s="1">
        <v>45280</v>
      </c>
      <c r="B141">
        <v>205</v>
      </c>
      <c r="C141">
        <v>302</v>
      </c>
      <c r="D141">
        <v>103</v>
      </c>
      <c r="E141">
        <v>7</v>
      </c>
      <c r="F141">
        <v>570.65800000000002</v>
      </c>
      <c r="G141">
        <v>3994.6060000000002</v>
      </c>
      <c r="H141">
        <v>838.86725999999999</v>
      </c>
      <c r="I141" t="b">
        <v>0</v>
      </c>
      <c r="J141" s="2">
        <v>0.20277777777777778</v>
      </c>
      <c r="K141">
        <v>2023</v>
      </c>
      <c r="L141">
        <v>12</v>
      </c>
      <c r="M141" t="s">
        <v>80</v>
      </c>
      <c r="N141">
        <v>4</v>
      </c>
    </row>
    <row r="142" spans="1:14" x14ac:dyDescent="0.3">
      <c r="A142" s="1">
        <v>45026</v>
      </c>
      <c r="B142">
        <v>202</v>
      </c>
      <c r="C142">
        <v>301</v>
      </c>
      <c r="D142">
        <v>101</v>
      </c>
      <c r="E142">
        <v>10</v>
      </c>
      <c r="F142">
        <v>373.60400000000004</v>
      </c>
      <c r="G142">
        <v>3736.0400000000004</v>
      </c>
      <c r="H142">
        <v>934.0100000000001</v>
      </c>
      <c r="I142" t="b">
        <v>0</v>
      </c>
      <c r="J142" s="2">
        <v>0.88472222222222219</v>
      </c>
      <c r="K142">
        <v>2023</v>
      </c>
      <c r="L142">
        <v>4</v>
      </c>
      <c r="M142" t="s">
        <v>84</v>
      </c>
      <c r="N142">
        <v>21</v>
      </c>
    </row>
    <row r="143" spans="1:14" x14ac:dyDescent="0.3">
      <c r="A143" s="1">
        <v>45079</v>
      </c>
      <c r="B143">
        <v>205</v>
      </c>
      <c r="C143">
        <v>305</v>
      </c>
      <c r="D143">
        <v>105</v>
      </c>
      <c r="E143">
        <v>4</v>
      </c>
      <c r="F143">
        <v>432.05799999999999</v>
      </c>
      <c r="G143">
        <v>1728.232</v>
      </c>
      <c r="H143">
        <v>518.46960000000001</v>
      </c>
      <c r="I143" t="b">
        <v>0</v>
      </c>
      <c r="J143" s="2">
        <v>0.5493055555555556</v>
      </c>
      <c r="K143">
        <v>2023</v>
      </c>
      <c r="L143">
        <v>6</v>
      </c>
      <c r="M143" t="s">
        <v>83</v>
      </c>
      <c r="N143">
        <v>13</v>
      </c>
    </row>
    <row r="144" spans="1:14" x14ac:dyDescent="0.3">
      <c r="A144" s="1">
        <v>45069</v>
      </c>
      <c r="B144">
        <v>203</v>
      </c>
      <c r="C144">
        <v>305</v>
      </c>
      <c r="D144">
        <v>103</v>
      </c>
      <c r="E144">
        <v>1</v>
      </c>
      <c r="F144">
        <v>87.867999999999995</v>
      </c>
      <c r="G144">
        <v>87.867999999999995</v>
      </c>
      <c r="H144">
        <v>13.180199999999999</v>
      </c>
      <c r="I144" t="b">
        <v>0</v>
      </c>
      <c r="J144" s="2">
        <v>0.57222222222222219</v>
      </c>
      <c r="K144">
        <v>2023</v>
      </c>
      <c r="L144">
        <v>5</v>
      </c>
      <c r="M144" t="s">
        <v>85</v>
      </c>
      <c r="N144">
        <v>13</v>
      </c>
    </row>
    <row r="145" spans="1:14" x14ac:dyDescent="0.3">
      <c r="A145" s="1">
        <v>45127</v>
      </c>
      <c r="B145">
        <v>202</v>
      </c>
      <c r="C145">
        <v>303</v>
      </c>
      <c r="D145">
        <v>104</v>
      </c>
      <c r="E145">
        <v>4</v>
      </c>
      <c r="F145">
        <v>107.206</v>
      </c>
      <c r="G145">
        <v>428.82400000000001</v>
      </c>
      <c r="H145">
        <v>72.900080000000003</v>
      </c>
      <c r="I145" t="b">
        <v>0</v>
      </c>
      <c r="J145" s="2">
        <v>3.5416666666666666E-2</v>
      </c>
      <c r="K145">
        <v>2023</v>
      </c>
      <c r="L145">
        <v>7</v>
      </c>
      <c r="M145" t="s">
        <v>79</v>
      </c>
      <c r="N145">
        <v>0</v>
      </c>
    </row>
    <row r="146" spans="1:14" x14ac:dyDescent="0.3">
      <c r="A146" s="1">
        <v>45129</v>
      </c>
      <c r="B146">
        <v>202</v>
      </c>
      <c r="C146">
        <v>304</v>
      </c>
      <c r="D146">
        <v>105</v>
      </c>
      <c r="E146">
        <v>1</v>
      </c>
      <c r="F146">
        <v>247.74200000000002</v>
      </c>
      <c r="G146">
        <v>247.74200000000002</v>
      </c>
      <c r="H146">
        <v>47.070980000000006</v>
      </c>
      <c r="I146" t="b">
        <v>0</v>
      </c>
      <c r="J146" s="2">
        <v>0.1736111111111111</v>
      </c>
      <c r="K146">
        <v>2023</v>
      </c>
      <c r="L146">
        <v>7</v>
      </c>
      <c r="M146" t="s">
        <v>82</v>
      </c>
      <c r="N146">
        <v>4</v>
      </c>
    </row>
    <row r="147" spans="1:14" x14ac:dyDescent="0.3">
      <c r="A147" s="1">
        <v>45343</v>
      </c>
      <c r="B147">
        <v>205</v>
      </c>
      <c r="C147">
        <v>305</v>
      </c>
      <c r="D147">
        <v>105</v>
      </c>
      <c r="E147">
        <v>2</v>
      </c>
      <c r="F147">
        <v>176.59399999999999</v>
      </c>
      <c r="G147">
        <v>353.18799999999999</v>
      </c>
      <c r="H147">
        <v>74.169479999999993</v>
      </c>
      <c r="I147" t="b">
        <v>1</v>
      </c>
      <c r="J147" s="2">
        <v>4.1666666666666666E-3</v>
      </c>
      <c r="K147">
        <v>2024</v>
      </c>
      <c r="L147">
        <v>2</v>
      </c>
      <c r="M147" t="s">
        <v>80</v>
      </c>
      <c r="N147">
        <v>0</v>
      </c>
    </row>
    <row r="148" spans="1:14" x14ac:dyDescent="0.3">
      <c r="A148" s="1">
        <v>44927</v>
      </c>
      <c r="B148">
        <v>203</v>
      </c>
      <c r="C148">
        <v>305</v>
      </c>
      <c r="D148">
        <v>105</v>
      </c>
      <c r="E148">
        <v>5</v>
      </c>
      <c r="F148">
        <v>463.87</v>
      </c>
      <c r="G148">
        <v>2319.35</v>
      </c>
      <c r="H148">
        <v>579.83749999999998</v>
      </c>
      <c r="I148" t="b">
        <v>0</v>
      </c>
      <c r="J148" s="2">
        <v>0.54513888888888884</v>
      </c>
      <c r="K148">
        <v>2023</v>
      </c>
      <c r="L148">
        <v>1</v>
      </c>
      <c r="M148" t="s">
        <v>81</v>
      </c>
      <c r="N148">
        <v>13</v>
      </c>
    </row>
    <row r="149" spans="1:14" x14ac:dyDescent="0.3">
      <c r="A149" s="1">
        <v>45411</v>
      </c>
      <c r="B149">
        <v>201</v>
      </c>
      <c r="C149">
        <v>303</v>
      </c>
      <c r="D149">
        <v>105</v>
      </c>
      <c r="E149">
        <v>8</v>
      </c>
      <c r="F149">
        <v>507.23200000000003</v>
      </c>
      <c r="G149">
        <v>4057.8560000000002</v>
      </c>
      <c r="H149">
        <v>1217.3568</v>
      </c>
      <c r="I149" t="b">
        <v>0</v>
      </c>
      <c r="J149" s="2">
        <v>0.43402777777777779</v>
      </c>
      <c r="K149">
        <v>2024</v>
      </c>
      <c r="L149">
        <v>4</v>
      </c>
      <c r="M149" t="s">
        <v>84</v>
      </c>
      <c r="N149">
        <v>10</v>
      </c>
    </row>
    <row r="150" spans="1:14" x14ac:dyDescent="0.3">
      <c r="A150" s="1">
        <v>45409</v>
      </c>
      <c r="B150">
        <v>204</v>
      </c>
      <c r="C150">
        <v>303</v>
      </c>
      <c r="D150">
        <v>102</v>
      </c>
      <c r="E150">
        <v>3</v>
      </c>
      <c r="F150">
        <v>165.66</v>
      </c>
      <c r="G150">
        <v>496.98</v>
      </c>
      <c r="H150">
        <v>74.546999999999997</v>
      </c>
      <c r="I150" t="b">
        <v>0</v>
      </c>
      <c r="J150" s="2">
        <v>0.61805555555555558</v>
      </c>
      <c r="K150">
        <v>2024</v>
      </c>
      <c r="L150">
        <v>4</v>
      </c>
      <c r="M150" t="s">
        <v>82</v>
      </c>
      <c r="N150">
        <v>14</v>
      </c>
    </row>
    <row r="151" spans="1:14" x14ac:dyDescent="0.3">
      <c r="A151" s="1">
        <v>45561</v>
      </c>
      <c r="B151">
        <v>205</v>
      </c>
      <c r="C151">
        <v>301</v>
      </c>
      <c r="D151">
        <v>103</v>
      </c>
      <c r="E151">
        <v>5</v>
      </c>
      <c r="F151">
        <v>333.91600000000005</v>
      </c>
      <c r="G151">
        <v>1669.5800000000004</v>
      </c>
      <c r="H151">
        <v>283.82860000000011</v>
      </c>
      <c r="I151" t="b">
        <v>0</v>
      </c>
      <c r="J151" s="2">
        <v>0.39861111111111114</v>
      </c>
      <c r="K151">
        <v>2024</v>
      </c>
      <c r="L151">
        <v>9</v>
      </c>
      <c r="M151" t="s">
        <v>79</v>
      </c>
      <c r="N151">
        <v>9</v>
      </c>
    </row>
    <row r="152" spans="1:14" x14ac:dyDescent="0.3">
      <c r="A152" s="1">
        <v>45481</v>
      </c>
      <c r="B152">
        <v>201</v>
      </c>
      <c r="C152">
        <v>304</v>
      </c>
      <c r="D152">
        <v>101</v>
      </c>
      <c r="E152">
        <v>3</v>
      </c>
      <c r="F152">
        <v>417.89</v>
      </c>
      <c r="G152">
        <v>1253.67</v>
      </c>
      <c r="H152">
        <v>238.19730000000001</v>
      </c>
      <c r="I152" t="b">
        <v>0</v>
      </c>
      <c r="J152" s="2">
        <v>0.34375</v>
      </c>
      <c r="K152">
        <v>2024</v>
      </c>
      <c r="L152">
        <v>7</v>
      </c>
      <c r="M152" t="s">
        <v>84</v>
      </c>
      <c r="N152">
        <v>8</v>
      </c>
    </row>
    <row r="153" spans="1:14" x14ac:dyDescent="0.3">
      <c r="A153" s="1">
        <v>45082</v>
      </c>
      <c r="B153">
        <v>201</v>
      </c>
      <c r="C153">
        <v>301</v>
      </c>
      <c r="D153">
        <v>102</v>
      </c>
      <c r="E153">
        <v>1</v>
      </c>
      <c r="F153">
        <v>407.52800000000008</v>
      </c>
      <c r="G153">
        <v>407.52800000000008</v>
      </c>
      <c r="H153">
        <v>85.580880000000008</v>
      </c>
      <c r="I153" t="b">
        <v>0</v>
      </c>
      <c r="J153" s="2">
        <v>0.55069444444444449</v>
      </c>
      <c r="K153">
        <v>2023</v>
      </c>
      <c r="L153">
        <v>6</v>
      </c>
      <c r="M153" t="s">
        <v>84</v>
      </c>
      <c r="N153">
        <v>13</v>
      </c>
    </row>
    <row r="154" spans="1:14" x14ac:dyDescent="0.3">
      <c r="A154" s="1">
        <v>45183</v>
      </c>
      <c r="B154">
        <v>202</v>
      </c>
      <c r="C154">
        <v>304</v>
      </c>
      <c r="D154">
        <v>102</v>
      </c>
      <c r="E154">
        <v>4</v>
      </c>
      <c r="F154">
        <v>416.988</v>
      </c>
      <c r="G154">
        <v>1667.952</v>
      </c>
      <c r="H154">
        <v>416.988</v>
      </c>
      <c r="I154" t="b">
        <v>0</v>
      </c>
      <c r="J154" s="2">
        <v>0.98263888888888884</v>
      </c>
      <c r="K154">
        <v>2023</v>
      </c>
      <c r="L154">
        <v>9</v>
      </c>
      <c r="M154" t="s">
        <v>79</v>
      </c>
      <c r="N154">
        <v>23</v>
      </c>
    </row>
    <row r="155" spans="1:14" x14ac:dyDescent="0.3">
      <c r="A155" s="1">
        <v>45267</v>
      </c>
      <c r="B155">
        <v>203</v>
      </c>
      <c r="C155">
        <v>304</v>
      </c>
      <c r="D155">
        <v>103</v>
      </c>
      <c r="E155">
        <v>5</v>
      </c>
      <c r="F155">
        <v>132.15400000000002</v>
      </c>
      <c r="G155">
        <v>660.7700000000001</v>
      </c>
      <c r="H155">
        <v>198.23100000000002</v>
      </c>
      <c r="I155" t="b">
        <v>0</v>
      </c>
      <c r="J155" s="2">
        <v>0.67083333333333328</v>
      </c>
      <c r="K155">
        <v>2023</v>
      </c>
      <c r="L155">
        <v>12</v>
      </c>
      <c r="M155" t="s">
        <v>79</v>
      </c>
      <c r="N155">
        <v>16</v>
      </c>
    </row>
    <row r="156" spans="1:14" x14ac:dyDescent="0.3">
      <c r="A156" s="1">
        <v>45559</v>
      </c>
      <c r="B156">
        <v>204</v>
      </c>
      <c r="C156">
        <v>305</v>
      </c>
      <c r="D156">
        <v>103</v>
      </c>
      <c r="E156">
        <v>6</v>
      </c>
      <c r="F156">
        <v>449.90000000000003</v>
      </c>
      <c r="G156">
        <v>2699.4</v>
      </c>
      <c r="H156">
        <v>404.91</v>
      </c>
      <c r="I156" t="b">
        <v>0</v>
      </c>
      <c r="J156" s="2">
        <v>0.66666666666666663</v>
      </c>
      <c r="K156">
        <v>2024</v>
      </c>
      <c r="L156">
        <v>9</v>
      </c>
      <c r="M156" t="s">
        <v>85</v>
      </c>
      <c r="N156">
        <v>16</v>
      </c>
    </row>
    <row r="157" spans="1:14" x14ac:dyDescent="0.3">
      <c r="A157" s="1">
        <v>45136</v>
      </c>
      <c r="B157">
        <v>205</v>
      </c>
      <c r="C157">
        <v>301</v>
      </c>
      <c r="D157">
        <v>102</v>
      </c>
      <c r="E157">
        <v>3</v>
      </c>
      <c r="F157">
        <v>66.704000000000008</v>
      </c>
      <c r="G157">
        <v>200.11200000000002</v>
      </c>
      <c r="H157">
        <v>34.019040000000004</v>
      </c>
      <c r="I157" t="b">
        <v>1</v>
      </c>
      <c r="J157" s="2">
        <v>0.51180555555555551</v>
      </c>
      <c r="K157">
        <v>2023</v>
      </c>
      <c r="L157">
        <v>7</v>
      </c>
      <c r="M157" t="s">
        <v>82</v>
      </c>
      <c r="N157">
        <v>12</v>
      </c>
    </row>
    <row r="158" spans="1:14" x14ac:dyDescent="0.3">
      <c r="A158" s="1">
        <v>45237</v>
      </c>
      <c r="B158">
        <v>202</v>
      </c>
      <c r="C158">
        <v>305</v>
      </c>
      <c r="D158">
        <v>104</v>
      </c>
      <c r="E158">
        <v>2</v>
      </c>
      <c r="F158">
        <v>374.44</v>
      </c>
      <c r="G158">
        <v>748.88</v>
      </c>
      <c r="H158">
        <v>142.28720000000001</v>
      </c>
      <c r="I158" t="b">
        <v>1</v>
      </c>
      <c r="J158" s="2">
        <v>0.79652777777777772</v>
      </c>
      <c r="K158">
        <v>2023</v>
      </c>
      <c r="L158">
        <v>11</v>
      </c>
      <c r="M158" t="s">
        <v>85</v>
      </c>
      <c r="N158">
        <v>19</v>
      </c>
    </row>
    <row r="159" spans="1:14" x14ac:dyDescent="0.3">
      <c r="A159" s="1">
        <v>45426</v>
      </c>
      <c r="B159">
        <v>203</v>
      </c>
      <c r="C159">
        <v>305</v>
      </c>
      <c r="D159">
        <v>102</v>
      </c>
      <c r="E159">
        <v>1</v>
      </c>
      <c r="F159">
        <v>311.608</v>
      </c>
      <c r="G159">
        <v>311.608</v>
      </c>
      <c r="H159">
        <v>65.43768</v>
      </c>
      <c r="I159" t="b">
        <v>0</v>
      </c>
      <c r="J159" s="2">
        <v>2.6388888888888889E-2</v>
      </c>
      <c r="K159">
        <v>2024</v>
      </c>
      <c r="L159">
        <v>5</v>
      </c>
      <c r="M159" t="s">
        <v>85</v>
      </c>
      <c r="N159">
        <v>0</v>
      </c>
    </row>
    <row r="160" spans="1:14" x14ac:dyDescent="0.3">
      <c r="A160" s="1">
        <v>45447</v>
      </c>
      <c r="B160">
        <v>205</v>
      </c>
      <c r="C160">
        <v>305</v>
      </c>
      <c r="D160">
        <v>104</v>
      </c>
      <c r="E160">
        <v>6</v>
      </c>
      <c r="F160">
        <v>165.02200000000002</v>
      </c>
      <c r="G160">
        <v>990.13200000000006</v>
      </c>
      <c r="H160">
        <v>247.53300000000002</v>
      </c>
      <c r="I160" t="b">
        <v>0</v>
      </c>
      <c r="J160" s="2">
        <v>0.1388888888888889</v>
      </c>
      <c r="K160">
        <v>2024</v>
      </c>
      <c r="L160">
        <v>6</v>
      </c>
      <c r="M160" t="s">
        <v>85</v>
      </c>
      <c r="N160">
        <v>3</v>
      </c>
    </row>
    <row r="161" spans="1:14" x14ac:dyDescent="0.3">
      <c r="A161" s="1">
        <v>45315</v>
      </c>
      <c r="B161">
        <v>201</v>
      </c>
      <c r="C161">
        <v>301</v>
      </c>
      <c r="D161">
        <v>105</v>
      </c>
      <c r="E161">
        <v>8</v>
      </c>
      <c r="F161">
        <v>519.09</v>
      </c>
      <c r="G161">
        <v>4152.72</v>
      </c>
      <c r="H161">
        <v>1245.816</v>
      </c>
      <c r="I161" t="b">
        <v>0</v>
      </c>
      <c r="J161" s="2">
        <v>0.63888888888888884</v>
      </c>
      <c r="K161">
        <v>2024</v>
      </c>
      <c r="L161">
        <v>1</v>
      </c>
      <c r="M161" t="s">
        <v>80</v>
      </c>
      <c r="N161">
        <v>15</v>
      </c>
    </row>
    <row r="162" spans="1:14" x14ac:dyDescent="0.3">
      <c r="A162" s="1">
        <v>44870</v>
      </c>
      <c r="B162">
        <v>204</v>
      </c>
      <c r="C162">
        <v>302</v>
      </c>
      <c r="D162">
        <v>102</v>
      </c>
      <c r="E162">
        <v>6</v>
      </c>
      <c r="F162">
        <v>47.344000000000001</v>
      </c>
      <c r="G162">
        <v>284.06400000000002</v>
      </c>
      <c r="H162">
        <v>42.6096</v>
      </c>
      <c r="I162" t="b">
        <v>1</v>
      </c>
      <c r="J162" s="2">
        <v>0.13333333333333333</v>
      </c>
      <c r="K162">
        <v>2022</v>
      </c>
      <c r="L162">
        <v>11</v>
      </c>
      <c r="M162" t="s">
        <v>82</v>
      </c>
      <c r="N162">
        <v>3</v>
      </c>
    </row>
    <row r="163" spans="1:14" x14ac:dyDescent="0.3">
      <c r="A163" s="1">
        <v>45171</v>
      </c>
      <c r="B163">
        <v>202</v>
      </c>
      <c r="C163">
        <v>303</v>
      </c>
      <c r="D163">
        <v>102</v>
      </c>
      <c r="E163">
        <v>8</v>
      </c>
      <c r="F163">
        <v>328.988</v>
      </c>
      <c r="G163">
        <v>2631.904</v>
      </c>
      <c r="H163">
        <v>447.42368000000005</v>
      </c>
      <c r="I163" t="b">
        <v>0</v>
      </c>
      <c r="J163" s="2">
        <v>0.32083333333333336</v>
      </c>
      <c r="K163">
        <v>2023</v>
      </c>
      <c r="L163">
        <v>9</v>
      </c>
      <c r="M163" t="s">
        <v>82</v>
      </c>
      <c r="N163">
        <v>7</v>
      </c>
    </row>
    <row r="164" spans="1:14" x14ac:dyDescent="0.3">
      <c r="A164" s="1">
        <v>45518</v>
      </c>
      <c r="B164">
        <v>202</v>
      </c>
      <c r="C164">
        <v>301</v>
      </c>
      <c r="D164">
        <v>101</v>
      </c>
      <c r="E164">
        <v>9</v>
      </c>
      <c r="F164">
        <v>376.79400000000004</v>
      </c>
      <c r="G164">
        <v>3391.1460000000002</v>
      </c>
      <c r="H164">
        <v>644.31774000000007</v>
      </c>
      <c r="I164" t="b">
        <v>0</v>
      </c>
      <c r="J164" s="2">
        <v>0.71527777777777779</v>
      </c>
      <c r="K164">
        <v>2024</v>
      </c>
      <c r="L164">
        <v>8</v>
      </c>
      <c r="M164" t="s">
        <v>80</v>
      </c>
      <c r="N164">
        <v>17</v>
      </c>
    </row>
    <row r="165" spans="1:14" x14ac:dyDescent="0.3">
      <c r="A165" s="1">
        <v>45173</v>
      </c>
      <c r="B165">
        <v>205</v>
      </c>
      <c r="C165">
        <v>303</v>
      </c>
      <c r="D165">
        <v>105</v>
      </c>
      <c r="E165">
        <v>3</v>
      </c>
      <c r="F165">
        <v>610.76400000000001</v>
      </c>
      <c r="G165">
        <v>1832.2919999999999</v>
      </c>
      <c r="H165">
        <v>384.78131999999999</v>
      </c>
      <c r="I165" t="b">
        <v>0</v>
      </c>
      <c r="J165" s="2">
        <v>0.39374999999999999</v>
      </c>
      <c r="K165">
        <v>2023</v>
      </c>
      <c r="L165">
        <v>9</v>
      </c>
      <c r="M165" t="s">
        <v>84</v>
      </c>
      <c r="N165">
        <v>9</v>
      </c>
    </row>
    <row r="166" spans="1:14" x14ac:dyDescent="0.3">
      <c r="A166" s="1">
        <v>44885</v>
      </c>
      <c r="B166">
        <v>204</v>
      </c>
      <c r="C166">
        <v>301</v>
      </c>
      <c r="D166">
        <v>103</v>
      </c>
      <c r="E166">
        <v>2</v>
      </c>
      <c r="F166">
        <v>566.69799999999998</v>
      </c>
      <c r="G166">
        <v>1133.396</v>
      </c>
      <c r="H166">
        <v>283.34899999999999</v>
      </c>
      <c r="I166" t="b">
        <v>0</v>
      </c>
      <c r="J166" s="2">
        <v>0.92361111111111116</v>
      </c>
      <c r="K166">
        <v>2022</v>
      </c>
      <c r="L166">
        <v>11</v>
      </c>
      <c r="M166" t="s">
        <v>81</v>
      </c>
      <c r="N166">
        <v>22</v>
      </c>
    </row>
    <row r="167" spans="1:14" x14ac:dyDescent="0.3">
      <c r="A167" s="1">
        <v>45066</v>
      </c>
      <c r="B167">
        <v>202</v>
      </c>
      <c r="C167">
        <v>302</v>
      </c>
      <c r="D167">
        <v>104</v>
      </c>
      <c r="E167">
        <v>1</v>
      </c>
      <c r="F167">
        <v>598.11400000000003</v>
      </c>
      <c r="G167">
        <v>598.11400000000003</v>
      </c>
      <c r="H167">
        <v>179.4342</v>
      </c>
      <c r="I167" t="b">
        <v>0</v>
      </c>
      <c r="J167" s="2">
        <v>0.97013888888888888</v>
      </c>
      <c r="K167">
        <v>2023</v>
      </c>
      <c r="L167">
        <v>5</v>
      </c>
      <c r="M167" t="s">
        <v>82</v>
      </c>
      <c r="N167">
        <v>23</v>
      </c>
    </row>
    <row r="168" spans="1:14" x14ac:dyDescent="0.3">
      <c r="A168" s="1">
        <v>45242</v>
      </c>
      <c r="B168">
        <v>204</v>
      </c>
      <c r="C168">
        <v>304</v>
      </c>
      <c r="D168">
        <v>102</v>
      </c>
      <c r="E168">
        <v>10</v>
      </c>
      <c r="F168">
        <v>275.30800000000005</v>
      </c>
      <c r="G168">
        <v>2753.0800000000004</v>
      </c>
      <c r="H168">
        <v>412.96200000000005</v>
      </c>
      <c r="I168" t="b">
        <v>0</v>
      </c>
      <c r="J168" s="2">
        <v>0.6645833333333333</v>
      </c>
      <c r="K168">
        <v>2023</v>
      </c>
      <c r="L168">
        <v>11</v>
      </c>
      <c r="M168" t="s">
        <v>81</v>
      </c>
      <c r="N168">
        <v>15</v>
      </c>
    </row>
    <row r="169" spans="1:14" x14ac:dyDescent="0.3">
      <c r="A169" s="1">
        <v>45267</v>
      </c>
      <c r="B169">
        <v>205</v>
      </c>
      <c r="C169">
        <v>304</v>
      </c>
      <c r="D169">
        <v>101</v>
      </c>
      <c r="E169">
        <v>9</v>
      </c>
      <c r="F169">
        <v>397.1</v>
      </c>
      <c r="G169">
        <v>3573.9</v>
      </c>
      <c r="H169">
        <v>607.5630000000001</v>
      </c>
      <c r="I169" t="b">
        <v>0</v>
      </c>
      <c r="J169" s="2">
        <v>0.54722222222222228</v>
      </c>
      <c r="K169">
        <v>2023</v>
      </c>
      <c r="L169">
        <v>12</v>
      </c>
      <c r="M169" t="s">
        <v>79</v>
      </c>
      <c r="N169">
        <v>13</v>
      </c>
    </row>
    <row r="170" spans="1:14" x14ac:dyDescent="0.3">
      <c r="A170" s="1">
        <v>45435</v>
      </c>
      <c r="B170">
        <v>203</v>
      </c>
      <c r="C170">
        <v>303</v>
      </c>
      <c r="D170">
        <v>105</v>
      </c>
      <c r="E170">
        <v>1</v>
      </c>
      <c r="F170">
        <v>576.24600000000009</v>
      </c>
      <c r="G170">
        <v>576.24600000000009</v>
      </c>
      <c r="H170">
        <v>109.48674000000003</v>
      </c>
      <c r="I170" t="b">
        <v>0</v>
      </c>
      <c r="J170" s="2">
        <v>6.9444444444444448E-2</v>
      </c>
      <c r="K170">
        <v>2024</v>
      </c>
      <c r="L170">
        <v>5</v>
      </c>
      <c r="M170" t="s">
        <v>79</v>
      </c>
      <c r="N170">
        <v>1</v>
      </c>
    </row>
    <row r="171" spans="1:14" x14ac:dyDescent="0.3">
      <c r="A171" s="1">
        <v>45136</v>
      </c>
      <c r="B171">
        <v>203</v>
      </c>
      <c r="C171">
        <v>303</v>
      </c>
      <c r="D171">
        <v>102</v>
      </c>
      <c r="E171">
        <v>1</v>
      </c>
      <c r="F171">
        <v>364.78200000000004</v>
      </c>
      <c r="G171">
        <v>364.78200000000004</v>
      </c>
      <c r="H171">
        <v>76.604220000000012</v>
      </c>
      <c r="I171" t="b">
        <v>0</v>
      </c>
      <c r="J171" s="2">
        <v>0.73611111111111116</v>
      </c>
      <c r="K171">
        <v>2023</v>
      </c>
      <c r="L171">
        <v>7</v>
      </c>
      <c r="M171" t="s">
        <v>82</v>
      </c>
      <c r="N171">
        <v>17</v>
      </c>
    </row>
    <row r="172" spans="1:14" x14ac:dyDescent="0.3">
      <c r="A172" s="1">
        <v>45490</v>
      </c>
      <c r="B172">
        <v>203</v>
      </c>
      <c r="C172">
        <v>305</v>
      </c>
      <c r="D172">
        <v>102</v>
      </c>
      <c r="E172">
        <v>5</v>
      </c>
      <c r="F172">
        <v>569.84400000000005</v>
      </c>
      <c r="G172">
        <v>2849.2200000000003</v>
      </c>
      <c r="H172">
        <v>712.30500000000006</v>
      </c>
      <c r="I172" t="b">
        <v>0</v>
      </c>
      <c r="J172" s="2">
        <v>0.18263888888888888</v>
      </c>
      <c r="K172">
        <v>2024</v>
      </c>
      <c r="L172">
        <v>7</v>
      </c>
      <c r="M172" t="s">
        <v>80</v>
      </c>
      <c r="N172">
        <v>4</v>
      </c>
    </row>
    <row r="173" spans="1:14" x14ac:dyDescent="0.3">
      <c r="A173" s="1">
        <v>45533</v>
      </c>
      <c r="B173">
        <v>205</v>
      </c>
      <c r="C173">
        <v>302</v>
      </c>
      <c r="D173">
        <v>104</v>
      </c>
      <c r="E173">
        <v>10</v>
      </c>
      <c r="F173">
        <v>122.49600000000001</v>
      </c>
      <c r="G173">
        <v>1224.96</v>
      </c>
      <c r="H173">
        <v>367.488</v>
      </c>
      <c r="I173" t="b">
        <v>0</v>
      </c>
      <c r="J173" s="2">
        <v>0.38333333333333336</v>
      </c>
      <c r="K173">
        <v>2024</v>
      </c>
      <c r="L173">
        <v>8</v>
      </c>
      <c r="M173" t="s">
        <v>79</v>
      </c>
      <c r="N173">
        <v>9</v>
      </c>
    </row>
    <row r="174" spans="1:14" x14ac:dyDescent="0.3">
      <c r="A174" s="1">
        <v>45372</v>
      </c>
      <c r="B174">
        <v>203</v>
      </c>
      <c r="C174">
        <v>305</v>
      </c>
      <c r="D174">
        <v>101</v>
      </c>
      <c r="E174">
        <v>6</v>
      </c>
      <c r="F174">
        <v>143.66</v>
      </c>
      <c r="G174">
        <v>861.96</v>
      </c>
      <c r="H174">
        <v>129.29400000000001</v>
      </c>
      <c r="I174" t="b">
        <v>0</v>
      </c>
      <c r="J174" s="2">
        <v>0.24374999999999999</v>
      </c>
      <c r="K174">
        <v>2024</v>
      </c>
      <c r="L174">
        <v>3</v>
      </c>
      <c r="M174" t="s">
        <v>79</v>
      </c>
      <c r="N174">
        <v>5</v>
      </c>
    </row>
    <row r="175" spans="1:14" x14ac:dyDescent="0.3">
      <c r="A175" s="1">
        <v>45540</v>
      </c>
      <c r="B175">
        <v>205</v>
      </c>
      <c r="C175">
        <v>305</v>
      </c>
      <c r="D175">
        <v>102</v>
      </c>
      <c r="E175">
        <v>4</v>
      </c>
      <c r="F175">
        <v>586.98200000000008</v>
      </c>
      <c r="G175">
        <v>2347.9280000000003</v>
      </c>
      <c r="H175">
        <v>399.14776000000006</v>
      </c>
      <c r="I175" t="b">
        <v>0</v>
      </c>
      <c r="J175" s="2">
        <v>9.2361111111111116E-2</v>
      </c>
      <c r="K175">
        <v>2024</v>
      </c>
      <c r="L175">
        <v>9</v>
      </c>
      <c r="M175" t="s">
        <v>79</v>
      </c>
      <c r="N175">
        <v>2</v>
      </c>
    </row>
    <row r="176" spans="1:14" x14ac:dyDescent="0.3">
      <c r="A176" s="1">
        <v>45046</v>
      </c>
      <c r="B176">
        <v>203</v>
      </c>
      <c r="C176">
        <v>305</v>
      </c>
      <c r="D176">
        <v>103</v>
      </c>
      <c r="E176">
        <v>5</v>
      </c>
      <c r="F176">
        <v>247.94000000000003</v>
      </c>
      <c r="G176">
        <v>1239.7</v>
      </c>
      <c r="H176">
        <v>235.54300000000001</v>
      </c>
      <c r="I176" t="b">
        <v>1</v>
      </c>
      <c r="J176" s="2">
        <v>0.75555555555555554</v>
      </c>
      <c r="K176">
        <v>2023</v>
      </c>
      <c r="L176">
        <v>4</v>
      </c>
      <c r="M176" t="s">
        <v>81</v>
      </c>
      <c r="N176">
        <v>18</v>
      </c>
    </row>
    <row r="177" spans="1:14" x14ac:dyDescent="0.3">
      <c r="A177" s="1">
        <v>45339</v>
      </c>
      <c r="B177">
        <v>205</v>
      </c>
      <c r="C177">
        <v>305</v>
      </c>
      <c r="D177">
        <v>105</v>
      </c>
      <c r="E177">
        <v>10</v>
      </c>
      <c r="F177">
        <v>53.416000000000004</v>
      </c>
      <c r="G177">
        <v>534.16000000000008</v>
      </c>
      <c r="H177">
        <v>112.17360000000001</v>
      </c>
      <c r="I177" t="b">
        <v>0</v>
      </c>
      <c r="J177" s="2">
        <v>0.30416666666666664</v>
      </c>
      <c r="K177">
        <v>2024</v>
      </c>
      <c r="L177">
        <v>2</v>
      </c>
      <c r="M177" t="s">
        <v>82</v>
      </c>
      <c r="N177">
        <v>7</v>
      </c>
    </row>
    <row r="178" spans="1:14" x14ac:dyDescent="0.3">
      <c r="A178" s="1">
        <v>44961</v>
      </c>
      <c r="B178">
        <v>203</v>
      </c>
      <c r="C178">
        <v>303</v>
      </c>
      <c r="D178">
        <v>101</v>
      </c>
      <c r="E178">
        <v>10</v>
      </c>
      <c r="F178">
        <v>199.43000000000004</v>
      </c>
      <c r="G178">
        <v>1994.3000000000004</v>
      </c>
      <c r="H178">
        <v>498.5750000000001</v>
      </c>
      <c r="I178" t="b">
        <v>0</v>
      </c>
      <c r="J178" s="2">
        <v>0.20694444444444443</v>
      </c>
      <c r="K178">
        <v>2023</v>
      </c>
      <c r="L178">
        <v>2</v>
      </c>
      <c r="M178" t="s">
        <v>82</v>
      </c>
      <c r="N178">
        <v>4</v>
      </c>
    </row>
    <row r="179" spans="1:14" x14ac:dyDescent="0.3">
      <c r="A179" s="1">
        <v>45461</v>
      </c>
      <c r="B179">
        <v>204</v>
      </c>
      <c r="C179">
        <v>305</v>
      </c>
      <c r="D179">
        <v>103</v>
      </c>
      <c r="E179">
        <v>4</v>
      </c>
      <c r="F179">
        <v>621.76400000000001</v>
      </c>
      <c r="G179">
        <v>2487.056</v>
      </c>
      <c r="H179">
        <v>746.11680000000001</v>
      </c>
      <c r="I179" t="b">
        <v>0</v>
      </c>
      <c r="J179" s="2">
        <v>0.52708333333333335</v>
      </c>
      <c r="K179">
        <v>2024</v>
      </c>
      <c r="L179">
        <v>6</v>
      </c>
      <c r="M179" t="s">
        <v>85</v>
      </c>
      <c r="N179">
        <v>12</v>
      </c>
    </row>
    <row r="180" spans="1:14" x14ac:dyDescent="0.3">
      <c r="A180" s="1">
        <v>45516</v>
      </c>
      <c r="B180">
        <v>205</v>
      </c>
      <c r="C180">
        <v>303</v>
      </c>
      <c r="D180">
        <v>105</v>
      </c>
      <c r="E180">
        <v>8</v>
      </c>
      <c r="F180">
        <v>656.17200000000003</v>
      </c>
      <c r="G180">
        <v>5249.3760000000002</v>
      </c>
      <c r="H180">
        <v>787.40639999999996</v>
      </c>
      <c r="I180" t="b">
        <v>0</v>
      </c>
      <c r="J180" s="2">
        <v>0.92847222222222225</v>
      </c>
      <c r="K180">
        <v>2024</v>
      </c>
      <c r="L180">
        <v>8</v>
      </c>
      <c r="M180" t="s">
        <v>84</v>
      </c>
      <c r="N180">
        <v>22</v>
      </c>
    </row>
    <row r="181" spans="1:14" x14ac:dyDescent="0.3">
      <c r="A181" s="1">
        <v>45004</v>
      </c>
      <c r="B181">
        <v>205</v>
      </c>
      <c r="C181">
        <v>304</v>
      </c>
      <c r="D181">
        <v>102</v>
      </c>
      <c r="E181">
        <v>9</v>
      </c>
      <c r="F181">
        <v>58.432000000000002</v>
      </c>
      <c r="G181">
        <v>525.88800000000003</v>
      </c>
      <c r="H181">
        <v>89.400960000000012</v>
      </c>
      <c r="I181" t="b">
        <v>1</v>
      </c>
      <c r="J181" s="2">
        <v>0.37291666666666667</v>
      </c>
      <c r="K181">
        <v>2023</v>
      </c>
      <c r="L181">
        <v>3</v>
      </c>
      <c r="M181" t="s">
        <v>81</v>
      </c>
      <c r="N181">
        <v>8</v>
      </c>
    </row>
    <row r="182" spans="1:14" x14ac:dyDescent="0.3">
      <c r="A182" s="1">
        <v>45247</v>
      </c>
      <c r="B182">
        <v>201</v>
      </c>
      <c r="C182">
        <v>305</v>
      </c>
      <c r="D182">
        <v>103</v>
      </c>
      <c r="E182">
        <v>3</v>
      </c>
      <c r="F182">
        <v>130.39400000000001</v>
      </c>
      <c r="G182">
        <v>391.18200000000002</v>
      </c>
      <c r="H182">
        <v>74.324579999999997</v>
      </c>
      <c r="I182" t="b">
        <v>0</v>
      </c>
      <c r="J182" s="2">
        <v>0.65972222222222221</v>
      </c>
      <c r="K182">
        <v>2023</v>
      </c>
      <c r="L182">
        <v>11</v>
      </c>
      <c r="M182" t="s">
        <v>83</v>
      </c>
      <c r="N182">
        <v>15</v>
      </c>
    </row>
    <row r="183" spans="1:14" x14ac:dyDescent="0.3">
      <c r="A183" s="1">
        <v>45419</v>
      </c>
      <c r="B183">
        <v>203</v>
      </c>
      <c r="C183">
        <v>302</v>
      </c>
      <c r="D183">
        <v>104</v>
      </c>
      <c r="E183">
        <v>8</v>
      </c>
      <c r="F183">
        <v>64.481999999999999</v>
      </c>
      <c r="G183">
        <v>515.85599999999999</v>
      </c>
      <c r="H183">
        <v>108.32975999999999</v>
      </c>
      <c r="I183" t="b">
        <v>1</v>
      </c>
      <c r="J183" s="2">
        <v>0.29583333333333334</v>
      </c>
      <c r="K183">
        <v>2024</v>
      </c>
      <c r="L183">
        <v>5</v>
      </c>
      <c r="M183" t="s">
        <v>85</v>
      </c>
      <c r="N183">
        <v>7</v>
      </c>
    </row>
    <row r="184" spans="1:14" x14ac:dyDescent="0.3">
      <c r="A184" s="1">
        <v>44887</v>
      </c>
      <c r="B184">
        <v>201</v>
      </c>
      <c r="C184">
        <v>303</v>
      </c>
      <c r="D184">
        <v>101</v>
      </c>
      <c r="E184">
        <v>7</v>
      </c>
      <c r="F184">
        <v>491.19400000000007</v>
      </c>
      <c r="G184">
        <v>3438.3580000000006</v>
      </c>
      <c r="H184">
        <v>859.58950000000016</v>
      </c>
      <c r="I184" t="b">
        <v>0</v>
      </c>
      <c r="J184" s="2">
        <v>0.31041666666666667</v>
      </c>
      <c r="K184">
        <v>2022</v>
      </c>
      <c r="L184">
        <v>11</v>
      </c>
      <c r="M184" t="s">
        <v>85</v>
      </c>
      <c r="N184">
        <v>7</v>
      </c>
    </row>
    <row r="185" spans="1:14" x14ac:dyDescent="0.3">
      <c r="A185" s="1">
        <v>45262</v>
      </c>
      <c r="B185">
        <v>201</v>
      </c>
      <c r="C185">
        <v>304</v>
      </c>
      <c r="D185">
        <v>105</v>
      </c>
      <c r="E185">
        <v>9</v>
      </c>
      <c r="F185">
        <v>539.02200000000005</v>
      </c>
      <c r="G185">
        <v>4851.1980000000003</v>
      </c>
      <c r="H185">
        <v>1455.3594000000001</v>
      </c>
      <c r="I185" t="b">
        <v>0</v>
      </c>
      <c r="J185" s="2">
        <v>0.78749999999999998</v>
      </c>
      <c r="K185">
        <v>2023</v>
      </c>
      <c r="L185">
        <v>12</v>
      </c>
      <c r="M185" t="s">
        <v>82</v>
      </c>
      <c r="N185">
        <v>18</v>
      </c>
    </row>
    <row r="186" spans="1:14" x14ac:dyDescent="0.3">
      <c r="A186" s="1">
        <v>45234</v>
      </c>
      <c r="B186">
        <v>202</v>
      </c>
      <c r="C186">
        <v>305</v>
      </c>
      <c r="D186">
        <v>105</v>
      </c>
      <c r="E186">
        <v>4</v>
      </c>
      <c r="F186">
        <v>121.81400000000001</v>
      </c>
      <c r="G186">
        <v>487.25600000000003</v>
      </c>
      <c r="H186">
        <v>73.088400000000007</v>
      </c>
      <c r="I186" t="b">
        <v>0</v>
      </c>
      <c r="J186" s="2">
        <v>0.20069444444444445</v>
      </c>
      <c r="K186">
        <v>2023</v>
      </c>
      <c r="L186">
        <v>11</v>
      </c>
      <c r="M186" t="s">
        <v>82</v>
      </c>
      <c r="N186">
        <v>4</v>
      </c>
    </row>
    <row r="187" spans="1:14" x14ac:dyDescent="0.3">
      <c r="A187" s="1">
        <v>45059</v>
      </c>
      <c r="B187">
        <v>201</v>
      </c>
      <c r="C187">
        <v>305</v>
      </c>
      <c r="D187">
        <v>101</v>
      </c>
      <c r="E187">
        <v>5</v>
      </c>
      <c r="F187">
        <v>540.47400000000005</v>
      </c>
      <c r="G187">
        <v>2702.3700000000003</v>
      </c>
      <c r="H187">
        <v>459.4029000000001</v>
      </c>
      <c r="I187" t="b">
        <v>1</v>
      </c>
      <c r="J187" s="2">
        <v>0.94513888888888886</v>
      </c>
      <c r="K187">
        <v>2023</v>
      </c>
      <c r="L187">
        <v>5</v>
      </c>
      <c r="M187" t="s">
        <v>82</v>
      </c>
      <c r="N187">
        <v>22</v>
      </c>
    </row>
    <row r="188" spans="1:14" x14ac:dyDescent="0.3">
      <c r="A188" s="1">
        <v>45466</v>
      </c>
      <c r="B188">
        <v>202</v>
      </c>
      <c r="C188">
        <v>303</v>
      </c>
      <c r="D188">
        <v>105</v>
      </c>
      <c r="E188">
        <v>4</v>
      </c>
      <c r="F188">
        <v>217.77800000000002</v>
      </c>
      <c r="G188">
        <v>871.11200000000008</v>
      </c>
      <c r="H188">
        <v>165.51128000000003</v>
      </c>
      <c r="I188" t="b">
        <v>0</v>
      </c>
      <c r="J188" s="2">
        <v>0</v>
      </c>
      <c r="K188">
        <v>2024</v>
      </c>
      <c r="L188">
        <v>6</v>
      </c>
      <c r="M188" t="s">
        <v>81</v>
      </c>
      <c r="N188">
        <v>0</v>
      </c>
    </row>
    <row r="189" spans="1:14" x14ac:dyDescent="0.3">
      <c r="A189" s="1">
        <v>45468</v>
      </c>
      <c r="B189">
        <v>201</v>
      </c>
      <c r="C189">
        <v>301</v>
      </c>
      <c r="D189">
        <v>104</v>
      </c>
      <c r="E189">
        <v>5</v>
      </c>
      <c r="F189">
        <v>493.32800000000009</v>
      </c>
      <c r="G189">
        <v>2466.6400000000003</v>
      </c>
      <c r="H189">
        <v>517.99440000000004</v>
      </c>
      <c r="I189" t="b">
        <v>0</v>
      </c>
      <c r="J189" s="2">
        <v>0.3576388888888889</v>
      </c>
      <c r="K189">
        <v>2024</v>
      </c>
      <c r="L189">
        <v>6</v>
      </c>
      <c r="M189" t="s">
        <v>85</v>
      </c>
      <c r="N189">
        <v>8</v>
      </c>
    </row>
    <row r="190" spans="1:14" x14ac:dyDescent="0.3">
      <c r="A190" s="1">
        <v>44872</v>
      </c>
      <c r="B190">
        <v>204</v>
      </c>
      <c r="C190">
        <v>304</v>
      </c>
      <c r="D190">
        <v>105</v>
      </c>
      <c r="E190">
        <v>1</v>
      </c>
      <c r="F190">
        <v>400.02600000000007</v>
      </c>
      <c r="G190">
        <v>400.02600000000007</v>
      </c>
      <c r="H190">
        <v>100.00650000000002</v>
      </c>
      <c r="I190" t="b">
        <v>0</v>
      </c>
      <c r="J190" s="2">
        <v>0.96458333333333335</v>
      </c>
      <c r="K190">
        <v>2022</v>
      </c>
      <c r="L190">
        <v>11</v>
      </c>
      <c r="M190" t="s">
        <v>84</v>
      </c>
      <c r="N190">
        <v>23</v>
      </c>
    </row>
    <row r="191" spans="1:14" x14ac:dyDescent="0.3">
      <c r="A191" s="1">
        <v>45576</v>
      </c>
      <c r="B191">
        <v>201</v>
      </c>
      <c r="C191">
        <v>303</v>
      </c>
      <c r="D191">
        <v>104</v>
      </c>
      <c r="E191">
        <v>9</v>
      </c>
      <c r="F191">
        <v>202.64200000000002</v>
      </c>
      <c r="G191">
        <v>1823.7780000000002</v>
      </c>
      <c r="H191">
        <v>547.13340000000005</v>
      </c>
      <c r="I191" t="b">
        <v>1</v>
      </c>
      <c r="J191" s="2">
        <v>0.33750000000000002</v>
      </c>
      <c r="K191">
        <v>2024</v>
      </c>
      <c r="L191">
        <v>10</v>
      </c>
      <c r="M191" t="s">
        <v>83</v>
      </c>
      <c r="N191">
        <v>8</v>
      </c>
    </row>
    <row r="192" spans="1:14" x14ac:dyDescent="0.3">
      <c r="A192" s="1">
        <v>45330</v>
      </c>
      <c r="B192">
        <v>203</v>
      </c>
      <c r="C192">
        <v>303</v>
      </c>
      <c r="D192">
        <v>102</v>
      </c>
      <c r="E192">
        <v>5</v>
      </c>
      <c r="F192">
        <v>494.60400000000004</v>
      </c>
      <c r="G192">
        <v>2473.0200000000004</v>
      </c>
      <c r="H192">
        <v>370.95300000000003</v>
      </c>
      <c r="I192" t="b">
        <v>1</v>
      </c>
      <c r="J192" s="2">
        <v>0.26458333333333334</v>
      </c>
      <c r="K192">
        <v>2024</v>
      </c>
      <c r="L192">
        <v>2</v>
      </c>
      <c r="M192" t="s">
        <v>79</v>
      </c>
      <c r="N192">
        <v>6</v>
      </c>
    </row>
    <row r="193" spans="1:14" x14ac:dyDescent="0.3">
      <c r="A193" s="1">
        <v>44976</v>
      </c>
      <c r="B193">
        <v>205</v>
      </c>
      <c r="C193">
        <v>303</v>
      </c>
      <c r="D193">
        <v>101</v>
      </c>
      <c r="E193">
        <v>7</v>
      </c>
      <c r="F193">
        <v>302.01600000000002</v>
      </c>
      <c r="G193">
        <v>2114.1120000000001</v>
      </c>
      <c r="H193">
        <v>359.39904000000001</v>
      </c>
      <c r="I193" t="b">
        <v>0</v>
      </c>
      <c r="J193" s="2">
        <v>0.30763888888888891</v>
      </c>
      <c r="K193">
        <v>2023</v>
      </c>
      <c r="L193">
        <v>2</v>
      </c>
      <c r="M193" t="s">
        <v>81</v>
      </c>
      <c r="N193">
        <v>7</v>
      </c>
    </row>
    <row r="194" spans="1:14" x14ac:dyDescent="0.3">
      <c r="A194" s="1">
        <v>45325</v>
      </c>
      <c r="B194">
        <v>204</v>
      </c>
      <c r="C194">
        <v>305</v>
      </c>
      <c r="D194">
        <v>102</v>
      </c>
      <c r="E194">
        <v>4</v>
      </c>
      <c r="F194">
        <v>292.13800000000003</v>
      </c>
      <c r="G194">
        <v>1168.5520000000001</v>
      </c>
      <c r="H194">
        <v>222.02488000000002</v>
      </c>
      <c r="I194" t="b">
        <v>0</v>
      </c>
      <c r="J194" s="2">
        <v>0.89930555555555558</v>
      </c>
      <c r="K194">
        <v>2024</v>
      </c>
      <c r="L194">
        <v>2</v>
      </c>
      <c r="M194" t="s">
        <v>82</v>
      </c>
      <c r="N194">
        <v>21</v>
      </c>
    </row>
    <row r="195" spans="1:14" x14ac:dyDescent="0.3">
      <c r="A195" s="1">
        <v>44903</v>
      </c>
      <c r="B195">
        <v>201</v>
      </c>
      <c r="C195">
        <v>302</v>
      </c>
      <c r="D195">
        <v>104</v>
      </c>
      <c r="E195">
        <v>6</v>
      </c>
      <c r="F195">
        <v>187.63800000000003</v>
      </c>
      <c r="G195">
        <v>1125.8280000000002</v>
      </c>
      <c r="H195">
        <v>236.42388000000003</v>
      </c>
      <c r="I195" t="b">
        <v>0</v>
      </c>
      <c r="J195" s="2">
        <v>0.36736111111111114</v>
      </c>
      <c r="K195">
        <v>2022</v>
      </c>
      <c r="L195">
        <v>12</v>
      </c>
      <c r="M195" t="s">
        <v>79</v>
      </c>
      <c r="N195">
        <v>8</v>
      </c>
    </row>
    <row r="196" spans="1:14" x14ac:dyDescent="0.3">
      <c r="A196" s="1">
        <v>45550</v>
      </c>
      <c r="B196">
        <v>203</v>
      </c>
      <c r="C196">
        <v>304</v>
      </c>
      <c r="D196">
        <v>105</v>
      </c>
      <c r="E196">
        <v>7</v>
      </c>
      <c r="F196">
        <v>365.31000000000006</v>
      </c>
      <c r="G196">
        <v>2557.1700000000005</v>
      </c>
      <c r="H196">
        <v>639.29250000000013</v>
      </c>
      <c r="I196" t="b">
        <v>0</v>
      </c>
      <c r="J196" s="2">
        <v>2.2222222222222223E-2</v>
      </c>
      <c r="K196">
        <v>2024</v>
      </c>
      <c r="L196">
        <v>9</v>
      </c>
      <c r="M196" t="s">
        <v>81</v>
      </c>
      <c r="N196">
        <v>0</v>
      </c>
    </row>
    <row r="197" spans="1:14" x14ac:dyDescent="0.3">
      <c r="A197" s="1">
        <v>45128</v>
      </c>
      <c r="B197">
        <v>201</v>
      </c>
      <c r="C197">
        <v>303</v>
      </c>
      <c r="D197">
        <v>104</v>
      </c>
      <c r="E197">
        <v>4</v>
      </c>
      <c r="F197">
        <v>549.53800000000001</v>
      </c>
      <c r="G197">
        <v>2198.152</v>
      </c>
      <c r="H197">
        <v>659.44560000000001</v>
      </c>
      <c r="I197" t="b">
        <v>1</v>
      </c>
      <c r="J197" s="2">
        <v>0.30694444444444446</v>
      </c>
      <c r="K197">
        <v>2023</v>
      </c>
      <c r="L197">
        <v>7</v>
      </c>
      <c r="M197" t="s">
        <v>83</v>
      </c>
      <c r="N197">
        <v>7</v>
      </c>
    </row>
    <row r="198" spans="1:14" x14ac:dyDescent="0.3">
      <c r="A198" s="1">
        <v>45278</v>
      </c>
      <c r="B198">
        <v>201</v>
      </c>
      <c r="C198">
        <v>303</v>
      </c>
      <c r="D198">
        <v>102</v>
      </c>
      <c r="E198">
        <v>5</v>
      </c>
      <c r="F198">
        <v>60.742000000000004</v>
      </c>
      <c r="G198">
        <v>303.71000000000004</v>
      </c>
      <c r="H198">
        <v>45.556500000000007</v>
      </c>
      <c r="I198" t="b">
        <v>1</v>
      </c>
      <c r="J198" s="2">
        <v>0.96458333333333335</v>
      </c>
      <c r="K198">
        <v>2023</v>
      </c>
      <c r="L198">
        <v>12</v>
      </c>
      <c r="M198" t="s">
        <v>84</v>
      </c>
      <c r="N198">
        <v>23</v>
      </c>
    </row>
    <row r="199" spans="1:14" x14ac:dyDescent="0.3">
      <c r="A199" s="1">
        <v>45276</v>
      </c>
      <c r="B199">
        <v>203</v>
      </c>
      <c r="C199">
        <v>305</v>
      </c>
      <c r="D199">
        <v>101</v>
      </c>
      <c r="E199">
        <v>6</v>
      </c>
      <c r="F199">
        <v>478.98400000000004</v>
      </c>
      <c r="G199">
        <v>2873.9040000000005</v>
      </c>
      <c r="H199">
        <v>488.56368000000009</v>
      </c>
      <c r="I199" t="b">
        <v>1</v>
      </c>
      <c r="J199" s="2">
        <v>0.23194444444444445</v>
      </c>
      <c r="K199">
        <v>2023</v>
      </c>
      <c r="L199">
        <v>12</v>
      </c>
      <c r="M199" t="s">
        <v>82</v>
      </c>
      <c r="N199">
        <v>5</v>
      </c>
    </row>
    <row r="200" spans="1:14" x14ac:dyDescent="0.3">
      <c r="A200" s="1">
        <v>45222</v>
      </c>
      <c r="B200">
        <v>203</v>
      </c>
      <c r="C200">
        <v>303</v>
      </c>
      <c r="D200">
        <v>104</v>
      </c>
      <c r="E200">
        <v>8</v>
      </c>
      <c r="F200">
        <v>278.43200000000002</v>
      </c>
      <c r="G200">
        <v>2227.4560000000001</v>
      </c>
      <c r="H200">
        <v>423.21664000000004</v>
      </c>
      <c r="I200" t="b">
        <v>0</v>
      </c>
      <c r="J200" s="2">
        <v>0.8833333333333333</v>
      </c>
      <c r="K200">
        <v>2023</v>
      </c>
      <c r="L200">
        <v>10</v>
      </c>
      <c r="M200" t="s">
        <v>84</v>
      </c>
      <c r="N200">
        <v>21</v>
      </c>
    </row>
    <row r="201" spans="1:14" x14ac:dyDescent="0.3">
      <c r="A201" s="1">
        <v>44860</v>
      </c>
      <c r="B201">
        <v>202</v>
      </c>
      <c r="C201">
        <v>302</v>
      </c>
      <c r="D201">
        <v>103</v>
      </c>
      <c r="E201">
        <v>10</v>
      </c>
      <c r="F201">
        <v>400.774</v>
      </c>
      <c r="G201">
        <v>4007.74</v>
      </c>
      <c r="H201">
        <v>841.6253999999999</v>
      </c>
      <c r="I201" t="b">
        <v>0</v>
      </c>
      <c r="J201" s="2">
        <v>0.17986111111111111</v>
      </c>
      <c r="K201">
        <v>2022</v>
      </c>
      <c r="L201">
        <v>10</v>
      </c>
      <c r="M201" t="s">
        <v>80</v>
      </c>
      <c r="N201">
        <v>4</v>
      </c>
    </row>
    <row r="202" spans="1:14" x14ac:dyDescent="0.3">
      <c r="A202" s="1">
        <v>45359</v>
      </c>
      <c r="B202">
        <v>203</v>
      </c>
      <c r="C202">
        <v>303</v>
      </c>
      <c r="D202">
        <v>101</v>
      </c>
      <c r="E202">
        <v>9</v>
      </c>
      <c r="F202">
        <v>446.072</v>
      </c>
      <c r="G202">
        <v>4014.6480000000001</v>
      </c>
      <c r="H202">
        <v>1003.662</v>
      </c>
      <c r="I202" t="b">
        <v>0</v>
      </c>
      <c r="J202" s="2">
        <v>0.78402777777777777</v>
      </c>
      <c r="K202">
        <v>2024</v>
      </c>
      <c r="L202">
        <v>3</v>
      </c>
      <c r="M202" t="s">
        <v>83</v>
      </c>
      <c r="N202">
        <v>18</v>
      </c>
    </row>
    <row r="203" spans="1:14" x14ac:dyDescent="0.3">
      <c r="A203" s="1">
        <v>45305</v>
      </c>
      <c r="B203">
        <v>201</v>
      </c>
      <c r="C203">
        <v>304</v>
      </c>
      <c r="D203">
        <v>101</v>
      </c>
      <c r="E203">
        <v>3</v>
      </c>
      <c r="F203">
        <v>235.136</v>
      </c>
      <c r="G203">
        <v>705.40800000000002</v>
      </c>
      <c r="H203">
        <v>211.6224</v>
      </c>
      <c r="I203" t="b">
        <v>1</v>
      </c>
      <c r="J203" s="2">
        <v>6.1805555555555558E-2</v>
      </c>
      <c r="K203">
        <v>2024</v>
      </c>
      <c r="L203">
        <v>1</v>
      </c>
      <c r="M203" t="s">
        <v>81</v>
      </c>
      <c r="N203">
        <v>1</v>
      </c>
    </row>
    <row r="204" spans="1:14" x14ac:dyDescent="0.3">
      <c r="A204" s="1">
        <v>45509</v>
      </c>
      <c r="B204">
        <v>201</v>
      </c>
      <c r="C204">
        <v>303</v>
      </c>
      <c r="D204">
        <v>103</v>
      </c>
      <c r="E204">
        <v>7</v>
      </c>
      <c r="F204">
        <v>284.17399999999998</v>
      </c>
      <c r="G204">
        <v>1989.2179999999998</v>
      </c>
      <c r="H204">
        <v>298.38269999999994</v>
      </c>
      <c r="I204" t="b">
        <v>0</v>
      </c>
      <c r="J204" s="2">
        <v>0.84722222222222221</v>
      </c>
      <c r="K204">
        <v>2024</v>
      </c>
      <c r="L204">
        <v>8</v>
      </c>
      <c r="M204" t="s">
        <v>84</v>
      </c>
      <c r="N204">
        <v>20</v>
      </c>
    </row>
    <row r="205" spans="1:14" x14ac:dyDescent="0.3">
      <c r="A205" s="1">
        <v>44969</v>
      </c>
      <c r="B205">
        <v>204</v>
      </c>
      <c r="C205">
        <v>304</v>
      </c>
      <c r="D205">
        <v>103</v>
      </c>
      <c r="E205">
        <v>9</v>
      </c>
      <c r="F205">
        <v>422.00400000000002</v>
      </c>
      <c r="G205">
        <v>3798.0360000000001</v>
      </c>
      <c r="H205">
        <v>645.66612000000009</v>
      </c>
      <c r="I205" t="b">
        <v>0</v>
      </c>
      <c r="J205" s="2">
        <v>0.30694444444444446</v>
      </c>
      <c r="K205">
        <v>2023</v>
      </c>
      <c r="L205">
        <v>2</v>
      </c>
      <c r="M205" t="s">
        <v>81</v>
      </c>
      <c r="N205">
        <v>7</v>
      </c>
    </row>
    <row r="206" spans="1:14" x14ac:dyDescent="0.3">
      <c r="A206" s="1">
        <v>45046</v>
      </c>
      <c r="B206">
        <v>205</v>
      </c>
      <c r="C206">
        <v>305</v>
      </c>
      <c r="D206">
        <v>104</v>
      </c>
      <c r="E206">
        <v>6</v>
      </c>
      <c r="F206">
        <v>178.86</v>
      </c>
      <c r="G206">
        <v>1073.1600000000001</v>
      </c>
      <c r="H206">
        <v>203.90040000000002</v>
      </c>
      <c r="I206" t="b">
        <v>0</v>
      </c>
      <c r="J206" s="2">
        <v>0.16805555555555557</v>
      </c>
      <c r="K206">
        <v>2023</v>
      </c>
      <c r="L206">
        <v>4</v>
      </c>
      <c r="M206" t="s">
        <v>81</v>
      </c>
      <c r="N206">
        <v>4</v>
      </c>
    </row>
    <row r="207" spans="1:14" x14ac:dyDescent="0.3">
      <c r="A207" s="1">
        <v>45409</v>
      </c>
      <c r="B207">
        <v>201</v>
      </c>
      <c r="C207">
        <v>305</v>
      </c>
      <c r="D207">
        <v>101</v>
      </c>
      <c r="E207">
        <v>5</v>
      </c>
      <c r="F207">
        <v>273.108</v>
      </c>
      <c r="G207">
        <v>1365.54</v>
      </c>
      <c r="H207">
        <v>286.76339999999999</v>
      </c>
      <c r="I207" t="b">
        <v>0</v>
      </c>
      <c r="J207" s="2">
        <v>0.21875</v>
      </c>
      <c r="K207">
        <v>2024</v>
      </c>
      <c r="L207">
        <v>4</v>
      </c>
      <c r="M207" t="s">
        <v>82</v>
      </c>
      <c r="N207">
        <v>5</v>
      </c>
    </row>
    <row r="208" spans="1:14" x14ac:dyDescent="0.3">
      <c r="A208" s="1">
        <v>45164</v>
      </c>
      <c r="B208">
        <v>205</v>
      </c>
      <c r="C208">
        <v>301</v>
      </c>
      <c r="D208">
        <v>103</v>
      </c>
      <c r="E208">
        <v>9</v>
      </c>
      <c r="F208">
        <v>125.07000000000001</v>
      </c>
      <c r="G208">
        <v>1125.6300000000001</v>
      </c>
      <c r="H208">
        <v>281.40750000000003</v>
      </c>
      <c r="I208" t="b">
        <v>0</v>
      </c>
      <c r="J208" s="2">
        <v>8.6805555555555552E-2</v>
      </c>
      <c r="K208">
        <v>2023</v>
      </c>
      <c r="L208">
        <v>8</v>
      </c>
      <c r="M208" t="s">
        <v>82</v>
      </c>
      <c r="N208">
        <v>2</v>
      </c>
    </row>
    <row r="209" spans="1:14" x14ac:dyDescent="0.3">
      <c r="A209" s="1">
        <v>45049</v>
      </c>
      <c r="B209">
        <v>204</v>
      </c>
      <c r="C209">
        <v>301</v>
      </c>
      <c r="D209">
        <v>103</v>
      </c>
      <c r="E209">
        <v>10</v>
      </c>
      <c r="F209">
        <v>321.61799999999999</v>
      </c>
      <c r="G209">
        <v>3216.18</v>
      </c>
      <c r="H209">
        <v>964.85399999999993</v>
      </c>
      <c r="I209" t="b">
        <v>0</v>
      </c>
      <c r="J209" s="2">
        <v>7.4999999999999997E-2</v>
      </c>
      <c r="K209">
        <v>2023</v>
      </c>
      <c r="L209">
        <v>5</v>
      </c>
      <c r="M209" t="s">
        <v>80</v>
      </c>
      <c r="N209">
        <v>1</v>
      </c>
    </row>
    <row r="210" spans="1:14" x14ac:dyDescent="0.3">
      <c r="A210" s="1">
        <v>45447</v>
      </c>
      <c r="B210">
        <v>205</v>
      </c>
      <c r="C210">
        <v>304</v>
      </c>
      <c r="D210">
        <v>101</v>
      </c>
      <c r="E210">
        <v>5</v>
      </c>
      <c r="F210">
        <v>219.03200000000001</v>
      </c>
      <c r="G210">
        <v>1095.1600000000001</v>
      </c>
      <c r="H210">
        <v>164.274</v>
      </c>
      <c r="I210" t="b">
        <v>0</v>
      </c>
      <c r="J210" s="2">
        <v>0.1076388888888889</v>
      </c>
      <c r="K210">
        <v>2024</v>
      </c>
      <c r="L210">
        <v>6</v>
      </c>
      <c r="M210" t="s">
        <v>85</v>
      </c>
      <c r="N210">
        <v>2</v>
      </c>
    </row>
    <row r="211" spans="1:14" x14ac:dyDescent="0.3">
      <c r="A211" s="1">
        <v>45247</v>
      </c>
      <c r="B211">
        <v>202</v>
      </c>
      <c r="C211">
        <v>302</v>
      </c>
      <c r="D211">
        <v>105</v>
      </c>
      <c r="E211">
        <v>4</v>
      </c>
      <c r="F211">
        <v>123.44200000000001</v>
      </c>
      <c r="G211">
        <v>493.76800000000003</v>
      </c>
      <c r="H211">
        <v>83.940560000000005</v>
      </c>
      <c r="I211" t="b">
        <v>0</v>
      </c>
      <c r="J211" s="2">
        <v>0.10277777777777777</v>
      </c>
      <c r="K211">
        <v>2023</v>
      </c>
      <c r="L211">
        <v>11</v>
      </c>
      <c r="M211" t="s">
        <v>83</v>
      </c>
      <c r="N211">
        <v>2</v>
      </c>
    </row>
    <row r="212" spans="1:14" x14ac:dyDescent="0.3">
      <c r="A212" s="1">
        <v>44997</v>
      </c>
      <c r="B212">
        <v>204</v>
      </c>
      <c r="C212">
        <v>301</v>
      </c>
      <c r="D212">
        <v>102</v>
      </c>
      <c r="E212">
        <v>2</v>
      </c>
      <c r="F212">
        <v>644.20400000000006</v>
      </c>
      <c r="G212">
        <v>1288.4080000000001</v>
      </c>
      <c r="H212">
        <v>244.79752000000002</v>
      </c>
      <c r="I212" t="b">
        <v>0</v>
      </c>
      <c r="J212" s="2">
        <v>0.18055555555555555</v>
      </c>
      <c r="K212">
        <v>2023</v>
      </c>
      <c r="L212">
        <v>3</v>
      </c>
      <c r="M212" t="s">
        <v>81</v>
      </c>
      <c r="N212">
        <v>4</v>
      </c>
    </row>
    <row r="213" spans="1:14" x14ac:dyDescent="0.3">
      <c r="A213" s="1">
        <v>45514</v>
      </c>
      <c r="B213">
        <v>204</v>
      </c>
      <c r="C213">
        <v>302</v>
      </c>
      <c r="D213">
        <v>105</v>
      </c>
      <c r="E213">
        <v>7</v>
      </c>
      <c r="F213">
        <v>277.57400000000001</v>
      </c>
      <c r="G213">
        <v>1943.018</v>
      </c>
      <c r="H213">
        <v>408.03377999999998</v>
      </c>
      <c r="I213" t="b">
        <v>0</v>
      </c>
      <c r="J213" s="2">
        <v>0.25694444444444442</v>
      </c>
      <c r="K213">
        <v>2024</v>
      </c>
      <c r="L213">
        <v>8</v>
      </c>
      <c r="M213" t="s">
        <v>82</v>
      </c>
      <c r="N213">
        <v>6</v>
      </c>
    </row>
    <row r="214" spans="1:14" x14ac:dyDescent="0.3">
      <c r="A214" s="1">
        <v>45486</v>
      </c>
      <c r="B214">
        <v>203</v>
      </c>
      <c r="C214">
        <v>302</v>
      </c>
      <c r="D214">
        <v>104</v>
      </c>
      <c r="E214">
        <v>4</v>
      </c>
      <c r="F214">
        <v>310.00200000000001</v>
      </c>
      <c r="G214">
        <v>1240.008</v>
      </c>
      <c r="H214">
        <v>310.00200000000001</v>
      </c>
      <c r="I214" t="b">
        <v>0</v>
      </c>
      <c r="J214" s="2">
        <v>0.10069444444444445</v>
      </c>
      <c r="K214">
        <v>2024</v>
      </c>
      <c r="L214">
        <v>7</v>
      </c>
      <c r="M214" t="s">
        <v>82</v>
      </c>
      <c r="N214">
        <v>2</v>
      </c>
    </row>
    <row r="215" spans="1:14" x14ac:dyDescent="0.3">
      <c r="A215" s="1">
        <v>44918</v>
      </c>
      <c r="B215">
        <v>204</v>
      </c>
      <c r="C215">
        <v>302</v>
      </c>
      <c r="D215">
        <v>104</v>
      </c>
      <c r="E215">
        <v>5</v>
      </c>
      <c r="F215">
        <v>351.71400000000006</v>
      </c>
      <c r="G215">
        <v>1758.5700000000002</v>
      </c>
      <c r="H215">
        <v>527.57100000000003</v>
      </c>
      <c r="I215" t="b">
        <v>0</v>
      </c>
      <c r="J215" s="2">
        <v>8.1944444444444445E-2</v>
      </c>
      <c r="K215">
        <v>2022</v>
      </c>
      <c r="L215">
        <v>12</v>
      </c>
      <c r="M215" t="s">
        <v>83</v>
      </c>
      <c r="N215">
        <v>1</v>
      </c>
    </row>
    <row r="216" spans="1:14" x14ac:dyDescent="0.3">
      <c r="A216" s="1">
        <v>45340</v>
      </c>
      <c r="B216">
        <v>202</v>
      </c>
      <c r="C216">
        <v>304</v>
      </c>
      <c r="D216">
        <v>105</v>
      </c>
      <c r="E216">
        <v>2</v>
      </c>
      <c r="F216">
        <v>503.93200000000007</v>
      </c>
      <c r="G216">
        <v>1007.8640000000001</v>
      </c>
      <c r="H216">
        <v>151.17960000000002</v>
      </c>
      <c r="I216" t="b">
        <v>0</v>
      </c>
      <c r="J216" s="2">
        <v>0.37430555555555556</v>
      </c>
      <c r="K216">
        <v>2024</v>
      </c>
      <c r="L216">
        <v>2</v>
      </c>
      <c r="M216" t="s">
        <v>81</v>
      </c>
      <c r="N216">
        <v>8</v>
      </c>
    </row>
    <row r="217" spans="1:14" x14ac:dyDescent="0.3">
      <c r="A217" s="1">
        <v>45447</v>
      </c>
      <c r="B217">
        <v>204</v>
      </c>
      <c r="C217">
        <v>304</v>
      </c>
      <c r="D217">
        <v>101</v>
      </c>
      <c r="E217">
        <v>9</v>
      </c>
      <c r="F217">
        <v>562.27600000000007</v>
      </c>
      <c r="G217">
        <v>5060.4840000000004</v>
      </c>
      <c r="H217">
        <v>860.28228000000013</v>
      </c>
      <c r="I217" t="b">
        <v>0</v>
      </c>
      <c r="J217" s="2">
        <v>0.28194444444444444</v>
      </c>
      <c r="K217">
        <v>2024</v>
      </c>
      <c r="L217">
        <v>6</v>
      </c>
      <c r="M217" t="s">
        <v>85</v>
      </c>
      <c r="N217">
        <v>6</v>
      </c>
    </row>
    <row r="218" spans="1:14" x14ac:dyDescent="0.3">
      <c r="A218" s="1">
        <v>44925</v>
      </c>
      <c r="B218">
        <v>202</v>
      </c>
      <c r="C218">
        <v>303</v>
      </c>
      <c r="D218">
        <v>101</v>
      </c>
      <c r="E218">
        <v>10</v>
      </c>
      <c r="F218">
        <v>332.42</v>
      </c>
      <c r="G218">
        <v>3324.2000000000003</v>
      </c>
      <c r="H218">
        <v>631.59800000000007</v>
      </c>
      <c r="I218" t="b">
        <v>0</v>
      </c>
      <c r="J218" s="2">
        <v>0.15486111111111112</v>
      </c>
      <c r="K218">
        <v>2022</v>
      </c>
      <c r="L218">
        <v>12</v>
      </c>
      <c r="M218" t="s">
        <v>83</v>
      </c>
      <c r="N218">
        <v>3</v>
      </c>
    </row>
    <row r="219" spans="1:14" x14ac:dyDescent="0.3">
      <c r="A219" s="1">
        <v>45177</v>
      </c>
      <c r="B219">
        <v>204</v>
      </c>
      <c r="C219">
        <v>301</v>
      </c>
      <c r="D219">
        <v>102</v>
      </c>
      <c r="E219">
        <v>4</v>
      </c>
      <c r="F219">
        <v>203.45600000000002</v>
      </c>
      <c r="G219">
        <v>813.82400000000007</v>
      </c>
      <c r="H219">
        <v>170.90304</v>
      </c>
      <c r="I219" t="b">
        <v>1</v>
      </c>
      <c r="J219" s="2">
        <v>0.87083333333333335</v>
      </c>
      <c r="K219">
        <v>2023</v>
      </c>
      <c r="L219">
        <v>9</v>
      </c>
      <c r="M219" t="s">
        <v>83</v>
      </c>
      <c r="N219">
        <v>20</v>
      </c>
    </row>
    <row r="220" spans="1:14" x14ac:dyDescent="0.3">
      <c r="A220" s="1">
        <v>44972</v>
      </c>
      <c r="B220">
        <v>205</v>
      </c>
      <c r="C220">
        <v>304</v>
      </c>
      <c r="D220">
        <v>103</v>
      </c>
      <c r="E220">
        <v>8</v>
      </c>
      <c r="F220">
        <v>311.25600000000003</v>
      </c>
      <c r="G220">
        <v>2490.0480000000002</v>
      </c>
      <c r="H220">
        <v>622.51200000000006</v>
      </c>
      <c r="I220" t="b">
        <v>0</v>
      </c>
      <c r="J220" s="2">
        <v>0.62013888888888891</v>
      </c>
      <c r="K220">
        <v>2023</v>
      </c>
      <c r="L220">
        <v>2</v>
      </c>
      <c r="M220" t="s">
        <v>80</v>
      </c>
      <c r="N220">
        <v>14</v>
      </c>
    </row>
    <row r="221" spans="1:14" x14ac:dyDescent="0.3">
      <c r="A221" s="1">
        <v>45530</v>
      </c>
      <c r="B221">
        <v>205</v>
      </c>
      <c r="C221">
        <v>301</v>
      </c>
      <c r="D221">
        <v>104</v>
      </c>
      <c r="E221">
        <v>10</v>
      </c>
      <c r="F221">
        <v>623.54600000000005</v>
      </c>
      <c r="G221">
        <v>6235.4600000000009</v>
      </c>
      <c r="H221">
        <v>1870.6380000000001</v>
      </c>
      <c r="I221" t="b">
        <v>0</v>
      </c>
      <c r="J221" s="2">
        <v>0.26805555555555555</v>
      </c>
      <c r="K221">
        <v>2024</v>
      </c>
      <c r="L221">
        <v>8</v>
      </c>
      <c r="M221" t="s">
        <v>84</v>
      </c>
      <c r="N221">
        <v>6</v>
      </c>
    </row>
    <row r="222" spans="1:14" x14ac:dyDescent="0.3">
      <c r="A222" s="1">
        <v>44922</v>
      </c>
      <c r="B222">
        <v>204</v>
      </c>
      <c r="C222">
        <v>301</v>
      </c>
      <c r="D222">
        <v>104</v>
      </c>
      <c r="E222">
        <v>2</v>
      </c>
      <c r="F222">
        <v>208.38400000000001</v>
      </c>
      <c r="G222">
        <v>416.76800000000003</v>
      </c>
      <c r="H222">
        <v>62.5152</v>
      </c>
      <c r="I222" t="b">
        <v>0</v>
      </c>
      <c r="J222" s="2">
        <v>0.57152777777777775</v>
      </c>
      <c r="K222">
        <v>2022</v>
      </c>
      <c r="L222">
        <v>12</v>
      </c>
      <c r="M222" t="s">
        <v>85</v>
      </c>
      <c r="N222">
        <v>13</v>
      </c>
    </row>
    <row r="223" spans="1:14" x14ac:dyDescent="0.3">
      <c r="A223" s="1">
        <v>45551</v>
      </c>
      <c r="B223">
        <v>201</v>
      </c>
      <c r="C223">
        <v>303</v>
      </c>
      <c r="D223">
        <v>104</v>
      </c>
      <c r="E223">
        <v>7</v>
      </c>
      <c r="F223">
        <v>380.05</v>
      </c>
      <c r="G223">
        <v>2660.35</v>
      </c>
      <c r="H223">
        <v>452.2595</v>
      </c>
      <c r="I223" t="b">
        <v>1</v>
      </c>
      <c r="J223" s="2">
        <v>0</v>
      </c>
      <c r="K223">
        <v>2024</v>
      </c>
      <c r="L223">
        <v>9</v>
      </c>
      <c r="M223" t="s">
        <v>84</v>
      </c>
      <c r="N223">
        <v>0</v>
      </c>
    </row>
    <row r="224" spans="1:14" x14ac:dyDescent="0.3">
      <c r="A224" s="1">
        <v>45305</v>
      </c>
      <c r="B224">
        <v>204</v>
      </c>
      <c r="C224">
        <v>301</v>
      </c>
      <c r="D224">
        <v>101</v>
      </c>
      <c r="E224">
        <v>2</v>
      </c>
      <c r="F224">
        <v>599.23599999999999</v>
      </c>
      <c r="G224">
        <v>1198.472</v>
      </c>
      <c r="H224">
        <v>227.70967999999999</v>
      </c>
      <c r="I224" t="b">
        <v>0</v>
      </c>
      <c r="J224" s="2">
        <v>0.72777777777777775</v>
      </c>
      <c r="K224">
        <v>2024</v>
      </c>
      <c r="L224">
        <v>1</v>
      </c>
      <c r="M224" t="s">
        <v>81</v>
      </c>
      <c r="N224">
        <v>17</v>
      </c>
    </row>
    <row r="225" spans="1:14" x14ac:dyDescent="0.3">
      <c r="A225" s="1">
        <v>45546</v>
      </c>
      <c r="B225">
        <v>203</v>
      </c>
      <c r="C225">
        <v>302</v>
      </c>
      <c r="D225">
        <v>101</v>
      </c>
      <c r="E225">
        <v>6</v>
      </c>
      <c r="F225">
        <v>250.58000000000004</v>
      </c>
      <c r="G225">
        <v>1503.4800000000002</v>
      </c>
      <c r="H225">
        <v>315.73080000000004</v>
      </c>
      <c r="I225" t="b">
        <v>1</v>
      </c>
      <c r="J225" s="2">
        <v>0.97986111111111107</v>
      </c>
      <c r="K225">
        <v>2024</v>
      </c>
      <c r="L225">
        <v>9</v>
      </c>
      <c r="M225" t="s">
        <v>80</v>
      </c>
      <c r="N225">
        <v>23</v>
      </c>
    </row>
    <row r="226" spans="1:14" x14ac:dyDescent="0.3">
      <c r="A226" s="1">
        <v>44943</v>
      </c>
      <c r="B226">
        <v>205</v>
      </c>
      <c r="C226">
        <v>302</v>
      </c>
      <c r="D226">
        <v>103</v>
      </c>
      <c r="E226">
        <v>9</v>
      </c>
      <c r="F226">
        <v>114.35600000000001</v>
      </c>
      <c r="G226">
        <v>1029.2040000000002</v>
      </c>
      <c r="H226">
        <v>257.30100000000004</v>
      </c>
      <c r="I226" t="b">
        <v>1</v>
      </c>
      <c r="J226" s="2">
        <v>0.70763888888888893</v>
      </c>
      <c r="K226">
        <v>2023</v>
      </c>
      <c r="L226">
        <v>1</v>
      </c>
      <c r="M226" t="s">
        <v>85</v>
      </c>
      <c r="N226">
        <v>16</v>
      </c>
    </row>
    <row r="227" spans="1:14" x14ac:dyDescent="0.3">
      <c r="A227" s="1">
        <v>45471</v>
      </c>
      <c r="B227">
        <v>205</v>
      </c>
      <c r="C227">
        <v>303</v>
      </c>
      <c r="D227">
        <v>103</v>
      </c>
      <c r="E227">
        <v>4</v>
      </c>
      <c r="F227">
        <v>503.66800000000006</v>
      </c>
      <c r="G227">
        <v>2014.6720000000003</v>
      </c>
      <c r="H227">
        <v>604.40160000000003</v>
      </c>
      <c r="I227" t="b">
        <v>0</v>
      </c>
      <c r="J227" s="2">
        <v>4.6527777777777779E-2</v>
      </c>
      <c r="K227">
        <v>2024</v>
      </c>
      <c r="L227">
        <v>6</v>
      </c>
      <c r="M227" t="s">
        <v>83</v>
      </c>
      <c r="N227">
        <v>1</v>
      </c>
    </row>
    <row r="228" spans="1:14" x14ac:dyDescent="0.3">
      <c r="A228" s="1">
        <v>45193</v>
      </c>
      <c r="B228">
        <v>203</v>
      </c>
      <c r="C228">
        <v>305</v>
      </c>
      <c r="D228">
        <v>101</v>
      </c>
      <c r="E228">
        <v>9</v>
      </c>
      <c r="F228">
        <v>569.75600000000009</v>
      </c>
      <c r="G228">
        <v>5127.804000000001</v>
      </c>
      <c r="H228">
        <v>769.17060000000015</v>
      </c>
      <c r="I228" t="b">
        <v>0</v>
      </c>
      <c r="J228" s="2">
        <v>0.46666666666666667</v>
      </c>
      <c r="K228">
        <v>2023</v>
      </c>
      <c r="L228">
        <v>9</v>
      </c>
      <c r="M228" t="s">
        <v>81</v>
      </c>
      <c r="N228">
        <v>11</v>
      </c>
    </row>
    <row r="229" spans="1:14" x14ac:dyDescent="0.3">
      <c r="A229" s="1">
        <v>45351</v>
      </c>
      <c r="B229">
        <v>204</v>
      </c>
      <c r="C229">
        <v>301</v>
      </c>
      <c r="D229">
        <v>105</v>
      </c>
      <c r="E229">
        <v>6</v>
      </c>
      <c r="F229">
        <v>591.07400000000007</v>
      </c>
      <c r="G229">
        <v>3546.4440000000004</v>
      </c>
      <c r="H229">
        <v>602.89548000000013</v>
      </c>
      <c r="I229" t="b">
        <v>0</v>
      </c>
      <c r="J229" s="2">
        <v>6.3194444444444442E-2</v>
      </c>
      <c r="K229">
        <v>2024</v>
      </c>
      <c r="L229">
        <v>2</v>
      </c>
      <c r="M229" t="s">
        <v>79</v>
      </c>
      <c r="N229">
        <v>1</v>
      </c>
    </row>
    <row r="230" spans="1:14" x14ac:dyDescent="0.3">
      <c r="A230" s="1">
        <v>45163</v>
      </c>
      <c r="B230">
        <v>201</v>
      </c>
      <c r="C230">
        <v>305</v>
      </c>
      <c r="D230">
        <v>105</v>
      </c>
      <c r="E230">
        <v>2</v>
      </c>
      <c r="F230">
        <v>346.85200000000003</v>
      </c>
      <c r="G230">
        <v>693.70400000000006</v>
      </c>
      <c r="H230">
        <v>131.80376000000001</v>
      </c>
      <c r="I230" t="b">
        <v>0</v>
      </c>
      <c r="J230" s="2">
        <v>0.22361111111111112</v>
      </c>
      <c r="K230">
        <v>2023</v>
      </c>
      <c r="L230">
        <v>8</v>
      </c>
      <c r="M230" t="s">
        <v>83</v>
      </c>
      <c r="N230">
        <v>5</v>
      </c>
    </row>
    <row r="231" spans="1:14" x14ac:dyDescent="0.3">
      <c r="A231" s="1">
        <v>45030</v>
      </c>
      <c r="B231">
        <v>203</v>
      </c>
      <c r="C231">
        <v>302</v>
      </c>
      <c r="D231">
        <v>103</v>
      </c>
      <c r="E231">
        <v>5</v>
      </c>
      <c r="F231">
        <v>398.64</v>
      </c>
      <c r="G231">
        <v>1993.1999999999998</v>
      </c>
      <c r="H231">
        <v>418.57199999999995</v>
      </c>
      <c r="I231" t="b">
        <v>0</v>
      </c>
      <c r="J231" s="2">
        <v>0.5444444444444444</v>
      </c>
      <c r="K231">
        <v>2023</v>
      </c>
      <c r="L231">
        <v>4</v>
      </c>
      <c r="M231" t="s">
        <v>83</v>
      </c>
      <c r="N231">
        <v>13</v>
      </c>
    </row>
    <row r="232" spans="1:14" x14ac:dyDescent="0.3">
      <c r="A232" s="1">
        <v>44949</v>
      </c>
      <c r="B232">
        <v>201</v>
      </c>
      <c r="C232">
        <v>304</v>
      </c>
      <c r="D232">
        <v>101</v>
      </c>
      <c r="E232">
        <v>1</v>
      </c>
      <c r="F232">
        <v>94.336000000000013</v>
      </c>
      <c r="G232">
        <v>94.336000000000013</v>
      </c>
      <c r="H232">
        <v>23.584000000000003</v>
      </c>
      <c r="I232" t="b">
        <v>0</v>
      </c>
      <c r="J232" s="2">
        <v>0.12430555555555556</v>
      </c>
      <c r="K232">
        <v>2023</v>
      </c>
      <c r="L232">
        <v>1</v>
      </c>
      <c r="M232" t="s">
        <v>84</v>
      </c>
      <c r="N232">
        <v>2</v>
      </c>
    </row>
    <row r="233" spans="1:14" x14ac:dyDescent="0.3">
      <c r="A233" s="1">
        <v>45307</v>
      </c>
      <c r="B233">
        <v>203</v>
      </c>
      <c r="C233">
        <v>302</v>
      </c>
      <c r="D233">
        <v>102</v>
      </c>
      <c r="E233">
        <v>10</v>
      </c>
      <c r="F233">
        <v>344.74</v>
      </c>
      <c r="G233">
        <v>3447.4</v>
      </c>
      <c r="H233">
        <v>1034.22</v>
      </c>
      <c r="I233" t="b">
        <v>1</v>
      </c>
      <c r="J233" s="2">
        <v>0.30555555555555558</v>
      </c>
      <c r="K233">
        <v>2024</v>
      </c>
      <c r="L233">
        <v>1</v>
      </c>
      <c r="M233" t="s">
        <v>85</v>
      </c>
      <c r="N233">
        <v>7</v>
      </c>
    </row>
    <row r="234" spans="1:14" x14ac:dyDescent="0.3">
      <c r="A234" s="1">
        <v>45381</v>
      </c>
      <c r="B234">
        <v>202</v>
      </c>
      <c r="C234">
        <v>303</v>
      </c>
      <c r="D234">
        <v>102</v>
      </c>
      <c r="E234">
        <v>5</v>
      </c>
      <c r="F234">
        <v>81.268000000000001</v>
      </c>
      <c r="G234">
        <v>406.34000000000003</v>
      </c>
      <c r="H234">
        <v>60.951000000000001</v>
      </c>
      <c r="I234" t="b">
        <v>0</v>
      </c>
      <c r="J234" s="2">
        <v>0.875</v>
      </c>
      <c r="K234">
        <v>2024</v>
      </c>
      <c r="L234">
        <v>3</v>
      </c>
      <c r="M234" t="s">
        <v>82</v>
      </c>
      <c r="N234">
        <v>21</v>
      </c>
    </row>
    <row r="235" spans="1:14" x14ac:dyDescent="0.3">
      <c r="A235" s="1">
        <v>45029</v>
      </c>
      <c r="B235">
        <v>202</v>
      </c>
      <c r="C235">
        <v>303</v>
      </c>
      <c r="D235">
        <v>102</v>
      </c>
      <c r="E235">
        <v>7</v>
      </c>
      <c r="F235">
        <v>417.23</v>
      </c>
      <c r="G235">
        <v>2920.61</v>
      </c>
      <c r="H235">
        <v>496.50370000000004</v>
      </c>
      <c r="I235" t="b">
        <v>0</v>
      </c>
      <c r="J235" s="2">
        <v>0.57430555555555551</v>
      </c>
      <c r="K235">
        <v>2023</v>
      </c>
      <c r="L235">
        <v>4</v>
      </c>
      <c r="M235" t="s">
        <v>79</v>
      </c>
      <c r="N235">
        <v>13</v>
      </c>
    </row>
    <row r="236" spans="1:14" x14ac:dyDescent="0.3">
      <c r="A236" s="1">
        <v>44983</v>
      </c>
      <c r="B236">
        <v>205</v>
      </c>
      <c r="C236">
        <v>304</v>
      </c>
      <c r="D236">
        <v>102</v>
      </c>
      <c r="E236">
        <v>2</v>
      </c>
      <c r="F236">
        <v>499.774</v>
      </c>
      <c r="G236">
        <v>999.548</v>
      </c>
      <c r="H236">
        <v>189.91412</v>
      </c>
      <c r="I236" t="b">
        <v>0</v>
      </c>
      <c r="J236" s="2">
        <v>0.87708333333333333</v>
      </c>
      <c r="K236">
        <v>2023</v>
      </c>
      <c r="L236">
        <v>2</v>
      </c>
      <c r="M236" t="s">
        <v>81</v>
      </c>
      <c r="N236">
        <v>21</v>
      </c>
    </row>
    <row r="237" spans="1:14" x14ac:dyDescent="0.3">
      <c r="A237" s="1">
        <v>45195</v>
      </c>
      <c r="B237">
        <v>204</v>
      </c>
      <c r="C237">
        <v>303</v>
      </c>
      <c r="D237">
        <v>104</v>
      </c>
      <c r="E237">
        <v>5</v>
      </c>
      <c r="F237">
        <v>471.83400000000006</v>
      </c>
      <c r="G237">
        <v>2359.17</v>
      </c>
      <c r="H237">
        <v>495.42570000000001</v>
      </c>
      <c r="I237" t="b">
        <v>0</v>
      </c>
      <c r="J237" s="2">
        <v>0.62569444444444444</v>
      </c>
      <c r="K237">
        <v>2023</v>
      </c>
      <c r="L237">
        <v>9</v>
      </c>
      <c r="M237" t="s">
        <v>85</v>
      </c>
      <c r="N237">
        <v>15</v>
      </c>
    </row>
    <row r="238" spans="1:14" x14ac:dyDescent="0.3">
      <c r="A238" s="1">
        <v>45259</v>
      </c>
      <c r="B238">
        <v>202</v>
      </c>
      <c r="C238">
        <v>304</v>
      </c>
      <c r="D238">
        <v>104</v>
      </c>
      <c r="E238">
        <v>10</v>
      </c>
      <c r="F238">
        <v>485.56200000000007</v>
      </c>
      <c r="G238">
        <v>4855.6200000000008</v>
      </c>
      <c r="H238">
        <v>1213.9050000000002</v>
      </c>
      <c r="I238" t="b">
        <v>0</v>
      </c>
      <c r="J238" s="2">
        <v>0.46736111111111112</v>
      </c>
      <c r="K238">
        <v>2023</v>
      </c>
      <c r="L238">
        <v>11</v>
      </c>
      <c r="M238" t="s">
        <v>80</v>
      </c>
      <c r="N238">
        <v>11</v>
      </c>
    </row>
    <row r="239" spans="1:14" x14ac:dyDescent="0.3">
      <c r="A239" s="1">
        <v>45422</v>
      </c>
      <c r="B239">
        <v>202</v>
      </c>
      <c r="C239">
        <v>304</v>
      </c>
      <c r="D239">
        <v>103</v>
      </c>
      <c r="E239">
        <v>3</v>
      </c>
      <c r="F239">
        <v>116.88600000000001</v>
      </c>
      <c r="G239">
        <v>350.65800000000002</v>
      </c>
      <c r="H239">
        <v>105.1974</v>
      </c>
      <c r="I239" t="b">
        <v>0</v>
      </c>
      <c r="J239" s="2">
        <v>0.52986111111111112</v>
      </c>
      <c r="K239">
        <v>2024</v>
      </c>
      <c r="L239">
        <v>5</v>
      </c>
      <c r="M239" t="s">
        <v>83</v>
      </c>
      <c r="N239">
        <v>12</v>
      </c>
    </row>
    <row r="240" spans="1:14" x14ac:dyDescent="0.3">
      <c r="A240" s="1">
        <v>45265</v>
      </c>
      <c r="B240">
        <v>202</v>
      </c>
      <c r="C240">
        <v>303</v>
      </c>
      <c r="D240">
        <v>103</v>
      </c>
      <c r="E240">
        <v>9</v>
      </c>
      <c r="F240">
        <v>355.036</v>
      </c>
      <c r="G240">
        <v>3195.3240000000001</v>
      </c>
      <c r="H240">
        <v>479.29859999999996</v>
      </c>
      <c r="I240" t="b">
        <v>0</v>
      </c>
      <c r="J240" s="2">
        <v>0.28333333333333333</v>
      </c>
      <c r="K240">
        <v>2023</v>
      </c>
      <c r="L240">
        <v>12</v>
      </c>
      <c r="M240" t="s">
        <v>85</v>
      </c>
      <c r="N240">
        <v>6</v>
      </c>
    </row>
    <row r="241" spans="1:14" x14ac:dyDescent="0.3">
      <c r="A241" s="1">
        <v>45044</v>
      </c>
      <c r="B241">
        <v>202</v>
      </c>
      <c r="C241">
        <v>304</v>
      </c>
      <c r="D241">
        <v>104</v>
      </c>
      <c r="E241">
        <v>4</v>
      </c>
      <c r="F241">
        <v>192.08200000000002</v>
      </c>
      <c r="G241">
        <v>768.32800000000009</v>
      </c>
      <c r="H241">
        <v>130.61576000000002</v>
      </c>
      <c r="I241" t="b">
        <v>0</v>
      </c>
      <c r="J241" s="2">
        <v>0.77083333333333337</v>
      </c>
      <c r="K241">
        <v>2023</v>
      </c>
      <c r="L241">
        <v>4</v>
      </c>
      <c r="M241" t="s">
        <v>83</v>
      </c>
      <c r="N241">
        <v>18</v>
      </c>
    </row>
    <row r="242" spans="1:14" x14ac:dyDescent="0.3">
      <c r="A242" s="1">
        <v>45147</v>
      </c>
      <c r="B242">
        <v>202</v>
      </c>
      <c r="C242">
        <v>301</v>
      </c>
      <c r="D242">
        <v>104</v>
      </c>
      <c r="E242">
        <v>8</v>
      </c>
      <c r="F242">
        <v>320.452</v>
      </c>
      <c r="G242">
        <v>2563.616</v>
      </c>
      <c r="H242">
        <v>487.08704</v>
      </c>
      <c r="I242" t="b">
        <v>0</v>
      </c>
      <c r="J242" s="2">
        <v>0.64097222222222228</v>
      </c>
      <c r="K242">
        <v>2023</v>
      </c>
      <c r="L242">
        <v>8</v>
      </c>
      <c r="M242" t="s">
        <v>80</v>
      </c>
      <c r="N242">
        <v>15</v>
      </c>
    </row>
    <row r="243" spans="1:14" x14ac:dyDescent="0.3">
      <c r="A243" s="1">
        <v>44924</v>
      </c>
      <c r="B243">
        <v>203</v>
      </c>
      <c r="C243">
        <v>301</v>
      </c>
      <c r="D243">
        <v>103</v>
      </c>
      <c r="E243">
        <v>9</v>
      </c>
      <c r="F243">
        <v>603.61400000000003</v>
      </c>
      <c r="G243">
        <v>5432.5259999999998</v>
      </c>
      <c r="H243">
        <v>1140.8304599999999</v>
      </c>
      <c r="I243" t="b">
        <v>1</v>
      </c>
      <c r="J243" s="2">
        <v>0.10555555555555556</v>
      </c>
      <c r="K243">
        <v>2022</v>
      </c>
      <c r="L243">
        <v>12</v>
      </c>
      <c r="M243" t="s">
        <v>79</v>
      </c>
      <c r="N243">
        <v>2</v>
      </c>
    </row>
    <row r="244" spans="1:14" x14ac:dyDescent="0.3">
      <c r="A244" s="1">
        <v>45387</v>
      </c>
      <c r="B244">
        <v>203</v>
      </c>
      <c r="C244">
        <v>304</v>
      </c>
      <c r="D244">
        <v>105</v>
      </c>
      <c r="E244">
        <v>8</v>
      </c>
      <c r="F244">
        <v>630.45400000000006</v>
      </c>
      <c r="G244">
        <v>5043.6320000000005</v>
      </c>
      <c r="H244">
        <v>1260.9080000000001</v>
      </c>
      <c r="I244" t="b">
        <v>1</v>
      </c>
      <c r="J244" s="2">
        <v>0.86597222222222225</v>
      </c>
      <c r="K244">
        <v>2024</v>
      </c>
      <c r="L244">
        <v>4</v>
      </c>
      <c r="M244" t="s">
        <v>83</v>
      </c>
      <c r="N244">
        <v>20</v>
      </c>
    </row>
    <row r="245" spans="1:14" x14ac:dyDescent="0.3">
      <c r="A245" s="1">
        <v>45506</v>
      </c>
      <c r="B245">
        <v>201</v>
      </c>
      <c r="C245">
        <v>304</v>
      </c>
      <c r="D245">
        <v>104</v>
      </c>
      <c r="E245">
        <v>8</v>
      </c>
      <c r="F245">
        <v>176.44000000000003</v>
      </c>
      <c r="G245">
        <v>1411.5200000000002</v>
      </c>
      <c r="H245">
        <v>423.45600000000007</v>
      </c>
      <c r="I245" t="b">
        <v>1</v>
      </c>
      <c r="J245" s="2">
        <v>0.75555555555555554</v>
      </c>
      <c r="K245">
        <v>2024</v>
      </c>
      <c r="L245">
        <v>8</v>
      </c>
      <c r="M245" t="s">
        <v>83</v>
      </c>
      <c r="N245">
        <v>18</v>
      </c>
    </row>
    <row r="246" spans="1:14" x14ac:dyDescent="0.3">
      <c r="A246" s="1">
        <v>45535</v>
      </c>
      <c r="B246">
        <v>202</v>
      </c>
      <c r="C246">
        <v>303</v>
      </c>
      <c r="D246">
        <v>102</v>
      </c>
      <c r="E246">
        <v>10</v>
      </c>
      <c r="F246">
        <v>244.68400000000003</v>
      </c>
      <c r="G246">
        <v>2446.84</v>
      </c>
      <c r="H246">
        <v>367.02600000000001</v>
      </c>
      <c r="I246" t="b">
        <v>0</v>
      </c>
      <c r="J246" s="2">
        <v>0.98958333333333337</v>
      </c>
      <c r="K246">
        <v>2024</v>
      </c>
      <c r="L246">
        <v>8</v>
      </c>
      <c r="M246" t="s">
        <v>82</v>
      </c>
      <c r="N246">
        <v>23</v>
      </c>
    </row>
    <row r="247" spans="1:14" x14ac:dyDescent="0.3">
      <c r="A247" s="1">
        <v>45542</v>
      </c>
      <c r="B247">
        <v>201</v>
      </c>
      <c r="C247">
        <v>304</v>
      </c>
      <c r="D247">
        <v>102</v>
      </c>
      <c r="E247">
        <v>9</v>
      </c>
      <c r="F247">
        <v>327.09600000000006</v>
      </c>
      <c r="G247">
        <v>2943.8640000000005</v>
      </c>
      <c r="H247">
        <v>500.45688000000013</v>
      </c>
      <c r="I247" t="b">
        <v>1</v>
      </c>
      <c r="J247" s="2">
        <v>0.3840277777777778</v>
      </c>
      <c r="K247">
        <v>2024</v>
      </c>
      <c r="L247">
        <v>9</v>
      </c>
      <c r="M247" t="s">
        <v>82</v>
      </c>
      <c r="N247">
        <v>9</v>
      </c>
    </row>
    <row r="248" spans="1:14" x14ac:dyDescent="0.3">
      <c r="A248" s="1">
        <v>45348</v>
      </c>
      <c r="B248">
        <v>203</v>
      </c>
      <c r="C248">
        <v>301</v>
      </c>
      <c r="D248">
        <v>103</v>
      </c>
      <c r="E248">
        <v>9</v>
      </c>
      <c r="F248">
        <v>505.34000000000003</v>
      </c>
      <c r="G248">
        <v>4548.0600000000004</v>
      </c>
      <c r="H248">
        <v>864.1314000000001</v>
      </c>
      <c r="I248" t="b">
        <v>0</v>
      </c>
      <c r="J248" s="2">
        <v>0.20694444444444443</v>
      </c>
      <c r="K248">
        <v>2024</v>
      </c>
      <c r="L248">
        <v>2</v>
      </c>
      <c r="M248" t="s">
        <v>84</v>
      </c>
      <c r="N248">
        <v>4</v>
      </c>
    </row>
    <row r="249" spans="1:14" x14ac:dyDescent="0.3">
      <c r="A249" s="1">
        <v>45476</v>
      </c>
      <c r="B249">
        <v>204</v>
      </c>
      <c r="C249">
        <v>301</v>
      </c>
      <c r="D249">
        <v>104</v>
      </c>
      <c r="E249">
        <v>8</v>
      </c>
      <c r="F249">
        <v>208.27400000000003</v>
      </c>
      <c r="G249">
        <v>1666.1920000000002</v>
      </c>
      <c r="H249">
        <v>349.90032000000002</v>
      </c>
      <c r="I249" t="b">
        <v>0</v>
      </c>
      <c r="J249" s="2">
        <v>0.66874999999999996</v>
      </c>
      <c r="K249">
        <v>2024</v>
      </c>
      <c r="L249">
        <v>7</v>
      </c>
      <c r="M249" t="s">
        <v>80</v>
      </c>
      <c r="N249">
        <v>16</v>
      </c>
    </row>
    <row r="250" spans="1:14" x14ac:dyDescent="0.3">
      <c r="A250" s="1">
        <v>45157</v>
      </c>
      <c r="B250">
        <v>204</v>
      </c>
      <c r="C250">
        <v>303</v>
      </c>
      <c r="D250">
        <v>105</v>
      </c>
      <c r="E250">
        <v>5</v>
      </c>
      <c r="F250">
        <v>544.23599999999999</v>
      </c>
      <c r="G250">
        <v>2721.18</v>
      </c>
      <c r="H250">
        <v>680.29499999999996</v>
      </c>
      <c r="I250" t="b">
        <v>0</v>
      </c>
      <c r="J250" s="2">
        <v>0.76666666666666672</v>
      </c>
      <c r="K250">
        <v>2023</v>
      </c>
      <c r="L250">
        <v>8</v>
      </c>
      <c r="M250" t="s">
        <v>82</v>
      </c>
      <c r="N250">
        <v>18</v>
      </c>
    </row>
    <row r="251" spans="1:14" x14ac:dyDescent="0.3">
      <c r="A251" s="1">
        <v>45201</v>
      </c>
      <c r="B251">
        <v>205</v>
      </c>
      <c r="C251">
        <v>305</v>
      </c>
      <c r="D251">
        <v>104</v>
      </c>
      <c r="E251">
        <v>7</v>
      </c>
      <c r="F251">
        <v>494.93400000000003</v>
      </c>
      <c r="G251">
        <v>3464.538</v>
      </c>
      <c r="H251">
        <v>1039.3614</v>
      </c>
      <c r="I251" t="b">
        <v>0</v>
      </c>
      <c r="J251" s="2">
        <v>0.77500000000000002</v>
      </c>
      <c r="K251">
        <v>2023</v>
      </c>
      <c r="L251">
        <v>10</v>
      </c>
      <c r="M251" t="s">
        <v>84</v>
      </c>
      <c r="N251">
        <v>18</v>
      </c>
    </row>
    <row r="252" spans="1:14" x14ac:dyDescent="0.3">
      <c r="A252" s="1">
        <v>44913</v>
      </c>
      <c r="B252">
        <v>202</v>
      </c>
      <c r="C252">
        <v>302</v>
      </c>
      <c r="D252">
        <v>102</v>
      </c>
      <c r="E252">
        <v>1</v>
      </c>
      <c r="F252">
        <v>78.89200000000001</v>
      </c>
      <c r="G252">
        <v>78.89200000000001</v>
      </c>
      <c r="H252">
        <v>11.833800000000002</v>
      </c>
      <c r="I252" t="b">
        <v>0</v>
      </c>
      <c r="J252" s="2">
        <v>0.11805555555555555</v>
      </c>
      <c r="K252">
        <v>2022</v>
      </c>
      <c r="L252">
        <v>12</v>
      </c>
      <c r="M252" t="s">
        <v>81</v>
      </c>
      <c r="N252">
        <v>2</v>
      </c>
    </row>
    <row r="253" spans="1:14" x14ac:dyDescent="0.3">
      <c r="A253" s="1">
        <v>44871</v>
      </c>
      <c r="B253">
        <v>202</v>
      </c>
      <c r="C253">
        <v>301</v>
      </c>
      <c r="D253">
        <v>105</v>
      </c>
      <c r="E253">
        <v>1</v>
      </c>
      <c r="F253">
        <v>498.80600000000004</v>
      </c>
      <c r="G253">
        <v>498.80600000000004</v>
      </c>
      <c r="H253">
        <v>84.797020000000018</v>
      </c>
      <c r="I253" t="b">
        <v>0</v>
      </c>
      <c r="J253" s="2">
        <v>0.41805555555555557</v>
      </c>
      <c r="K253">
        <v>2022</v>
      </c>
      <c r="L253">
        <v>11</v>
      </c>
      <c r="M253" t="s">
        <v>81</v>
      </c>
      <c r="N253">
        <v>10</v>
      </c>
    </row>
    <row r="254" spans="1:14" x14ac:dyDescent="0.3">
      <c r="A254" s="1">
        <v>44924</v>
      </c>
      <c r="B254">
        <v>201</v>
      </c>
      <c r="C254">
        <v>304</v>
      </c>
      <c r="D254">
        <v>105</v>
      </c>
      <c r="E254">
        <v>6</v>
      </c>
      <c r="F254">
        <v>636.26200000000006</v>
      </c>
      <c r="G254">
        <v>3817.5720000000001</v>
      </c>
      <c r="H254">
        <v>725.33868000000007</v>
      </c>
      <c r="I254" t="b">
        <v>1</v>
      </c>
      <c r="J254" s="2">
        <v>0.4465277777777778</v>
      </c>
      <c r="K254">
        <v>2022</v>
      </c>
      <c r="L254">
        <v>12</v>
      </c>
      <c r="M254" t="s">
        <v>79</v>
      </c>
      <c r="N254">
        <v>10</v>
      </c>
    </row>
    <row r="255" spans="1:14" x14ac:dyDescent="0.3">
      <c r="A255" s="1">
        <v>44932</v>
      </c>
      <c r="B255">
        <v>205</v>
      </c>
      <c r="C255">
        <v>302</v>
      </c>
      <c r="D255">
        <v>104</v>
      </c>
      <c r="E255">
        <v>1</v>
      </c>
      <c r="F255">
        <v>73.546000000000006</v>
      </c>
      <c r="G255">
        <v>73.546000000000006</v>
      </c>
      <c r="H255">
        <v>15.444660000000001</v>
      </c>
      <c r="I255" t="b">
        <v>0</v>
      </c>
      <c r="J255" s="2">
        <v>0.92083333333333328</v>
      </c>
      <c r="K255">
        <v>2023</v>
      </c>
      <c r="L255">
        <v>1</v>
      </c>
      <c r="M255" t="s">
        <v>83</v>
      </c>
      <c r="N255">
        <v>22</v>
      </c>
    </row>
    <row r="256" spans="1:14" x14ac:dyDescent="0.3">
      <c r="A256" s="1">
        <v>45377</v>
      </c>
      <c r="B256">
        <v>205</v>
      </c>
      <c r="C256">
        <v>304</v>
      </c>
      <c r="D256">
        <v>101</v>
      </c>
      <c r="E256">
        <v>2</v>
      </c>
      <c r="F256">
        <v>239.93200000000002</v>
      </c>
      <c r="G256">
        <v>479.86400000000003</v>
      </c>
      <c r="H256">
        <v>119.96600000000001</v>
      </c>
      <c r="I256" t="b">
        <v>0</v>
      </c>
      <c r="J256" s="2">
        <v>0.30416666666666664</v>
      </c>
      <c r="K256">
        <v>2024</v>
      </c>
      <c r="L256">
        <v>3</v>
      </c>
      <c r="M256" t="s">
        <v>85</v>
      </c>
      <c r="N256">
        <v>7</v>
      </c>
    </row>
    <row r="257" spans="1:14" x14ac:dyDescent="0.3">
      <c r="A257" s="1">
        <v>44884</v>
      </c>
      <c r="B257">
        <v>205</v>
      </c>
      <c r="C257">
        <v>303</v>
      </c>
      <c r="D257">
        <v>101</v>
      </c>
      <c r="E257">
        <v>4</v>
      </c>
      <c r="F257">
        <v>266.13400000000001</v>
      </c>
      <c r="G257">
        <v>1064.5360000000001</v>
      </c>
      <c r="H257">
        <v>319.36079999999998</v>
      </c>
      <c r="I257" t="b">
        <v>0</v>
      </c>
      <c r="J257" s="2">
        <v>0.62708333333333333</v>
      </c>
      <c r="K257">
        <v>2022</v>
      </c>
      <c r="L257">
        <v>11</v>
      </c>
      <c r="M257" t="s">
        <v>82</v>
      </c>
      <c r="N257">
        <v>15</v>
      </c>
    </row>
    <row r="258" spans="1:14" x14ac:dyDescent="0.3">
      <c r="A258" s="1">
        <v>45208</v>
      </c>
      <c r="B258">
        <v>204</v>
      </c>
      <c r="C258">
        <v>301</v>
      </c>
      <c r="D258">
        <v>101</v>
      </c>
      <c r="E258">
        <v>8</v>
      </c>
      <c r="F258">
        <v>111.84800000000001</v>
      </c>
      <c r="G258">
        <v>894.78400000000011</v>
      </c>
      <c r="H258">
        <v>134.2176</v>
      </c>
      <c r="I258" t="b">
        <v>0</v>
      </c>
      <c r="J258" s="2">
        <v>0.97847222222222219</v>
      </c>
      <c r="K258">
        <v>2023</v>
      </c>
      <c r="L258">
        <v>10</v>
      </c>
      <c r="M258" t="s">
        <v>84</v>
      </c>
      <c r="N258">
        <v>23</v>
      </c>
    </row>
    <row r="259" spans="1:14" x14ac:dyDescent="0.3">
      <c r="A259" s="1">
        <v>44958</v>
      </c>
      <c r="B259">
        <v>201</v>
      </c>
      <c r="C259">
        <v>303</v>
      </c>
      <c r="D259">
        <v>101</v>
      </c>
      <c r="E259">
        <v>1</v>
      </c>
      <c r="F259">
        <v>453.66200000000003</v>
      </c>
      <c r="G259">
        <v>453.66200000000003</v>
      </c>
      <c r="H259">
        <v>77.122540000000015</v>
      </c>
      <c r="I259" t="b">
        <v>0</v>
      </c>
      <c r="J259" s="2">
        <v>0.53680555555555554</v>
      </c>
      <c r="K259">
        <v>2023</v>
      </c>
      <c r="L259">
        <v>2</v>
      </c>
      <c r="M259" t="s">
        <v>80</v>
      </c>
      <c r="N259">
        <v>12</v>
      </c>
    </row>
    <row r="260" spans="1:14" x14ac:dyDescent="0.3">
      <c r="A260" s="1">
        <v>44967</v>
      </c>
      <c r="B260">
        <v>205</v>
      </c>
      <c r="C260">
        <v>303</v>
      </c>
      <c r="D260">
        <v>103</v>
      </c>
      <c r="E260">
        <v>3</v>
      </c>
      <c r="F260">
        <v>135.762</v>
      </c>
      <c r="G260">
        <v>407.286</v>
      </c>
      <c r="H260">
        <v>77.384339999999995</v>
      </c>
      <c r="I260" t="b">
        <v>0</v>
      </c>
      <c r="J260" s="2">
        <v>0.45694444444444443</v>
      </c>
      <c r="K260">
        <v>2023</v>
      </c>
      <c r="L260">
        <v>2</v>
      </c>
      <c r="M260" t="s">
        <v>83</v>
      </c>
      <c r="N260">
        <v>10</v>
      </c>
    </row>
    <row r="261" spans="1:14" x14ac:dyDescent="0.3">
      <c r="A261" s="1">
        <v>45498</v>
      </c>
      <c r="B261">
        <v>201</v>
      </c>
      <c r="C261">
        <v>303</v>
      </c>
      <c r="D261">
        <v>101</v>
      </c>
      <c r="E261">
        <v>2</v>
      </c>
      <c r="F261">
        <v>621.72000000000014</v>
      </c>
      <c r="G261">
        <v>1243.4400000000003</v>
      </c>
      <c r="H261">
        <v>261.12240000000003</v>
      </c>
      <c r="I261" t="b">
        <v>0</v>
      </c>
      <c r="J261" s="2">
        <v>0.2902777777777778</v>
      </c>
      <c r="K261">
        <v>2024</v>
      </c>
      <c r="L261">
        <v>7</v>
      </c>
      <c r="M261" t="s">
        <v>79</v>
      </c>
      <c r="N261">
        <v>6</v>
      </c>
    </row>
    <row r="262" spans="1:14" x14ac:dyDescent="0.3">
      <c r="A262" s="1">
        <v>45385</v>
      </c>
      <c r="B262">
        <v>205</v>
      </c>
      <c r="C262">
        <v>301</v>
      </c>
      <c r="D262">
        <v>105</v>
      </c>
      <c r="E262">
        <v>6</v>
      </c>
      <c r="F262">
        <v>481.58000000000004</v>
      </c>
      <c r="G262">
        <v>2889.4800000000005</v>
      </c>
      <c r="H262">
        <v>722.37000000000012</v>
      </c>
      <c r="I262" t="b">
        <v>0</v>
      </c>
      <c r="J262" s="2">
        <v>0.10833333333333334</v>
      </c>
      <c r="K262">
        <v>2024</v>
      </c>
      <c r="L262">
        <v>4</v>
      </c>
      <c r="M262" t="s">
        <v>80</v>
      </c>
      <c r="N262">
        <v>2</v>
      </c>
    </row>
    <row r="263" spans="1:14" x14ac:dyDescent="0.3">
      <c r="A263" s="1">
        <v>44901</v>
      </c>
      <c r="B263">
        <v>201</v>
      </c>
      <c r="C263">
        <v>302</v>
      </c>
      <c r="D263">
        <v>103</v>
      </c>
      <c r="E263">
        <v>7</v>
      </c>
      <c r="F263">
        <v>103.70800000000001</v>
      </c>
      <c r="G263">
        <v>725.95600000000013</v>
      </c>
      <c r="H263">
        <v>217.78680000000003</v>
      </c>
      <c r="I263" t="b">
        <v>0</v>
      </c>
      <c r="J263" s="2">
        <v>0.73541666666666672</v>
      </c>
      <c r="K263">
        <v>2022</v>
      </c>
      <c r="L263">
        <v>12</v>
      </c>
      <c r="M263" t="s">
        <v>85</v>
      </c>
      <c r="N263">
        <v>17</v>
      </c>
    </row>
    <row r="264" spans="1:14" x14ac:dyDescent="0.3">
      <c r="A264" s="1">
        <v>45120</v>
      </c>
      <c r="B264">
        <v>204</v>
      </c>
      <c r="C264">
        <v>301</v>
      </c>
      <c r="D264">
        <v>101</v>
      </c>
      <c r="E264">
        <v>8</v>
      </c>
      <c r="F264">
        <v>467.98400000000004</v>
      </c>
      <c r="G264">
        <v>3743.8720000000003</v>
      </c>
      <c r="H264">
        <v>561.58080000000007</v>
      </c>
      <c r="I264" t="b">
        <v>1</v>
      </c>
      <c r="J264" s="2">
        <v>0.53194444444444444</v>
      </c>
      <c r="K264">
        <v>2023</v>
      </c>
      <c r="L264">
        <v>7</v>
      </c>
      <c r="M264" t="s">
        <v>79</v>
      </c>
      <c r="N264">
        <v>12</v>
      </c>
    </row>
    <row r="265" spans="1:14" x14ac:dyDescent="0.3">
      <c r="A265" s="1">
        <v>45227</v>
      </c>
      <c r="B265">
        <v>202</v>
      </c>
      <c r="C265">
        <v>302</v>
      </c>
      <c r="D265">
        <v>104</v>
      </c>
      <c r="E265">
        <v>6</v>
      </c>
      <c r="F265">
        <v>198.858</v>
      </c>
      <c r="G265">
        <v>1193.1480000000001</v>
      </c>
      <c r="H265">
        <v>202.83516000000003</v>
      </c>
      <c r="I265" t="b">
        <v>1</v>
      </c>
      <c r="J265" s="2">
        <v>0.98333333333333328</v>
      </c>
      <c r="K265">
        <v>2023</v>
      </c>
      <c r="L265">
        <v>10</v>
      </c>
      <c r="M265" t="s">
        <v>82</v>
      </c>
      <c r="N265">
        <v>23</v>
      </c>
    </row>
    <row r="266" spans="1:14" x14ac:dyDescent="0.3">
      <c r="A266" s="1">
        <v>45422</v>
      </c>
      <c r="B266">
        <v>201</v>
      </c>
      <c r="C266">
        <v>303</v>
      </c>
      <c r="D266">
        <v>103</v>
      </c>
      <c r="E266">
        <v>6</v>
      </c>
      <c r="F266">
        <v>578.75400000000002</v>
      </c>
      <c r="G266">
        <v>3472.5240000000003</v>
      </c>
      <c r="H266">
        <v>659.77956000000006</v>
      </c>
      <c r="I266" t="b">
        <v>0</v>
      </c>
      <c r="J266" s="2">
        <v>0.13125000000000001</v>
      </c>
      <c r="K266">
        <v>2024</v>
      </c>
      <c r="L266">
        <v>5</v>
      </c>
      <c r="M266" t="s">
        <v>83</v>
      </c>
      <c r="N266">
        <v>3</v>
      </c>
    </row>
    <row r="267" spans="1:14" x14ac:dyDescent="0.3">
      <c r="A267" s="1">
        <v>45235</v>
      </c>
      <c r="B267">
        <v>203</v>
      </c>
      <c r="C267">
        <v>301</v>
      </c>
      <c r="D267">
        <v>105</v>
      </c>
      <c r="E267">
        <v>3</v>
      </c>
      <c r="F267">
        <v>150.10600000000002</v>
      </c>
      <c r="G267">
        <v>450.3180000000001</v>
      </c>
      <c r="H267">
        <v>94.566780000000023</v>
      </c>
      <c r="I267" t="b">
        <v>0</v>
      </c>
      <c r="J267" s="2">
        <v>0.43125000000000002</v>
      </c>
      <c r="K267">
        <v>2023</v>
      </c>
      <c r="L267">
        <v>11</v>
      </c>
      <c r="M267" t="s">
        <v>81</v>
      </c>
      <c r="N267">
        <v>10</v>
      </c>
    </row>
    <row r="268" spans="1:14" x14ac:dyDescent="0.3">
      <c r="A268" s="1">
        <v>45469</v>
      </c>
      <c r="B268">
        <v>204</v>
      </c>
      <c r="C268">
        <v>301</v>
      </c>
      <c r="D268">
        <v>101</v>
      </c>
      <c r="E268">
        <v>5</v>
      </c>
      <c r="F268">
        <v>299.04600000000005</v>
      </c>
      <c r="G268">
        <v>1495.2300000000002</v>
      </c>
      <c r="H268">
        <v>373.80750000000006</v>
      </c>
      <c r="I268" t="b">
        <v>0</v>
      </c>
      <c r="J268" s="2">
        <v>0.32430555555555557</v>
      </c>
      <c r="K268">
        <v>2024</v>
      </c>
      <c r="L268">
        <v>6</v>
      </c>
      <c r="M268" t="s">
        <v>80</v>
      </c>
      <c r="N268">
        <v>7</v>
      </c>
    </row>
    <row r="269" spans="1:14" x14ac:dyDescent="0.3">
      <c r="A269" s="1">
        <v>45055</v>
      </c>
      <c r="B269">
        <v>204</v>
      </c>
      <c r="C269">
        <v>305</v>
      </c>
      <c r="D269">
        <v>105</v>
      </c>
      <c r="E269">
        <v>5</v>
      </c>
      <c r="F269">
        <v>72.402000000000001</v>
      </c>
      <c r="G269">
        <v>362.01</v>
      </c>
      <c r="H269">
        <v>108.60299999999999</v>
      </c>
      <c r="I269" t="b">
        <v>1</v>
      </c>
      <c r="J269" s="2">
        <v>0.11458333333333333</v>
      </c>
      <c r="K269">
        <v>2023</v>
      </c>
      <c r="L269">
        <v>5</v>
      </c>
      <c r="M269" t="s">
        <v>85</v>
      </c>
      <c r="N269">
        <v>2</v>
      </c>
    </row>
    <row r="270" spans="1:14" x14ac:dyDescent="0.3">
      <c r="A270" s="1">
        <v>44895</v>
      </c>
      <c r="B270">
        <v>202</v>
      </c>
      <c r="C270">
        <v>305</v>
      </c>
      <c r="D270">
        <v>104</v>
      </c>
      <c r="E270">
        <v>5</v>
      </c>
      <c r="F270">
        <v>419.21000000000004</v>
      </c>
      <c r="G270">
        <v>2096.0500000000002</v>
      </c>
      <c r="H270">
        <v>314.40750000000003</v>
      </c>
      <c r="I270" t="b">
        <v>0</v>
      </c>
      <c r="J270" s="2">
        <v>0.38333333333333336</v>
      </c>
      <c r="K270">
        <v>2022</v>
      </c>
      <c r="L270">
        <v>11</v>
      </c>
      <c r="M270" t="s">
        <v>80</v>
      </c>
      <c r="N270">
        <v>9</v>
      </c>
    </row>
    <row r="271" spans="1:14" x14ac:dyDescent="0.3">
      <c r="A271" s="1">
        <v>45179</v>
      </c>
      <c r="B271">
        <v>204</v>
      </c>
      <c r="C271">
        <v>304</v>
      </c>
      <c r="D271">
        <v>103</v>
      </c>
      <c r="E271">
        <v>9</v>
      </c>
      <c r="F271">
        <v>358.24800000000005</v>
      </c>
      <c r="G271">
        <v>3224.2320000000004</v>
      </c>
      <c r="H271">
        <v>548.11944000000017</v>
      </c>
      <c r="I271" t="b">
        <v>1</v>
      </c>
      <c r="J271" s="2">
        <v>0.4201388888888889</v>
      </c>
      <c r="K271">
        <v>2023</v>
      </c>
      <c r="L271">
        <v>9</v>
      </c>
      <c r="M271" t="s">
        <v>81</v>
      </c>
      <c r="N271">
        <v>10</v>
      </c>
    </row>
    <row r="272" spans="1:14" x14ac:dyDescent="0.3">
      <c r="A272" s="1">
        <v>45203</v>
      </c>
      <c r="B272">
        <v>202</v>
      </c>
      <c r="C272">
        <v>302</v>
      </c>
      <c r="D272">
        <v>102</v>
      </c>
      <c r="E272">
        <v>6</v>
      </c>
      <c r="F272">
        <v>649.99</v>
      </c>
      <c r="G272">
        <v>3899.94</v>
      </c>
      <c r="H272">
        <v>740.98860000000002</v>
      </c>
      <c r="I272" t="b">
        <v>0</v>
      </c>
      <c r="J272" s="2">
        <v>0.89236111111111116</v>
      </c>
      <c r="K272">
        <v>2023</v>
      </c>
      <c r="L272">
        <v>10</v>
      </c>
      <c r="M272" t="s">
        <v>80</v>
      </c>
      <c r="N272">
        <v>21</v>
      </c>
    </row>
    <row r="273" spans="1:14" x14ac:dyDescent="0.3">
      <c r="A273" s="1">
        <v>45184</v>
      </c>
      <c r="B273">
        <v>202</v>
      </c>
      <c r="C273">
        <v>305</v>
      </c>
      <c r="D273">
        <v>101</v>
      </c>
      <c r="E273">
        <v>8</v>
      </c>
      <c r="F273">
        <v>185.98800000000003</v>
      </c>
      <c r="G273">
        <v>1487.9040000000002</v>
      </c>
      <c r="H273">
        <v>312.45984000000004</v>
      </c>
      <c r="I273" t="b">
        <v>0</v>
      </c>
      <c r="J273" s="2">
        <v>0.4777777777777778</v>
      </c>
      <c r="K273">
        <v>2023</v>
      </c>
      <c r="L273">
        <v>9</v>
      </c>
      <c r="M273" t="s">
        <v>83</v>
      </c>
      <c r="N273">
        <v>11</v>
      </c>
    </row>
    <row r="274" spans="1:14" x14ac:dyDescent="0.3">
      <c r="A274" s="1">
        <v>45382</v>
      </c>
      <c r="B274">
        <v>201</v>
      </c>
      <c r="C274">
        <v>302</v>
      </c>
      <c r="D274">
        <v>103</v>
      </c>
      <c r="E274">
        <v>1</v>
      </c>
      <c r="F274">
        <v>100.364</v>
      </c>
      <c r="G274">
        <v>100.364</v>
      </c>
      <c r="H274">
        <v>25.091000000000001</v>
      </c>
      <c r="I274" t="b">
        <v>0</v>
      </c>
      <c r="J274" s="2">
        <v>0.15347222222222223</v>
      </c>
      <c r="K274">
        <v>2024</v>
      </c>
      <c r="L274">
        <v>3</v>
      </c>
      <c r="M274" t="s">
        <v>81</v>
      </c>
      <c r="N274">
        <v>3</v>
      </c>
    </row>
    <row r="275" spans="1:14" x14ac:dyDescent="0.3">
      <c r="A275" s="1">
        <v>45140</v>
      </c>
      <c r="B275">
        <v>203</v>
      </c>
      <c r="C275">
        <v>301</v>
      </c>
      <c r="D275">
        <v>103</v>
      </c>
      <c r="E275">
        <v>4</v>
      </c>
      <c r="F275">
        <v>392.92</v>
      </c>
      <c r="G275">
        <v>1571.68</v>
      </c>
      <c r="H275">
        <v>471.50400000000002</v>
      </c>
      <c r="I275" t="b">
        <v>0</v>
      </c>
      <c r="J275" s="2">
        <v>0.26250000000000001</v>
      </c>
      <c r="K275">
        <v>2023</v>
      </c>
      <c r="L275">
        <v>8</v>
      </c>
      <c r="M275" t="s">
        <v>80</v>
      </c>
      <c r="N275">
        <v>6</v>
      </c>
    </row>
    <row r="276" spans="1:14" x14ac:dyDescent="0.3">
      <c r="A276" s="1">
        <v>45034</v>
      </c>
      <c r="B276">
        <v>205</v>
      </c>
      <c r="C276">
        <v>304</v>
      </c>
      <c r="D276">
        <v>101</v>
      </c>
      <c r="E276">
        <v>7</v>
      </c>
      <c r="F276">
        <v>565.48800000000006</v>
      </c>
      <c r="G276">
        <v>3958.4160000000002</v>
      </c>
      <c r="H276">
        <v>593.76239999999996</v>
      </c>
      <c r="I276" t="b">
        <v>0</v>
      </c>
      <c r="J276" s="2">
        <v>0.28541666666666665</v>
      </c>
      <c r="K276">
        <v>2023</v>
      </c>
      <c r="L276">
        <v>4</v>
      </c>
      <c r="M276" t="s">
        <v>85</v>
      </c>
      <c r="N276">
        <v>6</v>
      </c>
    </row>
    <row r="277" spans="1:14" x14ac:dyDescent="0.3">
      <c r="A277" s="1">
        <v>45415</v>
      </c>
      <c r="B277">
        <v>202</v>
      </c>
      <c r="C277">
        <v>303</v>
      </c>
      <c r="D277">
        <v>103</v>
      </c>
      <c r="E277">
        <v>10</v>
      </c>
      <c r="F277">
        <v>611.18200000000002</v>
      </c>
      <c r="G277">
        <v>6111.82</v>
      </c>
      <c r="H277">
        <v>1039.0093999999999</v>
      </c>
      <c r="I277" t="b">
        <v>1</v>
      </c>
      <c r="J277" s="2">
        <v>6.5972222222222224E-2</v>
      </c>
      <c r="K277">
        <v>2024</v>
      </c>
      <c r="L277">
        <v>5</v>
      </c>
      <c r="M277" t="s">
        <v>83</v>
      </c>
      <c r="N277">
        <v>1</v>
      </c>
    </row>
    <row r="278" spans="1:14" x14ac:dyDescent="0.3">
      <c r="A278" s="1">
        <v>44913</v>
      </c>
      <c r="B278">
        <v>205</v>
      </c>
      <c r="C278">
        <v>304</v>
      </c>
      <c r="D278">
        <v>102</v>
      </c>
      <c r="E278">
        <v>8</v>
      </c>
      <c r="F278">
        <v>398.94800000000004</v>
      </c>
      <c r="G278">
        <v>3191.5840000000003</v>
      </c>
      <c r="H278">
        <v>606.40096000000005</v>
      </c>
      <c r="I278" t="b">
        <v>0</v>
      </c>
      <c r="J278" s="2">
        <v>0.80694444444444446</v>
      </c>
      <c r="K278">
        <v>2022</v>
      </c>
      <c r="L278">
        <v>12</v>
      </c>
      <c r="M278" t="s">
        <v>81</v>
      </c>
      <c r="N278">
        <v>19</v>
      </c>
    </row>
    <row r="279" spans="1:14" x14ac:dyDescent="0.3">
      <c r="A279" s="1">
        <v>44970</v>
      </c>
      <c r="B279">
        <v>201</v>
      </c>
      <c r="C279">
        <v>304</v>
      </c>
      <c r="D279">
        <v>101</v>
      </c>
      <c r="E279">
        <v>5</v>
      </c>
      <c r="F279">
        <v>642.40000000000009</v>
      </c>
      <c r="G279">
        <v>3212.0000000000005</v>
      </c>
      <c r="H279">
        <v>674.5200000000001</v>
      </c>
      <c r="I279" t="b">
        <v>0</v>
      </c>
      <c r="J279" s="2">
        <v>0.5083333333333333</v>
      </c>
      <c r="K279">
        <v>2023</v>
      </c>
      <c r="L279">
        <v>2</v>
      </c>
      <c r="M279" t="s">
        <v>84</v>
      </c>
      <c r="N279">
        <v>12</v>
      </c>
    </row>
    <row r="280" spans="1:14" x14ac:dyDescent="0.3">
      <c r="A280" s="1">
        <v>44877</v>
      </c>
      <c r="B280">
        <v>205</v>
      </c>
      <c r="C280">
        <v>304</v>
      </c>
      <c r="D280">
        <v>105</v>
      </c>
      <c r="E280">
        <v>3</v>
      </c>
      <c r="F280">
        <v>100.89200000000001</v>
      </c>
      <c r="G280">
        <v>302.67600000000004</v>
      </c>
      <c r="H280">
        <v>75.669000000000011</v>
      </c>
      <c r="I280" t="b">
        <v>0</v>
      </c>
      <c r="J280" s="2">
        <v>0.46666666666666667</v>
      </c>
      <c r="K280">
        <v>2022</v>
      </c>
      <c r="L280">
        <v>11</v>
      </c>
      <c r="M280" t="s">
        <v>82</v>
      </c>
      <c r="N280">
        <v>11</v>
      </c>
    </row>
    <row r="281" spans="1:14" x14ac:dyDescent="0.3">
      <c r="A281" s="1">
        <v>45557</v>
      </c>
      <c r="B281">
        <v>204</v>
      </c>
      <c r="C281">
        <v>302</v>
      </c>
      <c r="D281">
        <v>105</v>
      </c>
      <c r="E281">
        <v>5</v>
      </c>
      <c r="F281">
        <v>128.15</v>
      </c>
      <c r="G281">
        <v>640.75</v>
      </c>
      <c r="H281">
        <v>192.22499999999999</v>
      </c>
      <c r="I281" t="b">
        <v>0</v>
      </c>
      <c r="J281" s="2">
        <v>0.30486111111111114</v>
      </c>
      <c r="K281">
        <v>2024</v>
      </c>
      <c r="L281">
        <v>9</v>
      </c>
      <c r="M281" t="s">
        <v>81</v>
      </c>
      <c r="N281">
        <v>7</v>
      </c>
    </row>
    <row r="282" spans="1:14" x14ac:dyDescent="0.3">
      <c r="A282" s="1">
        <v>45084</v>
      </c>
      <c r="B282">
        <v>203</v>
      </c>
      <c r="C282">
        <v>303</v>
      </c>
      <c r="D282">
        <v>102</v>
      </c>
      <c r="E282">
        <v>6</v>
      </c>
      <c r="F282">
        <v>503.27200000000005</v>
      </c>
      <c r="G282">
        <v>3019.6320000000005</v>
      </c>
      <c r="H282">
        <v>452.94480000000004</v>
      </c>
      <c r="I282" t="b">
        <v>0</v>
      </c>
      <c r="J282" s="2">
        <v>0.82499999999999996</v>
      </c>
      <c r="K282">
        <v>2023</v>
      </c>
      <c r="L282">
        <v>6</v>
      </c>
      <c r="M282" t="s">
        <v>80</v>
      </c>
      <c r="N282">
        <v>19</v>
      </c>
    </row>
    <row r="283" spans="1:14" x14ac:dyDescent="0.3">
      <c r="A283" s="1">
        <v>45125</v>
      </c>
      <c r="B283">
        <v>204</v>
      </c>
      <c r="C283">
        <v>302</v>
      </c>
      <c r="D283">
        <v>104</v>
      </c>
      <c r="E283">
        <v>1</v>
      </c>
      <c r="F283">
        <v>115.50000000000001</v>
      </c>
      <c r="G283">
        <v>115.50000000000001</v>
      </c>
      <c r="H283">
        <v>19.635000000000005</v>
      </c>
      <c r="I283" t="b">
        <v>0</v>
      </c>
      <c r="J283" s="2">
        <v>0.10277777777777777</v>
      </c>
      <c r="K283">
        <v>2023</v>
      </c>
      <c r="L283">
        <v>7</v>
      </c>
      <c r="M283" t="s">
        <v>85</v>
      </c>
      <c r="N283">
        <v>2</v>
      </c>
    </row>
    <row r="284" spans="1:14" x14ac:dyDescent="0.3">
      <c r="A284" s="1">
        <v>45177</v>
      </c>
      <c r="B284">
        <v>201</v>
      </c>
      <c r="C284">
        <v>302</v>
      </c>
      <c r="D284">
        <v>105</v>
      </c>
      <c r="E284">
        <v>8</v>
      </c>
      <c r="F284">
        <v>482.32800000000003</v>
      </c>
      <c r="G284">
        <v>3858.6240000000003</v>
      </c>
      <c r="H284">
        <v>733.1385600000001</v>
      </c>
      <c r="I284" t="b">
        <v>0</v>
      </c>
      <c r="J284" s="2">
        <v>0.33888888888888891</v>
      </c>
      <c r="K284">
        <v>2023</v>
      </c>
      <c r="L284">
        <v>9</v>
      </c>
      <c r="M284" t="s">
        <v>83</v>
      </c>
      <c r="N284">
        <v>8</v>
      </c>
    </row>
    <row r="285" spans="1:14" x14ac:dyDescent="0.3">
      <c r="A285" s="1">
        <v>45507</v>
      </c>
      <c r="B285">
        <v>204</v>
      </c>
      <c r="C285">
        <v>302</v>
      </c>
      <c r="D285">
        <v>101</v>
      </c>
      <c r="E285">
        <v>4</v>
      </c>
      <c r="F285">
        <v>173.11799999999999</v>
      </c>
      <c r="G285">
        <v>692.47199999999998</v>
      </c>
      <c r="H285">
        <v>145.41911999999999</v>
      </c>
      <c r="I285" t="b">
        <v>0</v>
      </c>
      <c r="J285" s="2">
        <v>0.41111111111111109</v>
      </c>
      <c r="K285">
        <v>2024</v>
      </c>
      <c r="L285">
        <v>8</v>
      </c>
      <c r="M285" t="s">
        <v>82</v>
      </c>
      <c r="N285">
        <v>9</v>
      </c>
    </row>
    <row r="286" spans="1:14" x14ac:dyDescent="0.3">
      <c r="A286" s="1">
        <v>45340</v>
      </c>
      <c r="B286">
        <v>204</v>
      </c>
      <c r="C286">
        <v>302</v>
      </c>
      <c r="D286">
        <v>105</v>
      </c>
      <c r="E286">
        <v>6</v>
      </c>
      <c r="F286">
        <v>89.98</v>
      </c>
      <c r="G286">
        <v>539.88</v>
      </c>
      <c r="H286">
        <v>134.97</v>
      </c>
      <c r="I286" t="b">
        <v>0</v>
      </c>
      <c r="J286" s="2">
        <v>6.3888888888888884E-2</v>
      </c>
      <c r="K286">
        <v>2024</v>
      </c>
      <c r="L286">
        <v>2</v>
      </c>
      <c r="M286" t="s">
        <v>81</v>
      </c>
      <c r="N286">
        <v>1</v>
      </c>
    </row>
    <row r="287" spans="1:14" x14ac:dyDescent="0.3">
      <c r="A287" s="1">
        <v>44908</v>
      </c>
      <c r="B287">
        <v>201</v>
      </c>
      <c r="C287">
        <v>305</v>
      </c>
      <c r="D287">
        <v>105</v>
      </c>
      <c r="E287">
        <v>3</v>
      </c>
      <c r="F287">
        <v>272.49200000000002</v>
      </c>
      <c r="G287">
        <v>817.47600000000011</v>
      </c>
      <c r="H287">
        <v>245.24280000000002</v>
      </c>
      <c r="I287" t="b">
        <v>0</v>
      </c>
      <c r="J287" s="2">
        <v>0.75277777777777777</v>
      </c>
      <c r="K287">
        <v>2022</v>
      </c>
      <c r="L287">
        <v>12</v>
      </c>
      <c r="M287" t="s">
        <v>85</v>
      </c>
      <c r="N287">
        <v>18</v>
      </c>
    </row>
    <row r="288" spans="1:14" x14ac:dyDescent="0.3">
      <c r="A288" s="1">
        <v>45350</v>
      </c>
      <c r="B288">
        <v>205</v>
      </c>
      <c r="C288">
        <v>304</v>
      </c>
      <c r="D288">
        <v>104</v>
      </c>
      <c r="E288">
        <v>10</v>
      </c>
      <c r="F288">
        <v>385.44</v>
      </c>
      <c r="G288">
        <v>3854.4</v>
      </c>
      <c r="H288">
        <v>578.16</v>
      </c>
      <c r="I288" t="b">
        <v>0</v>
      </c>
      <c r="J288" s="2">
        <v>0.46041666666666664</v>
      </c>
      <c r="K288">
        <v>2024</v>
      </c>
      <c r="L288">
        <v>2</v>
      </c>
      <c r="M288" t="s">
        <v>80</v>
      </c>
      <c r="N288">
        <v>11</v>
      </c>
    </row>
    <row r="289" spans="1:14" x14ac:dyDescent="0.3">
      <c r="A289" s="1">
        <v>45240</v>
      </c>
      <c r="B289">
        <v>202</v>
      </c>
      <c r="C289">
        <v>305</v>
      </c>
      <c r="D289">
        <v>105</v>
      </c>
      <c r="E289">
        <v>8</v>
      </c>
      <c r="F289">
        <v>484.74800000000005</v>
      </c>
      <c r="G289">
        <v>3877.9840000000004</v>
      </c>
      <c r="H289">
        <v>659.25728000000015</v>
      </c>
      <c r="I289" t="b">
        <v>0</v>
      </c>
      <c r="J289" s="2">
        <v>0.51527777777777772</v>
      </c>
      <c r="K289">
        <v>2023</v>
      </c>
      <c r="L289">
        <v>11</v>
      </c>
      <c r="M289" t="s">
        <v>83</v>
      </c>
      <c r="N289">
        <v>12</v>
      </c>
    </row>
    <row r="290" spans="1:14" x14ac:dyDescent="0.3">
      <c r="A290" s="1">
        <v>45077</v>
      </c>
      <c r="B290">
        <v>205</v>
      </c>
      <c r="C290">
        <v>303</v>
      </c>
      <c r="D290">
        <v>101</v>
      </c>
      <c r="E290">
        <v>1</v>
      </c>
      <c r="F290">
        <v>611.57800000000009</v>
      </c>
      <c r="G290">
        <v>611.57800000000009</v>
      </c>
      <c r="H290">
        <v>116.19982000000002</v>
      </c>
      <c r="I290" t="b">
        <v>0</v>
      </c>
      <c r="J290" s="2">
        <v>8.2638888888888887E-2</v>
      </c>
      <c r="K290">
        <v>2023</v>
      </c>
      <c r="L290">
        <v>5</v>
      </c>
      <c r="M290" t="s">
        <v>80</v>
      </c>
      <c r="N290">
        <v>1</v>
      </c>
    </row>
    <row r="291" spans="1:14" x14ac:dyDescent="0.3">
      <c r="A291" s="1">
        <v>45386</v>
      </c>
      <c r="B291">
        <v>203</v>
      </c>
      <c r="C291">
        <v>303</v>
      </c>
      <c r="D291">
        <v>103</v>
      </c>
      <c r="E291">
        <v>4</v>
      </c>
      <c r="F291">
        <v>426.58000000000004</v>
      </c>
      <c r="G291">
        <v>1706.3200000000002</v>
      </c>
      <c r="H291">
        <v>358.3272</v>
      </c>
      <c r="I291" t="b">
        <v>0</v>
      </c>
      <c r="J291" s="2">
        <v>0.61527777777777781</v>
      </c>
      <c r="K291">
        <v>2024</v>
      </c>
      <c r="L291">
        <v>4</v>
      </c>
      <c r="M291" t="s">
        <v>79</v>
      </c>
      <c r="N291">
        <v>14</v>
      </c>
    </row>
    <row r="292" spans="1:14" x14ac:dyDescent="0.3">
      <c r="A292" s="1">
        <v>45176</v>
      </c>
      <c r="B292">
        <v>201</v>
      </c>
      <c r="C292">
        <v>301</v>
      </c>
      <c r="D292">
        <v>103</v>
      </c>
      <c r="E292">
        <v>3</v>
      </c>
      <c r="F292">
        <v>597.19000000000005</v>
      </c>
      <c r="G292">
        <v>1791.5700000000002</v>
      </c>
      <c r="H292">
        <v>447.89250000000004</v>
      </c>
      <c r="I292" t="b">
        <v>0</v>
      </c>
      <c r="J292" s="2">
        <v>0.31388888888888888</v>
      </c>
      <c r="K292">
        <v>2023</v>
      </c>
      <c r="L292">
        <v>9</v>
      </c>
      <c r="M292" t="s">
        <v>79</v>
      </c>
      <c r="N292">
        <v>7</v>
      </c>
    </row>
    <row r="293" spans="1:14" x14ac:dyDescent="0.3">
      <c r="A293" s="1">
        <v>45337</v>
      </c>
      <c r="B293">
        <v>201</v>
      </c>
      <c r="C293">
        <v>301</v>
      </c>
      <c r="D293">
        <v>102</v>
      </c>
      <c r="E293">
        <v>10</v>
      </c>
      <c r="F293">
        <v>494.62600000000009</v>
      </c>
      <c r="G293">
        <v>4946.2600000000011</v>
      </c>
      <c r="H293">
        <v>1483.8780000000004</v>
      </c>
      <c r="I293" t="b">
        <v>0</v>
      </c>
      <c r="J293" s="2">
        <v>0.7583333333333333</v>
      </c>
      <c r="K293">
        <v>2024</v>
      </c>
      <c r="L293">
        <v>2</v>
      </c>
      <c r="M293" t="s">
        <v>79</v>
      </c>
      <c r="N293">
        <v>18</v>
      </c>
    </row>
    <row r="294" spans="1:14" x14ac:dyDescent="0.3">
      <c r="A294" s="1">
        <v>45233</v>
      </c>
      <c r="B294">
        <v>201</v>
      </c>
      <c r="C294">
        <v>302</v>
      </c>
      <c r="D294">
        <v>105</v>
      </c>
      <c r="E294">
        <v>6</v>
      </c>
      <c r="F294">
        <v>209.83600000000001</v>
      </c>
      <c r="G294">
        <v>1259.0160000000001</v>
      </c>
      <c r="H294">
        <v>188.85240000000002</v>
      </c>
      <c r="I294" t="b">
        <v>0</v>
      </c>
      <c r="J294" s="2">
        <v>0.71666666666666667</v>
      </c>
      <c r="K294">
        <v>2023</v>
      </c>
      <c r="L294">
        <v>11</v>
      </c>
      <c r="M294" t="s">
        <v>83</v>
      </c>
      <c r="N294">
        <v>17</v>
      </c>
    </row>
    <row r="295" spans="1:14" x14ac:dyDescent="0.3">
      <c r="A295" s="1">
        <v>45455</v>
      </c>
      <c r="B295">
        <v>203</v>
      </c>
      <c r="C295">
        <v>303</v>
      </c>
      <c r="D295">
        <v>103</v>
      </c>
      <c r="E295">
        <v>8</v>
      </c>
      <c r="F295">
        <v>646.31600000000003</v>
      </c>
      <c r="G295">
        <v>5170.5280000000002</v>
      </c>
      <c r="H295">
        <v>878.98976000000016</v>
      </c>
      <c r="I295" t="b">
        <v>0</v>
      </c>
      <c r="J295" s="2">
        <v>0.27916666666666667</v>
      </c>
      <c r="K295">
        <v>2024</v>
      </c>
      <c r="L295">
        <v>6</v>
      </c>
      <c r="M295" t="s">
        <v>80</v>
      </c>
      <c r="N295">
        <v>6</v>
      </c>
    </row>
    <row r="296" spans="1:14" x14ac:dyDescent="0.3">
      <c r="A296" s="1">
        <v>45299</v>
      </c>
      <c r="B296">
        <v>205</v>
      </c>
      <c r="C296">
        <v>305</v>
      </c>
      <c r="D296">
        <v>102</v>
      </c>
      <c r="E296">
        <v>8</v>
      </c>
      <c r="F296">
        <v>443.036</v>
      </c>
      <c r="G296">
        <v>3544.288</v>
      </c>
      <c r="H296">
        <v>673.41471999999999</v>
      </c>
      <c r="I296" t="b">
        <v>1</v>
      </c>
      <c r="J296" s="2">
        <v>0.81319444444444444</v>
      </c>
      <c r="K296">
        <v>2024</v>
      </c>
      <c r="L296">
        <v>1</v>
      </c>
      <c r="M296" t="s">
        <v>84</v>
      </c>
      <c r="N296">
        <v>19</v>
      </c>
    </row>
    <row r="297" spans="1:14" x14ac:dyDescent="0.3">
      <c r="A297" s="1">
        <v>45225</v>
      </c>
      <c r="B297">
        <v>202</v>
      </c>
      <c r="C297">
        <v>302</v>
      </c>
      <c r="D297">
        <v>101</v>
      </c>
      <c r="E297">
        <v>6</v>
      </c>
      <c r="F297">
        <v>143</v>
      </c>
      <c r="G297">
        <v>858</v>
      </c>
      <c r="H297">
        <v>180.18</v>
      </c>
      <c r="I297" t="b">
        <v>0</v>
      </c>
      <c r="J297" s="2">
        <v>0.94166666666666665</v>
      </c>
      <c r="K297">
        <v>2023</v>
      </c>
      <c r="L297">
        <v>10</v>
      </c>
      <c r="M297" t="s">
        <v>79</v>
      </c>
      <c r="N297">
        <v>22</v>
      </c>
    </row>
    <row r="298" spans="1:14" x14ac:dyDescent="0.3">
      <c r="A298" s="1">
        <v>45070</v>
      </c>
      <c r="B298">
        <v>204</v>
      </c>
      <c r="C298">
        <v>303</v>
      </c>
      <c r="D298">
        <v>102</v>
      </c>
      <c r="E298">
        <v>5</v>
      </c>
      <c r="F298">
        <v>429.41800000000001</v>
      </c>
      <c r="G298">
        <v>2147.09</v>
      </c>
      <c r="H298">
        <v>536.77250000000004</v>
      </c>
      <c r="I298" t="b">
        <v>0</v>
      </c>
      <c r="J298" s="2">
        <v>0.66666666666666663</v>
      </c>
      <c r="K298">
        <v>2023</v>
      </c>
      <c r="L298">
        <v>5</v>
      </c>
      <c r="M298" t="s">
        <v>80</v>
      </c>
      <c r="N298">
        <v>16</v>
      </c>
    </row>
    <row r="299" spans="1:14" x14ac:dyDescent="0.3">
      <c r="A299" s="1">
        <v>44895</v>
      </c>
      <c r="B299">
        <v>203</v>
      </c>
      <c r="C299">
        <v>303</v>
      </c>
      <c r="D299">
        <v>101</v>
      </c>
      <c r="E299">
        <v>6</v>
      </c>
      <c r="F299">
        <v>133.21</v>
      </c>
      <c r="G299">
        <v>799.26</v>
      </c>
      <c r="H299">
        <v>239.77799999999999</v>
      </c>
      <c r="I299" t="b">
        <v>0</v>
      </c>
      <c r="J299" s="2">
        <v>0.14583333333333334</v>
      </c>
      <c r="K299">
        <v>2022</v>
      </c>
      <c r="L299">
        <v>11</v>
      </c>
      <c r="M299" t="s">
        <v>80</v>
      </c>
      <c r="N299">
        <v>3</v>
      </c>
    </row>
    <row r="300" spans="1:14" x14ac:dyDescent="0.3">
      <c r="A300" s="1">
        <v>44895</v>
      </c>
      <c r="B300">
        <v>203</v>
      </c>
      <c r="C300">
        <v>301</v>
      </c>
      <c r="D300">
        <v>103</v>
      </c>
      <c r="E300">
        <v>7</v>
      </c>
      <c r="F300">
        <v>648.05400000000009</v>
      </c>
      <c r="G300">
        <v>4536.3780000000006</v>
      </c>
      <c r="H300">
        <v>680.45670000000007</v>
      </c>
      <c r="I300" t="b">
        <v>1</v>
      </c>
      <c r="J300" s="2">
        <v>1.3888888888888888E-2</v>
      </c>
      <c r="K300">
        <v>2022</v>
      </c>
      <c r="L300">
        <v>11</v>
      </c>
      <c r="M300" t="s">
        <v>80</v>
      </c>
      <c r="N300">
        <v>0</v>
      </c>
    </row>
    <row r="301" spans="1:14" x14ac:dyDescent="0.3">
      <c r="A301" s="1">
        <v>45241</v>
      </c>
      <c r="B301">
        <v>205</v>
      </c>
      <c r="C301">
        <v>303</v>
      </c>
      <c r="D301">
        <v>105</v>
      </c>
      <c r="E301">
        <v>10</v>
      </c>
      <c r="F301">
        <v>620.17999999999995</v>
      </c>
      <c r="G301">
        <v>6201.7999999999993</v>
      </c>
      <c r="H301">
        <v>1054.306</v>
      </c>
      <c r="I301" t="b">
        <v>0</v>
      </c>
      <c r="J301" s="2">
        <v>0.1361111111111111</v>
      </c>
      <c r="K301">
        <v>2023</v>
      </c>
      <c r="L301">
        <v>11</v>
      </c>
      <c r="M301" t="s">
        <v>82</v>
      </c>
      <c r="N301">
        <v>3</v>
      </c>
    </row>
    <row r="302" spans="1:14" x14ac:dyDescent="0.3">
      <c r="A302" s="1">
        <v>45269</v>
      </c>
      <c r="B302">
        <v>202</v>
      </c>
      <c r="C302">
        <v>301</v>
      </c>
      <c r="D302">
        <v>105</v>
      </c>
      <c r="E302">
        <v>5</v>
      </c>
      <c r="F302">
        <v>567.75400000000002</v>
      </c>
      <c r="G302">
        <v>2838.77</v>
      </c>
      <c r="H302">
        <v>539.36630000000002</v>
      </c>
      <c r="I302" t="b">
        <v>0</v>
      </c>
      <c r="J302" s="2">
        <v>0.82361111111111107</v>
      </c>
      <c r="K302">
        <v>2023</v>
      </c>
      <c r="L302">
        <v>12</v>
      </c>
      <c r="M302" t="s">
        <v>82</v>
      </c>
      <c r="N302">
        <v>19</v>
      </c>
    </row>
    <row r="303" spans="1:14" x14ac:dyDescent="0.3">
      <c r="A303" s="1">
        <v>45124</v>
      </c>
      <c r="B303">
        <v>204</v>
      </c>
      <c r="C303">
        <v>303</v>
      </c>
      <c r="D303">
        <v>101</v>
      </c>
      <c r="E303">
        <v>4</v>
      </c>
      <c r="F303">
        <v>579.76599999999996</v>
      </c>
      <c r="G303">
        <v>2319.0639999999999</v>
      </c>
      <c r="H303">
        <v>487.00343999999996</v>
      </c>
      <c r="I303" t="b">
        <v>0</v>
      </c>
      <c r="J303" s="2">
        <v>0.24444444444444444</v>
      </c>
      <c r="K303">
        <v>2023</v>
      </c>
      <c r="L303">
        <v>7</v>
      </c>
      <c r="M303" t="s">
        <v>84</v>
      </c>
      <c r="N303">
        <v>5</v>
      </c>
    </row>
    <row r="304" spans="1:14" x14ac:dyDescent="0.3">
      <c r="A304" s="1">
        <v>44885</v>
      </c>
      <c r="B304">
        <v>205</v>
      </c>
      <c r="C304">
        <v>301</v>
      </c>
      <c r="D304">
        <v>104</v>
      </c>
      <c r="E304">
        <v>6</v>
      </c>
      <c r="F304">
        <v>336.88600000000002</v>
      </c>
      <c r="G304">
        <v>2021.3160000000003</v>
      </c>
      <c r="H304">
        <v>505.32900000000006</v>
      </c>
      <c r="I304" t="b">
        <v>0</v>
      </c>
      <c r="J304" s="2">
        <v>0.69861111111111107</v>
      </c>
      <c r="K304">
        <v>2022</v>
      </c>
      <c r="L304">
        <v>11</v>
      </c>
      <c r="M304" t="s">
        <v>81</v>
      </c>
      <c r="N304">
        <v>16</v>
      </c>
    </row>
    <row r="305" spans="1:14" x14ac:dyDescent="0.3">
      <c r="A305" s="1">
        <v>45073</v>
      </c>
      <c r="B305">
        <v>203</v>
      </c>
      <c r="C305">
        <v>301</v>
      </c>
      <c r="D305">
        <v>101</v>
      </c>
      <c r="E305">
        <v>7</v>
      </c>
      <c r="F305">
        <v>455.86200000000008</v>
      </c>
      <c r="G305">
        <v>3191.0340000000006</v>
      </c>
      <c r="H305">
        <v>957.31020000000012</v>
      </c>
      <c r="I305" t="b">
        <v>1</v>
      </c>
      <c r="J305" s="2">
        <v>0.4201388888888889</v>
      </c>
      <c r="K305">
        <v>2023</v>
      </c>
      <c r="L305">
        <v>5</v>
      </c>
      <c r="M305" t="s">
        <v>82</v>
      </c>
      <c r="N305">
        <v>10</v>
      </c>
    </row>
    <row r="306" spans="1:14" x14ac:dyDescent="0.3">
      <c r="A306" s="1">
        <v>45176</v>
      </c>
      <c r="B306">
        <v>203</v>
      </c>
      <c r="C306">
        <v>301</v>
      </c>
      <c r="D306">
        <v>101</v>
      </c>
      <c r="E306">
        <v>4</v>
      </c>
      <c r="F306">
        <v>478.98400000000004</v>
      </c>
      <c r="G306">
        <v>1915.9360000000001</v>
      </c>
      <c r="H306">
        <v>287.3904</v>
      </c>
      <c r="I306" t="b">
        <v>1</v>
      </c>
      <c r="J306" s="2">
        <v>0.26597222222222222</v>
      </c>
      <c r="K306">
        <v>2023</v>
      </c>
      <c r="L306">
        <v>9</v>
      </c>
      <c r="M306" t="s">
        <v>79</v>
      </c>
      <c r="N306">
        <v>6</v>
      </c>
    </row>
    <row r="307" spans="1:14" x14ac:dyDescent="0.3">
      <c r="A307" s="1">
        <v>45236</v>
      </c>
      <c r="B307">
        <v>204</v>
      </c>
      <c r="C307">
        <v>303</v>
      </c>
      <c r="D307">
        <v>104</v>
      </c>
      <c r="E307">
        <v>1</v>
      </c>
      <c r="F307">
        <v>274.58200000000005</v>
      </c>
      <c r="G307">
        <v>274.58200000000005</v>
      </c>
      <c r="H307">
        <v>46.678940000000011</v>
      </c>
      <c r="I307" t="b">
        <v>0</v>
      </c>
      <c r="J307" s="2">
        <v>0.72222222222222221</v>
      </c>
      <c r="K307">
        <v>2023</v>
      </c>
      <c r="L307">
        <v>11</v>
      </c>
      <c r="M307" t="s">
        <v>84</v>
      </c>
      <c r="N307">
        <v>17</v>
      </c>
    </row>
    <row r="308" spans="1:14" x14ac:dyDescent="0.3">
      <c r="A308" s="1">
        <v>45556</v>
      </c>
      <c r="B308">
        <v>202</v>
      </c>
      <c r="C308">
        <v>301</v>
      </c>
      <c r="D308">
        <v>103</v>
      </c>
      <c r="E308">
        <v>3</v>
      </c>
      <c r="F308">
        <v>246.42200000000003</v>
      </c>
      <c r="G308">
        <v>739.26600000000008</v>
      </c>
      <c r="H308">
        <v>140.46054000000001</v>
      </c>
      <c r="I308" t="b">
        <v>0</v>
      </c>
      <c r="J308" s="2">
        <v>0.54513888888888884</v>
      </c>
      <c r="K308">
        <v>2024</v>
      </c>
      <c r="L308">
        <v>9</v>
      </c>
      <c r="M308" t="s">
        <v>82</v>
      </c>
      <c r="N308">
        <v>13</v>
      </c>
    </row>
    <row r="309" spans="1:14" x14ac:dyDescent="0.3">
      <c r="A309" s="1">
        <v>44948</v>
      </c>
      <c r="B309">
        <v>201</v>
      </c>
      <c r="C309">
        <v>301</v>
      </c>
      <c r="D309">
        <v>104</v>
      </c>
      <c r="E309">
        <v>3</v>
      </c>
      <c r="F309">
        <v>459.64600000000007</v>
      </c>
      <c r="G309">
        <v>1378.9380000000001</v>
      </c>
      <c r="H309">
        <v>289.57697999999999</v>
      </c>
      <c r="I309" t="b">
        <v>0</v>
      </c>
      <c r="J309" s="2">
        <v>4.3749999999999997E-2</v>
      </c>
      <c r="K309">
        <v>2023</v>
      </c>
      <c r="L309">
        <v>1</v>
      </c>
      <c r="M309" t="s">
        <v>81</v>
      </c>
      <c r="N309">
        <v>1</v>
      </c>
    </row>
    <row r="310" spans="1:14" x14ac:dyDescent="0.3">
      <c r="A310" s="1">
        <v>45017</v>
      </c>
      <c r="B310">
        <v>201</v>
      </c>
      <c r="C310">
        <v>303</v>
      </c>
      <c r="D310">
        <v>105</v>
      </c>
      <c r="E310">
        <v>5</v>
      </c>
      <c r="F310">
        <v>487.08000000000004</v>
      </c>
      <c r="G310">
        <v>2435.4</v>
      </c>
      <c r="H310">
        <v>608.85</v>
      </c>
      <c r="I310" t="b">
        <v>0</v>
      </c>
      <c r="J310" s="2">
        <v>0.63402777777777775</v>
      </c>
      <c r="K310">
        <v>2023</v>
      </c>
      <c r="L310">
        <v>4</v>
      </c>
      <c r="M310" t="s">
        <v>82</v>
      </c>
      <c r="N310">
        <v>15</v>
      </c>
    </row>
    <row r="311" spans="1:14" x14ac:dyDescent="0.3">
      <c r="A311" s="1">
        <v>45408</v>
      </c>
      <c r="B311">
        <v>201</v>
      </c>
      <c r="C311">
        <v>305</v>
      </c>
      <c r="D311">
        <v>103</v>
      </c>
      <c r="E311">
        <v>3</v>
      </c>
      <c r="F311">
        <v>65.89</v>
      </c>
      <c r="G311">
        <v>197.67000000000002</v>
      </c>
      <c r="H311">
        <v>59.301000000000002</v>
      </c>
      <c r="I311" t="b">
        <v>0</v>
      </c>
      <c r="J311" s="2">
        <v>0.61805555555555558</v>
      </c>
      <c r="K311">
        <v>2024</v>
      </c>
      <c r="L311">
        <v>4</v>
      </c>
      <c r="M311" t="s">
        <v>83</v>
      </c>
      <c r="N311">
        <v>14</v>
      </c>
    </row>
    <row r="312" spans="1:14" x14ac:dyDescent="0.3">
      <c r="A312" s="1">
        <v>45106</v>
      </c>
      <c r="B312">
        <v>205</v>
      </c>
      <c r="C312">
        <v>303</v>
      </c>
      <c r="D312">
        <v>105</v>
      </c>
      <c r="E312">
        <v>3</v>
      </c>
      <c r="F312">
        <v>185.48200000000003</v>
      </c>
      <c r="G312">
        <v>556.44600000000014</v>
      </c>
      <c r="H312">
        <v>83.466900000000024</v>
      </c>
      <c r="I312" t="b">
        <v>0</v>
      </c>
      <c r="J312" s="2">
        <v>0.67291666666666672</v>
      </c>
      <c r="K312">
        <v>2023</v>
      </c>
      <c r="L312">
        <v>6</v>
      </c>
      <c r="M312" t="s">
        <v>79</v>
      </c>
      <c r="N312">
        <v>16</v>
      </c>
    </row>
    <row r="313" spans="1:14" x14ac:dyDescent="0.3">
      <c r="A313" s="1">
        <v>45166</v>
      </c>
      <c r="B313">
        <v>203</v>
      </c>
      <c r="C313">
        <v>304</v>
      </c>
      <c r="D313">
        <v>101</v>
      </c>
      <c r="E313">
        <v>6</v>
      </c>
      <c r="F313">
        <v>298.16600000000005</v>
      </c>
      <c r="G313">
        <v>1788.9960000000003</v>
      </c>
      <c r="H313">
        <v>304.12932000000006</v>
      </c>
      <c r="I313" t="b">
        <v>1</v>
      </c>
      <c r="J313" s="2">
        <v>0.15486111111111112</v>
      </c>
      <c r="K313">
        <v>2023</v>
      </c>
      <c r="L313">
        <v>8</v>
      </c>
      <c r="M313" t="s">
        <v>84</v>
      </c>
      <c r="N313">
        <v>3</v>
      </c>
    </row>
    <row r="314" spans="1:14" x14ac:dyDescent="0.3">
      <c r="A314" s="1">
        <v>45292</v>
      </c>
      <c r="B314">
        <v>204</v>
      </c>
      <c r="C314">
        <v>305</v>
      </c>
      <c r="D314">
        <v>104</v>
      </c>
      <c r="E314">
        <v>8</v>
      </c>
      <c r="F314">
        <v>587.02600000000007</v>
      </c>
      <c r="G314">
        <v>4696.2080000000005</v>
      </c>
      <c r="H314">
        <v>892.27952000000016</v>
      </c>
      <c r="I314" t="b">
        <v>0</v>
      </c>
      <c r="J314" s="2">
        <v>0.41597222222222224</v>
      </c>
      <c r="K314">
        <v>2024</v>
      </c>
      <c r="L314">
        <v>1</v>
      </c>
      <c r="M314" t="s">
        <v>84</v>
      </c>
      <c r="N314">
        <v>9</v>
      </c>
    </row>
    <row r="315" spans="1:14" x14ac:dyDescent="0.3">
      <c r="A315" s="1">
        <v>45185</v>
      </c>
      <c r="B315">
        <v>205</v>
      </c>
      <c r="C315">
        <v>304</v>
      </c>
      <c r="D315">
        <v>103</v>
      </c>
      <c r="E315">
        <v>10</v>
      </c>
      <c r="F315">
        <v>569.60200000000009</v>
      </c>
      <c r="G315">
        <v>5696.02</v>
      </c>
      <c r="H315">
        <v>1196.1641999999999</v>
      </c>
      <c r="I315" t="b">
        <v>0</v>
      </c>
      <c r="J315" s="2">
        <v>0.42986111111111114</v>
      </c>
      <c r="K315">
        <v>2023</v>
      </c>
      <c r="L315">
        <v>9</v>
      </c>
      <c r="M315" t="s">
        <v>82</v>
      </c>
      <c r="N315">
        <v>10</v>
      </c>
    </row>
    <row r="316" spans="1:14" x14ac:dyDescent="0.3">
      <c r="A316" s="1">
        <v>45349</v>
      </c>
      <c r="B316">
        <v>205</v>
      </c>
      <c r="C316">
        <v>303</v>
      </c>
      <c r="D316">
        <v>104</v>
      </c>
      <c r="E316">
        <v>1</v>
      </c>
      <c r="F316">
        <v>357.52199999999999</v>
      </c>
      <c r="G316">
        <v>357.52199999999999</v>
      </c>
      <c r="H316">
        <v>89.380499999999998</v>
      </c>
      <c r="I316" t="b">
        <v>0</v>
      </c>
      <c r="J316" s="2">
        <v>0.53472222222222221</v>
      </c>
      <c r="K316">
        <v>2024</v>
      </c>
      <c r="L316">
        <v>2</v>
      </c>
      <c r="M316" t="s">
        <v>85</v>
      </c>
      <c r="N316">
        <v>12</v>
      </c>
    </row>
    <row r="317" spans="1:14" x14ac:dyDescent="0.3">
      <c r="A317" s="1">
        <v>44863</v>
      </c>
      <c r="B317">
        <v>203</v>
      </c>
      <c r="C317">
        <v>302</v>
      </c>
      <c r="D317">
        <v>105</v>
      </c>
      <c r="E317">
        <v>3</v>
      </c>
      <c r="F317">
        <v>393.77800000000008</v>
      </c>
      <c r="G317">
        <v>1181.3340000000003</v>
      </c>
      <c r="H317">
        <v>354.4002000000001</v>
      </c>
      <c r="I317" t="b">
        <v>1</v>
      </c>
      <c r="J317" s="2">
        <v>0.25763888888888886</v>
      </c>
      <c r="K317">
        <v>2022</v>
      </c>
      <c r="L317">
        <v>10</v>
      </c>
      <c r="M317" t="s">
        <v>82</v>
      </c>
      <c r="N317">
        <v>6</v>
      </c>
    </row>
    <row r="318" spans="1:14" x14ac:dyDescent="0.3">
      <c r="A318" s="1">
        <v>45178</v>
      </c>
      <c r="B318">
        <v>205</v>
      </c>
      <c r="C318">
        <v>303</v>
      </c>
      <c r="D318">
        <v>102</v>
      </c>
      <c r="E318">
        <v>10</v>
      </c>
      <c r="F318">
        <v>422.97200000000004</v>
      </c>
      <c r="G318">
        <v>4229.72</v>
      </c>
      <c r="H318">
        <v>634.45799999999997</v>
      </c>
      <c r="I318" t="b">
        <v>0</v>
      </c>
      <c r="J318" s="2">
        <v>0.27430555555555558</v>
      </c>
      <c r="K318">
        <v>2023</v>
      </c>
      <c r="L318">
        <v>9</v>
      </c>
      <c r="M318" t="s">
        <v>82</v>
      </c>
      <c r="N318">
        <v>6</v>
      </c>
    </row>
    <row r="319" spans="1:14" x14ac:dyDescent="0.3">
      <c r="A319" s="1">
        <v>45510</v>
      </c>
      <c r="B319">
        <v>205</v>
      </c>
      <c r="C319">
        <v>304</v>
      </c>
      <c r="D319">
        <v>105</v>
      </c>
      <c r="E319">
        <v>1</v>
      </c>
      <c r="F319">
        <v>233.77200000000002</v>
      </c>
      <c r="G319">
        <v>233.77200000000002</v>
      </c>
      <c r="H319">
        <v>39.741240000000005</v>
      </c>
      <c r="I319" t="b">
        <v>0</v>
      </c>
      <c r="J319" s="2">
        <v>0.37777777777777777</v>
      </c>
      <c r="K319">
        <v>2024</v>
      </c>
      <c r="L319">
        <v>8</v>
      </c>
      <c r="M319" t="s">
        <v>85</v>
      </c>
      <c r="N319">
        <v>9</v>
      </c>
    </row>
    <row r="320" spans="1:14" x14ac:dyDescent="0.3">
      <c r="A320" s="1">
        <v>45079</v>
      </c>
      <c r="B320">
        <v>203</v>
      </c>
      <c r="C320">
        <v>305</v>
      </c>
      <c r="D320">
        <v>101</v>
      </c>
      <c r="E320">
        <v>3</v>
      </c>
      <c r="F320">
        <v>178.70600000000002</v>
      </c>
      <c r="G320">
        <v>536.11800000000005</v>
      </c>
      <c r="H320">
        <v>101.86242000000001</v>
      </c>
      <c r="I320" t="b">
        <v>0</v>
      </c>
      <c r="J320" s="2">
        <v>0.29444444444444445</v>
      </c>
      <c r="K320">
        <v>2023</v>
      </c>
      <c r="L320">
        <v>6</v>
      </c>
      <c r="M320" t="s">
        <v>83</v>
      </c>
      <c r="N320">
        <v>7</v>
      </c>
    </row>
    <row r="321" spans="1:14" x14ac:dyDescent="0.3">
      <c r="A321" s="1">
        <v>45072</v>
      </c>
      <c r="B321">
        <v>204</v>
      </c>
      <c r="C321">
        <v>303</v>
      </c>
      <c r="D321">
        <v>103</v>
      </c>
      <c r="E321">
        <v>7</v>
      </c>
      <c r="F321">
        <v>377.69600000000003</v>
      </c>
      <c r="G321">
        <v>2643.8720000000003</v>
      </c>
      <c r="H321">
        <v>555.21312</v>
      </c>
      <c r="I321" t="b">
        <v>0</v>
      </c>
      <c r="J321" s="2">
        <v>0.56597222222222221</v>
      </c>
      <c r="K321">
        <v>2023</v>
      </c>
      <c r="L321">
        <v>5</v>
      </c>
      <c r="M321" t="s">
        <v>83</v>
      </c>
      <c r="N321">
        <v>13</v>
      </c>
    </row>
    <row r="322" spans="1:14" x14ac:dyDescent="0.3">
      <c r="A322" s="1">
        <v>45251</v>
      </c>
      <c r="B322">
        <v>205</v>
      </c>
      <c r="C322">
        <v>302</v>
      </c>
      <c r="D322">
        <v>105</v>
      </c>
      <c r="E322">
        <v>9</v>
      </c>
      <c r="F322">
        <v>407.50600000000003</v>
      </c>
      <c r="G322">
        <v>3667.5540000000001</v>
      </c>
      <c r="H322">
        <v>916.88850000000002</v>
      </c>
      <c r="I322" t="b">
        <v>1</v>
      </c>
      <c r="J322" s="2">
        <v>0.53055555555555556</v>
      </c>
      <c r="K322">
        <v>2023</v>
      </c>
      <c r="L322">
        <v>11</v>
      </c>
      <c r="M322" t="s">
        <v>85</v>
      </c>
      <c r="N322">
        <v>12</v>
      </c>
    </row>
    <row r="323" spans="1:14" x14ac:dyDescent="0.3">
      <c r="A323" s="1">
        <v>45494</v>
      </c>
      <c r="B323">
        <v>203</v>
      </c>
      <c r="C323">
        <v>303</v>
      </c>
      <c r="D323">
        <v>102</v>
      </c>
      <c r="E323">
        <v>2</v>
      </c>
      <c r="F323">
        <v>165.04400000000001</v>
      </c>
      <c r="G323">
        <v>330.08800000000002</v>
      </c>
      <c r="H323">
        <v>99.02640000000001</v>
      </c>
      <c r="I323" t="b">
        <v>0</v>
      </c>
      <c r="J323" s="2">
        <v>0.99236111111111114</v>
      </c>
      <c r="K323">
        <v>2024</v>
      </c>
      <c r="L323">
        <v>7</v>
      </c>
      <c r="M323" t="s">
        <v>81</v>
      </c>
      <c r="N323">
        <v>23</v>
      </c>
    </row>
    <row r="324" spans="1:14" x14ac:dyDescent="0.3">
      <c r="A324" s="1">
        <v>45426</v>
      </c>
      <c r="B324">
        <v>203</v>
      </c>
      <c r="C324">
        <v>301</v>
      </c>
      <c r="D324">
        <v>104</v>
      </c>
      <c r="E324">
        <v>4</v>
      </c>
      <c r="F324">
        <v>156.20000000000002</v>
      </c>
      <c r="G324">
        <v>624.80000000000007</v>
      </c>
      <c r="H324">
        <v>93.720000000000013</v>
      </c>
      <c r="I324" t="b">
        <v>0</v>
      </c>
      <c r="J324" s="2">
        <v>0.73541666666666672</v>
      </c>
      <c r="K324">
        <v>2024</v>
      </c>
      <c r="L324">
        <v>5</v>
      </c>
      <c r="M324" t="s">
        <v>85</v>
      </c>
      <c r="N324">
        <v>17</v>
      </c>
    </row>
    <row r="325" spans="1:14" x14ac:dyDescent="0.3">
      <c r="A325" s="1">
        <v>45398</v>
      </c>
      <c r="B325">
        <v>205</v>
      </c>
      <c r="C325">
        <v>301</v>
      </c>
      <c r="D325">
        <v>103</v>
      </c>
      <c r="E325">
        <v>1</v>
      </c>
      <c r="F325">
        <v>50.07200000000001</v>
      </c>
      <c r="G325">
        <v>50.07200000000001</v>
      </c>
      <c r="H325">
        <v>8.512240000000002</v>
      </c>
      <c r="I325" t="b">
        <v>0</v>
      </c>
      <c r="J325" s="2">
        <v>0.69166666666666665</v>
      </c>
      <c r="K325">
        <v>2024</v>
      </c>
      <c r="L325">
        <v>4</v>
      </c>
      <c r="M325" t="s">
        <v>85</v>
      </c>
      <c r="N325">
        <v>16</v>
      </c>
    </row>
    <row r="326" spans="1:14" x14ac:dyDescent="0.3">
      <c r="A326" s="1">
        <v>45477</v>
      </c>
      <c r="B326">
        <v>202</v>
      </c>
      <c r="C326">
        <v>305</v>
      </c>
      <c r="D326">
        <v>103</v>
      </c>
      <c r="E326">
        <v>1</v>
      </c>
      <c r="F326">
        <v>633.97400000000005</v>
      </c>
      <c r="G326">
        <v>633.97400000000005</v>
      </c>
      <c r="H326">
        <v>120.45506</v>
      </c>
      <c r="I326" t="b">
        <v>0</v>
      </c>
      <c r="J326" s="2">
        <v>0.18958333333333333</v>
      </c>
      <c r="K326">
        <v>2024</v>
      </c>
      <c r="L326">
        <v>7</v>
      </c>
      <c r="M326" t="s">
        <v>79</v>
      </c>
      <c r="N326">
        <v>4</v>
      </c>
    </row>
    <row r="327" spans="1:14" x14ac:dyDescent="0.3">
      <c r="A327" s="1">
        <v>45059</v>
      </c>
      <c r="B327">
        <v>203</v>
      </c>
      <c r="C327">
        <v>302</v>
      </c>
      <c r="D327">
        <v>105</v>
      </c>
      <c r="E327">
        <v>8</v>
      </c>
      <c r="F327">
        <v>412.12600000000003</v>
      </c>
      <c r="G327">
        <v>3297.0080000000003</v>
      </c>
      <c r="H327">
        <v>692.37168000000008</v>
      </c>
      <c r="I327" t="b">
        <v>0</v>
      </c>
      <c r="J327" s="2">
        <v>7.1527777777777773E-2</v>
      </c>
      <c r="K327">
        <v>2023</v>
      </c>
      <c r="L327">
        <v>5</v>
      </c>
      <c r="M327" t="s">
        <v>82</v>
      </c>
      <c r="N327">
        <v>1</v>
      </c>
    </row>
    <row r="328" spans="1:14" x14ac:dyDescent="0.3">
      <c r="A328" s="1">
        <v>45319</v>
      </c>
      <c r="B328">
        <v>202</v>
      </c>
      <c r="C328">
        <v>301</v>
      </c>
      <c r="D328">
        <v>105</v>
      </c>
      <c r="E328">
        <v>8</v>
      </c>
      <c r="F328">
        <v>204.886</v>
      </c>
      <c r="G328">
        <v>1639.088</v>
      </c>
      <c r="H328">
        <v>409.77199999999999</v>
      </c>
      <c r="I328" t="b">
        <v>0</v>
      </c>
      <c r="J328" s="2">
        <v>0.32500000000000001</v>
      </c>
      <c r="K328">
        <v>2024</v>
      </c>
      <c r="L328">
        <v>1</v>
      </c>
      <c r="M328" t="s">
        <v>81</v>
      </c>
      <c r="N328">
        <v>7</v>
      </c>
    </row>
    <row r="329" spans="1:14" x14ac:dyDescent="0.3">
      <c r="A329" s="1">
        <v>45391</v>
      </c>
      <c r="B329">
        <v>201</v>
      </c>
      <c r="C329">
        <v>303</v>
      </c>
      <c r="D329">
        <v>103</v>
      </c>
      <c r="E329">
        <v>3</v>
      </c>
      <c r="F329">
        <v>477.70800000000003</v>
      </c>
      <c r="G329">
        <v>1433.124</v>
      </c>
      <c r="H329">
        <v>429.93720000000002</v>
      </c>
      <c r="I329" t="b">
        <v>0</v>
      </c>
      <c r="J329" s="2">
        <v>0.15277777777777779</v>
      </c>
      <c r="K329">
        <v>2024</v>
      </c>
      <c r="L329">
        <v>4</v>
      </c>
      <c r="M329" t="s">
        <v>85</v>
      </c>
      <c r="N329">
        <v>3</v>
      </c>
    </row>
    <row r="330" spans="1:14" x14ac:dyDescent="0.3">
      <c r="A330" s="1">
        <v>45104</v>
      </c>
      <c r="B330">
        <v>205</v>
      </c>
      <c r="C330">
        <v>303</v>
      </c>
      <c r="D330">
        <v>104</v>
      </c>
      <c r="E330">
        <v>6</v>
      </c>
      <c r="F330">
        <v>334.99400000000003</v>
      </c>
      <c r="G330">
        <v>2009.9640000000002</v>
      </c>
      <c r="H330">
        <v>301.49459999999999</v>
      </c>
      <c r="I330" t="b">
        <v>0</v>
      </c>
      <c r="J330" s="2">
        <v>0.78611111111111109</v>
      </c>
      <c r="K330">
        <v>2023</v>
      </c>
      <c r="L330">
        <v>6</v>
      </c>
      <c r="M330" t="s">
        <v>85</v>
      </c>
      <c r="N330">
        <v>18</v>
      </c>
    </row>
    <row r="331" spans="1:14" x14ac:dyDescent="0.3">
      <c r="A331" s="1">
        <v>45242</v>
      </c>
      <c r="B331">
        <v>205</v>
      </c>
      <c r="C331">
        <v>304</v>
      </c>
      <c r="D331">
        <v>104</v>
      </c>
      <c r="E331">
        <v>1</v>
      </c>
      <c r="F331">
        <v>605.37400000000014</v>
      </c>
      <c r="G331">
        <v>605.37400000000014</v>
      </c>
      <c r="H331">
        <v>102.91358000000002</v>
      </c>
      <c r="I331" t="b">
        <v>1</v>
      </c>
      <c r="J331" s="2">
        <v>0.79861111111111116</v>
      </c>
      <c r="K331">
        <v>2023</v>
      </c>
      <c r="L331">
        <v>11</v>
      </c>
      <c r="M331" t="s">
        <v>81</v>
      </c>
      <c r="N331">
        <v>19</v>
      </c>
    </row>
    <row r="332" spans="1:14" x14ac:dyDescent="0.3">
      <c r="A332" s="1">
        <v>45263</v>
      </c>
      <c r="B332">
        <v>204</v>
      </c>
      <c r="C332">
        <v>301</v>
      </c>
      <c r="D332">
        <v>102</v>
      </c>
      <c r="E332">
        <v>8</v>
      </c>
      <c r="F332">
        <v>297.88000000000005</v>
      </c>
      <c r="G332">
        <v>2383.0400000000004</v>
      </c>
      <c r="H332">
        <v>452.77760000000006</v>
      </c>
      <c r="I332" t="b">
        <v>0</v>
      </c>
      <c r="J332" s="2">
        <v>0.33819444444444446</v>
      </c>
      <c r="K332">
        <v>2023</v>
      </c>
      <c r="L332">
        <v>12</v>
      </c>
      <c r="M332" t="s">
        <v>81</v>
      </c>
      <c r="N332">
        <v>8</v>
      </c>
    </row>
    <row r="333" spans="1:14" x14ac:dyDescent="0.3">
      <c r="A333" s="1">
        <v>44950</v>
      </c>
      <c r="B333">
        <v>202</v>
      </c>
      <c r="C333">
        <v>304</v>
      </c>
      <c r="D333">
        <v>104</v>
      </c>
      <c r="E333">
        <v>5</v>
      </c>
      <c r="F333">
        <v>630.30000000000007</v>
      </c>
      <c r="G333">
        <v>3151.5000000000005</v>
      </c>
      <c r="H333">
        <v>661.81500000000005</v>
      </c>
      <c r="I333" t="b">
        <v>0</v>
      </c>
      <c r="J333" s="2">
        <v>0.36319444444444443</v>
      </c>
      <c r="K333">
        <v>2023</v>
      </c>
      <c r="L333">
        <v>1</v>
      </c>
      <c r="M333" t="s">
        <v>85</v>
      </c>
      <c r="N333">
        <v>8</v>
      </c>
    </row>
    <row r="334" spans="1:14" x14ac:dyDescent="0.3">
      <c r="A334" s="1">
        <v>45197</v>
      </c>
      <c r="B334">
        <v>204</v>
      </c>
      <c r="C334">
        <v>302</v>
      </c>
      <c r="D334">
        <v>104</v>
      </c>
      <c r="E334">
        <v>7</v>
      </c>
      <c r="F334">
        <v>435.95200000000006</v>
      </c>
      <c r="G334">
        <v>3051.6640000000002</v>
      </c>
      <c r="H334">
        <v>762.91600000000005</v>
      </c>
      <c r="I334" t="b">
        <v>0</v>
      </c>
      <c r="J334" s="2">
        <v>0.25347222222222221</v>
      </c>
      <c r="K334">
        <v>2023</v>
      </c>
      <c r="L334">
        <v>9</v>
      </c>
      <c r="M334" t="s">
        <v>79</v>
      </c>
      <c r="N334">
        <v>6</v>
      </c>
    </row>
    <row r="335" spans="1:14" x14ac:dyDescent="0.3">
      <c r="A335" s="1">
        <v>45383</v>
      </c>
      <c r="B335">
        <v>205</v>
      </c>
      <c r="C335">
        <v>303</v>
      </c>
      <c r="D335">
        <v>103</v>
      </c>
      <c r="E335">
        <v>6</v>
      </c>
      <c r="F335">
        <v>194.65600000000003</v>
      </c>
      <c r="G335">
        <v>1167.9360000000001</v>
      </c>
      <c r="H335">
        <v>350.38080000000002</v>
      </c>
      <c r="I335" t="b">
        <v>0</v>
      </c>
      <c r="J335" s="2">
        <v>0.76458333333333328</v>
      </c>
      <c r="K335">
        <v>2024</v>
      </c>
      <c r="L335">
        <v>4</v>
      </c>
      <c r="M335" t="s">
        <v>84</v>
      </c>
      <c r="N335">
        <v>18</v>
      </c>
    </row>
    <row r="336" spans="1:14" x14ac:dyDescent="0.3">
      <c r="A336" s="1">
        <v>45132</v>
      </c>
      <c r="B336">
        <v>203</v>
      </c>
      <c r="C336">
        <v>303</v>
      </c>
      <c r="D336">
        <v>103</v>
      </c>
      <c r="E336">
        <v>6</v>
      </c>
      <c r="F336">
        <v>374.99</v>
      </c>
      <c r="G336">
        <v>2249.94</v>
      </c>
      <c r="H336">
        <v>337.49099999999999</v>
      </c>
      <c r="I336" t="b">
        <v>0</v>
      </c>
      <c r="J336" s="2">
        <v>0.46250000000000002</v>
      </c>
      <c r="K336">
        <v>2023</v>
      </c>
      <c r="L336">
        <v>7</v>
      </c>
      <c r="M336" t="s">
        <v>85</v>
      </c>
      <c r="N336">
        <v>11</v>
      </c>
    </row>
    <row r="337" spans="1:14" x14ac:dyDescent="0.3">
      <c r="A337" s="1">
        <v>44878</v>
      </c>
      <c r="B337">
        <v>205</v>
      </c>
      <c r="C337">
        <v>303</v>
      </c>
      <c r="D337">
        <v>102</v>
      </c>
      <c r="E337">
        <v>5</v>
      </c>
      <c r="F337">
        <v>375.95800000000003</v>
      </c>
      <c r="G337">
        <v>1879.7900000000002</v>
      </c>
      <c r="H337">
        <v>319.56430000000006</v>
      </c>
      <c r="I337" t="b">
        <v>0</v>
      </c>
      <c r="J337" s="2">
        <v>0.78819444444444442</v>
      </c>
      <c r="K337">
        <v>2022</v>
      </c>
      <c r="L337">
        <v>11</v>
      </c>
      <c r="M337" t="s">
        <v>81</v>
      </c>
      <c r="N337">
        <v>18</v>
      </c>
    </row>
    <row r="338" spans="1:14" x14ac:dyDescent="0.3">
      <c r="A338" s="1">
        <v>45198</v>
      </c>
      <c r="B338">
        <v>203</v>
      </c>
      <c r="C338">
        <v>303</v>
      </c>
      <c r="D338">
        <v>102</v>
      </c>
      <c r="E338">
        <v>6</v>
      </c>
      <c r="F338">
        <v>439.58200000000005</v>
      </c>
      <c r="G338">
        <v>2637.4920000000002</v>
      </c>
      <c r="H338">
        <v>501.12348000000003</v>
      </c>
      <c r="I338" t="b">
        <v>0</v>
      </c>
      <c r="J338" s="2">
        <v>0.71527777777777779</v>
      </c>
      <c r="K338">
        <v>2023</v>
      </c>
      <c r="L338">
        <v>9</v>
      </c>
      <c r="M338" t="s">
        <v>83</v>
      </c>
      <c r="N338">
        <v>17</v>
      </c>
    </row>
    <row r="339" spans="1:14" x14ac:dyDescent="0.3">
      <c r="A339" s="1">
        <v>45022</v>
      </c>
      <c r="B339">
        <v>203</v>
      </c>
      <c r="C339">
        <v>305</v>
      </c>
      <c r="D339">
        <v>103</v>
      </c>
      <c r="E339">
        <v>1</v>
      </c>
      <c r="F339">
        <v>216.12800000000001</v>
      </c>
      <c r="G339">
        <v>216.12800000000001</v>
      </c>
      <c r="H339">
        <v>45.386879999999998</v>
      </c>
      <c r="I339" t="b">
        <v>1</v>
      </c>
      <c r="J339" s="2">
        <v>0.18541666666666667</v>
      </c>
      <c r="K339">
        <v>2023</v>
      </c>
      <c r="L339">
        <v>4</v>
      </c>
      <c r="M339" t="s">
        <v>79</v>
      </c>
      <c r="N339">
        <v>4</v>
      </c>
    </row>
    <row r="340" spans="1:14" x14ac:dyDescent="0.3">
      <c r="A340" s="1">
        <v>45441</v>
      </c>
      <c r="B340">
        <v>204</v>
      </c>
      <c r="C340">
        <v>303</v>
      </c>
      <c r="D340">
        <v>103</v>
      </c>
      <c r="E340">
        <v>2</v>
      </c>
      <c r="F340">
        <v>568.06200000000001</v>
      </c>
      <c r="G340">
        <v>1136.124</v>
      </c>
      <c r="H340">
        <v>284.03100000000001</v>
      </c>
      <c r="I340" t="b">
        <v>1</v>
      </c>
      <c r="J340" s="2">
        <v>7.2916666666666671E-2</v>
      </c>
      <c r="K340">
        <v>2024</v>
      </c>
      <c r="L340">
        <v>5</v>
      </c>
      <c r="M340" t="s">
        <v>80</v>
      </c>
      <c r="N340">
        <v>1</v>
      </c>
    </row>
    <row r="341" spans="1:14" x14ac:dyDescent="0.3">
      <c r="A341" s="1">
        <v>45029</v>
      </c>
      <c r="B341">
        <v>204</v>
      </c>
      <c r="C341">
        <v>305</v>
      </c>
      <c r="D341">
        <v>101</v>
      </c>
      <c r="E341">
        <v>2</v>
      </c>
      <c r="F341">
        <v>521.81799999999998</v>
      </c>
      <c r="G341">
        <v>1043.636</v>
      </c>
      <c r="H341">
        <v>313.0908</v>
      </c>
      <c r="I341" t="b">
        <v>0</v>
      </c>
      <c r="J341" s="2">
        <v>9.7222222222222224E-2</v>
      </c>
      <c r="K341">
        <v>2023</v>
      </c>
      <c r="L341">
        <v>4</v>
      </c>
      <c r="M341" t="s">
        <v>79</v>
      </c>
      <c r="N341">
        <v>2</v>
      </c>
    </row>
    <row r="342" spans="1:14" x14ac:dyDescent="0.3">
      <c r="A342" s="1">
        <v>45508</v>
      </c>
      <c r="B342">
        <v>203</v>
      </c>
      <c r="C342">
        <v>302</v>
      </c>
      <c r="D342">
        <v>104</v>
      </c>
      <c r="E342">
        <v>5</v>
      </c>
      <c r="F342">
        <v>90.552000000000007</v>
      </c>
      <c r="G342">
        <v>452.76000000000005</v>
      </c>
      <c r="H342">
        <v>67.914000000000001</v>
      </c>
      <c r="I342" t="b">
        <v>0</v>
      </c>
      <c r="J342" s="2">
        <v>0.25972222222222224</v>
      </c>
      <c r="K342">
        <v>2024</v>
      </c>
      <c r="L342">
        <v>8</v>
      </c>
      <c r="M342" t="s">
        <v>81</v>
      </c>
      <c r="N342">
        <v>6</v>
      </c>
    </row>
    <row r="343" spans="1:14" x14ac:dyDescent="0.3">
      <c r="A343" s="1">
        <v>45195</v>
      </c>
      <c r="B343">
        <v>201</v>
      </c>
      <c r="C343">
        <v>303</v>
      </c>
      <c r="D343">
        <v>102</v>
      </c>
      <c r="E343">
        <v>3</v>
      </c>
      <c r="F343">
        <v>180.62</v>
      </c>
      <c r="G343">
        <v>541.86</v>
      </c>
      <c r="H343">
        <v>92.116200000000006</v>
      </c>
      <c r="I343" t="b">
        <v>1</v>
      </c>
      <c r="J343" s="2">
        <v>0.39444444444444443</v>
      </c>
      <c r="K343">
        <v>2023</v>
      </c>
      <c r="L343">
        <v>9</v>
      </c>
      <c r="M343" t="s">
        <v>85</v>
      </c>
      <c r="N343">
        <v>9</v>
      </c>
    </row>
    <row r="344" spans="1:14" x14ac:dyDescent="0.3">
      <c r="A344" s="1">
        <v>45165</v>
      </c>
      <c r="B344">
        <v>205</v>
      </c>
      <c r="C344">
        <v>305</v>
      </c>
      <c r="D344">
        <v>105</v>
      </c>
      <c r="E344">
        <v>4</v>
      </c>
      <c r="F344">
        <v>562.3420000000001</v>
      </c>
      <c r="G344">
        <v>2249.3680000000004</v>
      </c>
      <c r="H344">
        <v>427.37992000000008</v>
      </c>
      <c r="I344" t="b">
        <v>0</v>
      </c>
      <c r="J344" s="2">
        <v>0.21180555555555555</v>
      </c>
      <c r="K344">
        <v>2023</v>
      </c>
      <c r="L344">
        <v>8</v>
      </c>
      <c r="M344" t="s">
        <v>81</v>
      </c>
      <c r="N344">
        <v>5</v>
      </c>
    </row>
    <row r="345" spans="1:14" x14ac:dyDescent="0.3">
      <c r="A345" s="1">
        <v>45352</v>
      </c>
      <c r="B345">
        <v>204</v>
      </c>
      <c r="C345">
        <v>304</v>
      </c>
      <c r="D345">
        <v>105</v>
      </c>
      <c r="E345">
        <v>2</v>
      </c>
      <c r="F345">
        <v>653.88400000000013</v>
      </c>
      <c r="G345">
        <v>1307.7680000000003</v>
      </c>
      <c r="H345">
        <v>274.63128000000006</v>
      </c>
      <c r="I345" t="b">
        <v>0</v>
      </c>
      <c r="J345" s="2">
        <v>0.50902777777777775</v>
      </c>
      <c r="K345">
        <v>2024</v>
      </c>
      <c r="L345">
        <v>3</v>
      </c>
      <c r="M345" t="s">
        <v>83</v>
      </c>
      <c r="N345">
        <v>12</v>
      </c>
    </row>
    <row r="346" spans="1:14" x14ac:dyDescent="0.3">
      <c r="A346" s="1">
        <v>45225</v>
      </c>
      <c r="B346">
        <v>202</v>
      </c>
      <c r="C346">
        <v>302</v>
      </c>
      <c r="D346">
        <v>105</v>
      </c>
      <c r="E346">
        <v>8</v>
      </c>
      <c r="F346">
        <v>389.75200000000001</v>
      </c>
      <c r="G346">
        <v>3118.0160000000001</v>
      </c>
      <c r="H346">
        <v>779.50400000000002</v>
      </c>
      <c r="I346" t="b">
        <v>0</v>
      </c>
      <c r="J346" s="2">
        <v>0.41666666666666669</v>
      </c>
      <c r="K346">
        <v>2023</v>
      </c>
      <c r="L346">
        <v>10</v>
      </c>
      <c r="M346" t="s">
        <v>79</v>
      </c>
      <c r="N346">
        <v>10</v>
      </c>
    </row>
    <row r="347" spans="1:14" x14ac:dyDescent="0.3">
      <c r="A347" s="1">
        <v>45423</v>
      </c>
      <c r="B347">
        <v>201</v>
      </c>
      <c r="C347">
        <v>301</v>
      </c>
      <c r="D347">
        <v>103</v>
      </c>
      <c r="E347">
        <v>9</v>
      </c>
      <c r="F347">
        <v>260.83200000000005</v>
      </c>
      <c r="G347">
        <v>2347.4880000000003</v>
      </c>
      <c r="H347">
        <v>704.24640000000011</v>
      </c>
      <c r="I347" t="b">
        <v>0</v>
      </c>
      <c r="J347" s="2">
        <v>0.25624999999999998</v>
      </c>
      <c r="K347">
        <v>2024</v>
      </c>
      <c r="L347">
        <v>5</v>
      </c>
      <c r="M347" t="s">
        <v>82</v>
      </c>
      <c r="N347">
        <v>6</v>
      </c>
    </row>
    <row r="348" spans="1:14" x14ac:dyDescent="0.3">
      <c r="A348" s="1">
        <v>45504</v>
      </c>
      <c r="B348">
        <v>201</v>
      </c>
      <c r="C348">
        <v>304</v>
      </c>
      <c r="D348">
        <v>104</v>
      </c>
      <c r="E348">
        <v>4</v>
      </c>
      <c r="F348">
        <v>263.60399999999998</v>
      </c>
      <c r="G348">
        <v>1054.4159999999999</v>
      </c>
      <c r="H348">
        <v>158.16239999999999</v>
      </c>
      <c r="I348" t="b">
        <v>1</v>
      </c>
      <c r="J348" s="2">
        <v>0.54305555555555551</v>
      </c>
      <c r="K348">
        <v>2024</v>
      </c>
      <c r="L348">
        <v>7</v>
      </c>
      <c r="M348" t="s">
        <v>80</v>
      </c>
      <c r="N348">
        <v>13</v>
      </c>
    </row>
    <row r="349" spans="1:14" x14ac:dyDescent="0.3">
      <c r="A349" s="1">
        <v>44891</v>
      </c>
      <c r="B349">
        <v>201</v>
      </c>
      <c r="C349">
        <v>303</v>
      </c>
      <c r="D349">
        <v>102</v>
      </c>
      <c r="E349">
        <v>4</v>
      </c>
      <c r="F349">
        <v>384.62600000000003</v>
      </c>
      <c r="G349">
        <v>1538.5040000000001</v>
      </c>
      <c r="H349">
        <v>261.54568000000006</v>
      </c>
      <c r="I349" t="b">
        <v>0</v>
      </c>
      <c r="J349" s="2">
        <v>0.3263888888888889</v>
      </c>
      <c r="K349">
        <v>2022</v>
      </c>
      <c r="L349">
        <v>11</v>
      </c>
      <c r="M349" t="s">
        <v>82</v>
      </c>
      <c r="N349">
        <v>7</v>
      </c>
    </row>
    <row r="350" spans="1:14" x14ac:dyDescent="0.3">
      <c r="A350" s="1">
        <v>44969</v>
      </c>
      <c r="B350">
        <v>202</v>
      </c>
      <c r="C350">
        <v>303</v>
      </c>
      <c r="D350">
        <v>102</v>
      </c>
      <c r="E350">
        <v>4</v>
      </c>
      <c r="F350">
        <v>216.17200000000003</v>
      </c>
      <c r="G350">
        <v>864.6880000000001</v>
      </c>
      <c r="H350">
        <v>164.29072000000002</v>
      </c>
      <c r="I350" t="b">
        <v>0</v>
      </c>
      <c r="J350" s="2">
        <v>0.14583333333333334</v>
      </c>
      <c r="K350">
        <v>2023</v>
      </c>
      <c r="L350">
        <v>2</v>
      </c>
      <c r="M350" t="s">
        <v>81</v>
      </c>
      <c r="N350">
        <v>3</v>
      </c>
    </row>
    <row r="351" spans="1:14" x14ac:dyDescent="0.3">
      <c r="A351" s="1">
        <v>45560</v>
      </c>
      <c r="B351">
        <v>204</v>
      </c>
      <c r="C351">
        <v>305</v>
      </c>
      <c r="D351">
        <v>103</v>
      </c>
      <c r="E351">
        <v>6</v>
      </c>
      <c r="F351">
        <v>67.012</v>
      </c>
      <c r="G351">
        <v>402.072</v>
      </c>
      <c r="H351">
        <v>84.435119999999998</v>
      </c>
      <c r="I351" t="b">
        <v>1</v>
      </c>
      <c r="J351" s="2">
        <v>0.51041666666666663</v>
      </c>
      <c r="K351">
        <v>2024</v>
      </c>
      <c r="L351">
        <v>9</v>
      </c>
      <c r="M351" t="s">
        <v>80</v>
      </c>
      <c r="N351">
        <v>12</v>
      </c>
    </row>
    <row r="352" spans="1:14" x14ac:dyDescent="0.3">
      <c r="A352" s="1">
        <v>45022</v>
      </c>
      <c r="B352">
        <v>203</v>
      </c>
      <c r="C352">
        <v>305</v>
      </c>
      <c r="D352">
        <v>104</v>
      </c>
      <c r="E352">
        <v>8</v>
      </c>
      <c r="F352">
        <v>570.39400000000001</v>
      </c>
      <c r="G352">
        <v>4563.152</v>
      </c>
      <c r="H352">
        <v>1140.788</v>
      </c>
      <c r="I352" t="b">
        <v>0</v>
      </c>
      <c r="J352" s="2">
        <v>0.85347222222222219</v>
      </c>
      <c r="K352">
        <v>2023</v>
      </c>
      <c r="L352">
        <v>4</v>
      </c>
      <c r="M352" t="s">
        <v>79</v>
      </c>
      <c r="N352">
        <v>20</v>
      </c>
    </row>
    <row r="353" spans="1:14" x14ac:dyDescent="0.3">
      <c r="A353" s="1">
        <v>45138</v>
      </c>
      <c r="B353">
        <v>204</v>
      </c>
      <c r="C353">
        <v>305</v>
      </c>
      <c r="D353">
        <v>102</v>
      </c>
      <c r="E353">
        <v>2</v>
      </c>
      <c r="F353">
        <v>249.744</v>
      </c>
      <c r="G353">
        <v>499.488</v>
      </c>
      <c r="H353">
        <v>149.84639999999999</v>
      </c>
      <c r="I353" t="b">
        <v>0</v>
      </c>
      <c r="J353" s="2">
        <v>0.59097222222222223</v>
      </c>
      <c r="K353">
        <v>2023</v>
      </c>
      <c r="L353">
        <v>7</v>
      </c>
      <c r="M353" t="s">
        <v>84</v>
      </c>
      <c r="N353">
        <v>14</v>
      </c>
    </row>
    <row r="354" spans="1:14" x14ac:dyDescent="0.3">
      <c r="A354" s="1">
        <v>44975</v>
      </c>
      <c r="B354">
        <v>203</v>
      </c>
      <c r="C354">
        <v>303</v>
      </c>
      <c r="D354">
        <v>101</v>
      </c>
      <c r="E354">
        <v>1</v>
      </c>
      <c r="F354">
        <v>263.45000000000005</v>
      </c>
      <c r="G354">
        <v>263.45000000000005</v>
      </c>
      <c r="H354">
        <v>39.517500000000005</v>
      </c>
      <c r="I354" t="b">
        <v>0</v>
      </c>
      <c r="J354" s="2">
        <v>0.12708333333333333</v>
      </c>
      <c r="K354">
        <v>2023</v>
      </c>
      <c r="L354">
        <v>2</v>
      </c>
      <c r="M354" t="s">
        <v>82</v>
      </c>
      <c r="N354">
        <v>3</v>
      </c>
    </row>
    <row r="355" spans="1:14" x14ac:dyDescent="0.3">
      <c r="A355" s="1">
        <v>44913</v>
      </c>
      <c r="B355">
        <v>205</v>
      </c>
      <c r="C355">
        <v>301</v>
      </c>
      <c r="D355">
        <v>102</v>
      </c>
      <c r="E355">
        <v>4</v>
      </c>
      <c r="F355">
        <v>213.46600000000001</v>
      </c>
      <c r="G355">
        <v>853.86400000000003</v>
      </c>
      <c r="H355">
        <v>145.15688000000003</v>
      </c>
      <c r="I355" t="b">
        <v>0</v>
      </c>
      <c r="J355" s="2">
        <v>6.458333333333334E-2</v>
      </c>
      <c r="K355">
        <v>2022</v>
      </c>
      <c r="L355">
        <v>12</v>
      </c>
      <c r="M355" t="s">
        <v>81</v>
      </c>
      <c r="N355">
        <v>1</v>
      </c>
    </row>
    <row r="356" spans="1:14" x14ac:dyDescent="0.3">
      <c r="A356" s="1">
        <v>45221</v>
      </c>
      <c r="B356">
        <v>204</v>
      </c>
      <c r="C356">
        <v>301</v>
      </c>
      <c r="D356">
        <v>101</v>
      </c>
      <c r="E356">
        <v>5</v>
      </c>
      <c r="F356">
        <v>157.30000000000001</v>
      </c>
      <c r="G356">
        <v>786.5</v>
      </c>
      <c r="H356">
        <v>149.435</v>
      </c>
      <c r="I356" t="b">
        <v>0</v>
      </c>
      <c r="J356" s="2">
        <v>0.92986111111111114</v>
      </c>
      <c r="K356">
        <v>2023</v>
      </c>
      <c r="L356">
        <v>10</v>
      </c>
      <c r="M356" t="s">
        <v>81</v>
      </c>
      <c r="N356">
        <v>22</v>
      </c>
    </row>
    <row r="357" spans="1:14" x14ac:dyDescent="0.3">
      <c r="A357" s="1">
        <v>45120</v>
      </c>
      <c r="B357">
        <v>205</v>
      </c>
      <c r="C357">
        <v>303</v>
      </c>
      <c r="D357">
        <v>105</v>
      </c>
      <c r="E357">
        <v>9</v>
      </c>
      <c r="F357">
        <v>105.66600000000001</v>
      </c>
      <c r="G357">
        <v>950.99400000000014</v>
      </c>
      <c r="H357">
        <v>199.70874000000003</v>
      </c>
      <c r="I357" t="b">
        <v>0</v>
      </c>
      <c r="J357" s="2">
        <v>0.91041666666666665</v>
      </c>
      <c r="K357">
        <v>2023</v>
      </c>
      <c r="L357">
        <v>7</v>
      </c>
      <c r="M357" t="s">
        <v>79</v>
      </c>
      <c r="N357">
        <v>21</v>
      </c>
    </row>
    <row r="358" spans="1:14" x14ac:dyDescent="0.3">
      <c r="A358" s="1">
        <v>45221</v>
      </c>
      <c r="B358">
        <v>203</v>
      </c>
      <c r="C358">
        <v>303</v>
      </c>
      <c r="D358">
        <v>105</v>
      </c>
      <c r="E358">
        <v>9</v>
      </c>
      <c r="F358">
        <v>366.63000000000005</v>
      </c>
      <c r="G358">
        <v>3299.6700000000005</v>
      </c>
      <c r="H358">
        <v>824.91750000000013</v>
      </c>
      <c r="I358" t="b">
        <v>0</v>
      </c>
      <c r="J358" s="2">
        <v>0.64444444444444449</v>
      </c>
      <c r="K358">
        <v>2023</v>
      </c>
      <c r="L358">
        <v>10</v>
      </c>
      <c r="M358" t="s">
        <v>81</v>
      </c>
      <c r="N358">
        <v>15</v>
      </c>
    </row>
    <row r="359" spans="1:14" x14ac:dyDescent="0.3">
      <c r="A359" s="1">
        <v>45500</v>
      </c>
      <c r="B359">
        <v>201</v>
      </c>
      <c r="C359">
        <v>304</v>
      </c>
      <c r="D359">
        <v>104</v>
      </c>
      <c r="E359">
        <v>2</v>
      </c>
      <c r="F359">
        <v>467.94</v>
      </c>
      <c r="G359">
        <v>935.88</v>
      </c>
      <c r="H359">
        <v>280.76400000000001</v>
      </c>
      <c r="I359" t="b">
        <v>1</v>
      </c>
      <c r="J359" s="2">
        <v>0.89097222222222228</v>
      </c>
      <c r="K359">
        <v>2024</v>
      </c>
      <c r="L359">
        <v>7</v>
      </c>
      <c r="M359" t="s">
        <v>82</v>
      </c>
      <c r="N359">
        <v>21</v>
      </c>
    </row>
    <row r="360" spans="1:14" x14ac:dyDescent="0.3">
      <c r="A360" s="1">
        <v>44935</v>
      </c>
      <c r="B360">
        <v>205</v>
      </c>
      <c r="C360">
        <v>304</v>
      </c>
      <c r="D360">
        <v>103</v>
      </c>
      <c r="E360">
        <v>9</v>
      </c>
      <c r="F360">
        <v>229.35000000000002</v>
      </c>
      <c r="G360">
        <v>2064.15</v>
      </c>
      <c r="H360">
        <v>309.6225</v>
      </c>
      <c r="I360" t="b">
        <v>0</v>
      </c>
      <c r="J360" s="2">
        <v>0.59513888888888888</v>
      </c>
      <c r="K360">
        <v>2023</v>
      </c>
      <c r="L360">
        <v>1</v>
      </c>
      <c r="M360" t="s">
        <v>84</v>
      </c>
      <c r="N360">
        <v>14</v>
      </c>
    </row>
    <row r="361" spans="1:14" x14ac:dyDescent="0.3">
      <c r="A361" s="1">
        <v>45190</v>
      </c>
      <c r="B361">
        <v>205</v>
      </c>
      <c r="C361">
        <v>303</v>
      </c>
      <c r="D361">
        <v>101</v>
      </c>
      <c r="E361">
        <v>10</v>
      </c>
      <c r="F361">
        <v>417.34000000000003</v>
      </c>
      <c r="G361">
        <v>4173.4000000000005</v>
      </c>
      <c r="H361">
        <v>709.47800000000018</v>
      </c>
      <c r="I361" t="b">
        <v>0</v>
      </c>
      <c r="J361" s="2">
        <v>0.11527777777777778</v>
      </c>
      <c r="K361">
        <v>2023</v>
      </c>
      <c r="L361">
        <v>9</v>
      </c>
      <c r="M361" t="s">
        <v>79</v>
      </c>
      <c r="N361">
        <v>2</v>
      </c>
    </row>
    <row r="362" spans="1:14" x14ac:dyDescent="0.3">
      <c r="A362" s="1">
        <v>45159</v>
      </c>
      <c r="B362">
        <v>202</v>
      </c>
      <c r="C362">
        <v>304</v>
      </c>
      <c r="D362">
        <v>102</v>
      </c>
      <c r="E362">
        <v>6</v>
      </c>
      <c r="F362">
        <v>148.34600000000003</v>
      </c>
      <c r="G362">
        <v>890.07600000000025</v>
      </c>
      <c r="H362">
        <v>169.11444000000006</v>
      </c>
      <c r="I362" t="b">
        <v>0</v>
      </c>
      <c r="J362" s="2">
        <v>0.82916666666666672</v>
      </c>
      <c r="K362">
        <v>2023</v>
      </c>
      <c r="L362">
        <v>8</v>
      </c>
      <c r="M362" t="s">
        <v>84</v>
      </c>
      <c r="N362">
        <v>19</v>
      </c>
    </row>
    <row r="363" spans="1:14" x14ac:dyDescent="0.3">
      <c r="A363" s="1">
        <v>45276</v>
      </c>
      <c r="B363">
        <v>202</v>
      </c>
      <c r="C363">
        <v>303</v>
      </c>
      <c r="D363">
        <v>101</v>
      </c>
      <c r="E363">
        <v>10</v>
      </c>
      <c r="F363">
        <v>152.30600000000001</v>
      </c>
      <c r="G363">
        <v>1523.0600000000002</v>
      </c>
      <c r="H363">
        <v>319.8426</v>
      </c>
      <c r="I363" t="b">
        <v>0</v>
      </c>
      <c r="J363" s="2">
        <v>0.49444444444444446</v>
      </c>
      <c r="K363">
        <v>2023</v>
      </c>
      <c r="L363">
        <v>12</v>
      </c>
      <c r="M363" t="s">
        <v>82</v>
      </c>
      <c r="N363">
        <v>11</v>
      </c>
    </row>
    <row r="364" spans="1:14" x14ac:dyDescent="0.3">
      <c r="A364" s="1">
        <v>44985</v>
      </c>
      <c r="B364">
        <v>201</v>
      </c>
      <c r="C364">
        <v>303</v>
      </c>
      <c r="D364">
        <v>104</v>
      </c>
      <c r="E364">
        <v>1</v>
      </c>
      <c r="F364">
        <v>314.40200000000004</v>
      </c>
      <c r="G364">
        <v>314.40200000000004</v>
      </c>
      <c r="H364">
        <v>78.600500000000011</v>
      </c>
      <c r="I364" t="b">
        <v>0</v>
      </c>
      <c r="J364" s="2">
        <v>0.57638888888888884</v>
      </c>
      <c r="K364">
        <v>2023</v>
      </c>
      <c r="L364">
        <v>2</v>
      </c>
      <c r="M364" t="s">
        <v>85</v>
      </c>
      <c r="N364">
        <v>13</v>
      </c>
    </row>
    <row r="365" spans="1:14" x14ac:dyDescent="0.3">
      <c r="A365" s="1">
        <v>44970</v>
      </c>
      <c r="B365">
        <v>201</v>
      </c>
      <c r="C365">
        <v>302</v>
      </c>
      <c r="D365">
        <v>104</v>
      </c>
      <c r="E365">
        <v>6</v>
      </c>
      <c r="F365">
        <v>182.86400000000003</v>
      </c>
      <c r="G365">
        <v>1097.1840000000002</v>
      </c>
      <c r="H365">
        <v>329.15520000000004</v>
      </c>
      <c r="I365" t="b">
        <v>0</v>
      </c>
      <c r="J365" s="2">
        <v>0.19722222222222222</v>
      </c>
      <c r="K365">
        <v>2023</v>
      </c>
      <c r="L365">
        <v>2</v>
      </c>
      <c r="M365" t="s">
        <v>84</v>
      </c>
      <c r="N365">
        <v>4</v>
      </c>
    </row>
    <row r="366" spans="1:14" x14ac:dyDescent="0.3">
      <c r="A366" s="1">
        <v>45431</v>
      </c>
      <c r="B366">
        <v>203</v>
      </c>
      <c r="C366">
        <v>303</v>
      </c>
      <c r="D366">
        <v>101</v>
      </c>
      <c r="E366">
        <v>5</v>
      </c>
      <c r="F366">
        <v>266.59600000000006</v>
      </c>
      <c r="G366">
        <v>1332.9800000000002</v>
      </c>
      <c r="H366">
        <v>199.94700000000003</v>
      </c>
      <c r="I366" t="b">
        <v>1</v>
      </c>
      <c r="J366" s="2">
        <v>0.19722222222222222</v>
      </c>
      <c r="K366">
        <v>2024</v>
      </c>
      <c r="L366">
        <v>5</v>
      </c>
      <c r="M366" t="s">
        <v>81</v>
      </c>
      <c r="N366">
        <v>4</v>
      </c>
    </row>
    <row r="367" spans="1:14" x14ac:dyDescent="0.3">
      <c r="A367" s="1">
        <v>45207</v>
      </c>
      <c r="B367">
        <v>201</v>
      </c>
      <c r="C367">
        <v>301</v>
      </c>
      <c r="D367">
        <v>105</v>
      </c>
      <c r="E367">
        <v>4</v>
      </c>
      <c r="F367">
        <v>604.3180000000001</v>
      </c>
      <c r="G367">
        <v>2417.2720000000004</v>
      </c>
      <c r="H367">
        <v>410.93624000000011</v>
      </c>
      <c r="I367" t="b">
        <v>0</v>
      </c>
      <c r="J367" s="2">
        <v>0.84652777777777777</v>
      </c>
      <c r="K367">
        <v>2023</v>
      </c>
      <c r="L367">
        <v>10</v>
      </c>
      <c r="M367" t="s">
        <v>81</v>
      </c>
      <c r="N367">
        <v>20</v>
      </c>
    </row>
    <row r="368" spans="1:14" x14ac:dyDescent="0.3">
      <c r="A368" s="1">
        <v>45239</v>
      </c>
      <c r="B368">
        <v>201</v>
      </c>
      <c r="C368">
        <v>304</v>
      </c>
      <c r="D368">
        <v>101</v>
      </c>
      <c r="E368">
        <v>10</v>
      </c>
      <c r="F368">
        <v>626.51599999999996</v>
      </c>
      <c r="G368">
        <v>6265.16</v>
      </c>
      <c r="H368">
        <v>1190.3804</v>
      </c>
      <c r="I368" t="b">
        <v>0</v>
      </c>
      <c r="J368" s="2">
        <v>0.14930555555555555</v>
      </c>
      <c r="K368">
        <v>2023</v>
      </c>
      <c r="L368">
        <v>11</v>
      </c>
      <c r="M368" t="s">
        <v>79</v>
      </c>
      <c r="N368">
        <v>3</v>
      </c>
    </row>
    <row r="369" spans="1:14" x14ac:dyDescent="0.3">
      <c r="A369" s="1">
        <v>45505</v>
      </c>
      <c r="B369">
        <v>203</v>
      </c>
      <c r="C369">
        <v>304</v>
      </c>
      <c r="D369">
        <v>102</v>
      </c>
      <c r="E369">
        <v>5</v>
      </c>
      <c r="F369">
        <v>397.21000000000004</v>
      </c>
      <c r="G369">
        <v>1986.0500000000002</v>
      </c>
      <c r="H369">
        <v>417.07050000000004</v>
      </c>
      <c r="I369" t="b">
        <v>0</v>
      </c>
      <c r="J369" s="2">
        <v>0.67222222222222228</v>
      </c>
      <c r="K369">
        <v>2024</v>
      </c>
      <c r="L369">
        <v>8</v>
      </c>
      <c r="M369" t="s">
        <v>79</v>
      </c>
      <c r="N369">
        <v>16</v>
      </c>
    </row>
    <row r="370" spans="1:14" x14ac:dyDescent="0.3">
      <c r="A370" s="1">
        <v>44914</v>
      </c>
      <c r="B370">
        <v>201</v>
      </c>
      <c r="C370">
        <v>302</v>
      </c>
      <c r="D370">
        <v>104</v>
      </c>
      <c r="E370">
        <v>7</v>
      </c>
      <c r="F370">
        <v>46.068000000000005</v>
      </c>
      <c r="G370">
        <v>322.47600000000006</v>
      </c>
      <c r="H370">
        <v>80.619000000000014</v>
      </c>
      <c r="I370" t="b">
        <v>1</v>
      </c>
      <c r="J370" s="2">
        <v>0.81180555555555556</v>
      </c>
      <c r="K370">
        <v>2022</v>
      </c>
      <c r="L370">
        <v>12</v>
      </c>
      <c r="M370" t="s">
        <v>84</v>
      </c>
      <c r="N370">
        <v>19</v>
      </c>
    </row>
    <row r="371" spans="1:14" x14ac:dyDescent="0.3">
      <c r="A371" s="1">
        <v>45162</v>
      </c>
      <c r="B371">
        <v>204</v>
      </c>
      <c r="C371">
        <v>303</v>
      </c>
      <c r="D371">
        <v>105</v>
      </c>
      <c r="E371">
        <v>10</v>
      </c>
      <c r="F371">
        <v>348.67800000000005</v>
      </c>
      <c r="G371">
        <v>3486.7800000000007</v>
      </c>
      <c r="H371">
        <v>1046.0340000000001</v>
      </c>
      <c r="I371" t="b">
        <v>0</v>
      </c>
      <c r="J371" s="2">
        <v>0.68888888888888888</v>
      </c>
      <c r="K371">
        <v>2023</v>
      </c>
      <c r="L371">
        <v>8</v>
      </c>
      <c r="M371" t="s">
        <v>79</v>
      </c>
      <c r="N371">
        <v>16</v>
      </c>
    </row>
    <row r="372" spans="1:14" x14ac:dyDescent="0.3">
      <c r="A372" s="1">
        <v>45441</v>
      </c>
      <c r="B372">
        <v>201</v>
      </c>
      <c r="C372">
        <v>301</v>
      </c>
      <c r="D372">
        <v>104</v>
      </c>
      <c r="E372">
        <v>6</v>
      </c>
      <c r="F372">
        <v>573.1</v>
      </c>
      <c r="G372">
        <v>3438.6000000000004</v>
      </c>
      <c r="H372">
        <v>515.79000000000008</v>
      </c>
      <c r="I372" t="b">
        <v>0</v>
      </c>
      <c r="J372" s="2">
        <v>0.14027777777777778</v>
      </c>
      <c r="K372">
        <v>2024</v>
      </c>
      <c r="L372">
        <v>5</v>
      </c>
      <c r="M372" t="s">
        <v>80</v>
      </c>
      <c r="N372">
        <v>3</v>
      </c>
    </row>
    <row r="373" spans="1:14" x14ac:dyDescent="0.3">
      <c r="A373" s="1">
        <v>44970</v>
      </c>
      <c r="B373">
        <v>203</v>
      </c>
      <c r="C373">
        <v>302</v>
      </c>
      <c r="D373">
        <v>103</v>
      </c>
      <c r="E373">
        <v>3</v>
      </c>
      <c r="F373">
        <v>243.25399999999999</v>
      </c>
      <c r="G373">
        <v>729.76199999999994</v>
      </c>
      <c r="H373">
        <v>124.05954</v>
      </c>
      <c r="I373" t="b">
        <v>1</v>
      </c>
      <c r="J373" s="2">
        <v>0.58680555555555558</v>
      </c>
      <c r="K373">
        <v>2023</v>
      </c>
      <c r="L373">
        <v>2</v>
      </c>
      <c r="M373" t="s">
        <v>84</v>
      </c>
      <c r="N373">
        <v>14</v>
      </c>
    </row>
    <row r="374" spans="1:14" x14ac:dyDescent="0.3">
      <c r="A374" s="1">
        <v>45476</v>
      </c>
      <c r="B374">
        <v>205</v>
      </c>
      <c r="C374">
        <v>305</v>
      </c>
      <c r="D374">
        <v>103</v>
      </c>
      <c r="E374">
        <v>10</v>
      </c>
      <c r="F374">
        <v>50.666000000000004</v>
      </c>
      <c r="G374">
        <v>506.66</v>
      </c>
      <c r="H374">
        <v>96.2654</v>
      </c>
      <c r="I374" t="b">
        <v>1</v>
      </c>
      <c r="J374" s="2">
        <v>0.98819444444444449</v>
      </c>
      <c r="K374">
        <v>2024</v>
      </c>
      <c r="L374">
        <v>7</v>
      </c>
      <c r="M374" t="s">
        <v>80</v>
      </c>
      <c r="N374">
        <v>23</v>
      </c>
    </row>
    <row r="375" spans="1:14" x14ac:dyDescent="0.3">
      <c r="A375" s="1">
        <v>45235</v>
      </c>
      <c r="B375">
        <v>205</v>
      </c>
      <c r="C375">
        <v>303</v>
      </c>
      <c r="D375">
        <v>103</v>
      </c>
      <c r="E375">
        <v>8</v>
      </c>
      <c r="F375">
        <v>302.98400000000004</v>
      </c>
      <c r="G375">
        <v>2423.8720000000003</v>
      </c>
      <c r="H375">
        <v>509.01312000000007</v>
      </c>
      <c r="I375" t="b">
        <v>0</v>
      </c>
      <c r="J375" s="2">
        <v>4.4444444444444446E-2</v>
      </c>
      <c r="K375">
        <v>2023</v>
      </c>
      <c r="L375">
        <v>11</v>
      </c>
      <c r="M375" t="s">
        <v>81</v>
      </c>
      <c r="N375">
        <v>1</v>
      </c>
    </row>
    <row r="376" spans="1:14" x14ac:dyDescent="0.3">
      <c r="A376" s="1">
        <v>45245</v>
      </c>
      <c r="B376">
        <v>201</v>
      </c>
      <c r="C376">
        <v>304</v>
      </c>
      <c r="D376">
        <v>101</v>
      </c>
      <c r="E376">
        <v>1</v>
      </c>
      <c r="F376">
        <v>598.48800000000006</v>
      </c>
      <c r="G376">
        <v>598.48800000000006</v>
      </c>
      <c r="H376">
        <v>149.62200000000001</v>
      </c>
      <c r="I376" t="b">
        <v>0</v>
      </c>
      <c r="J376" s="2">
        <v>0.15069444444444444</v>
      </c>
      <c r="K376">
        <v>2023</v>
      </c>
      <c r="L376">
        <v>11</v>
      </c>
      <c r="M376" t="s">
        <v>80</v>
      </c>
      <c r="N376">
        <v>3</v>
      </c>
    </row>
    <row r="377" spans="1:14" x14ac:dyDescent="0.3">
      <c r="A377" s="1">
        <v>45185</v>
      </c>
      <c r="B377">
        <v>204</v>
      </c>
      <c r="C377">
        <v>304</v>
      </c>
      <c r="D377">
        <v>103</v>
      </c>
      <c r="E377">
        <v>1</v>
      </c>
      <c r="F377">
        <v>519.904</v>
      </c>
      <c r="G377">
        <v>519.904</v>
      </c>
      <c r="H377">
        <v>155.97119999999998</v>
      </c>
      <c r="I377" t="b">
        <v>0</v>
      </c>
      <c r="J377" s="2">
        <v>0.67569444444444449</v>
      </c>
      <c r="K377">
        <v>2023</v>
      </c>
      <c r="L377">
        <v>9</v>
      </c>
      <c r="M377" t="s">
        <v>82</v>
      </c>
      <c r="N377">
        <v>16</v>
      </c>
    </row>
    <row r="378" spans="1:14" x14ac:dyDescent="0.3">
      <c r="A378" s="1">
        <v>45047</v>
      </c>
      <c r="B378">
        <v>201</v>
      </c>
      <c r="C378">
        <v>301</v>
      </c>
      <c r="D378">
        <v>101</v>
      </c>
      <c r="E378">
        <v>2</v>
      </c>
      <c r="F378">
        <v>659.71400000000006</v>
      </c>
      <c r="G378">
        <v>1319.4280000000001</v>
      </c>
      <c r="H378">
        <v>197.91420000000002</v>
      </c>
      <c r="I378" t="b">
        <v>0</v>
      </c>
      <c r="J378" s="2">
        <v>3.125E-2</v>
      </c>
      <c r="K378">
        <v>2023</v>
      </c>
      <c r="L378">
        <v>5</v>
      </c>
      <c r="M378" t="s">
        <v>84</v>
      </c>
      <c r="N378">
        <v>0</v>
      </c>
    </row>
    <row r="379" spans="1:14" x14ac:dyDescent="0.3">
      <c r="A379" s="1">
        <v>45515</v>
      </c>
      <c r="B379">
        <v>202</v>
      </c>
      <c r="C379">
        <v>303</v>
      </c>
      <c r="D379">
        <v>101</v>
      </c>
      <c r="E379">
        <v>2</v>
      </c>
      <c r="F379">
        <v>270.512</v>
      </c>
      <c r="G379">
        <v>541.024</v>
      </c>
      <c r="H379">
        <v>91.974080000000001</v>
      </c>
      <c r="I379" t="b">
        <v>1</v>
      </c>
      <c r="J379" s="2">
        <v>0.71250000000000002</v>
      </c>
      <c r="K379">
        <v>2024</v>
      </c>
      <c r="L379">
        <v>8</v>
      </c>
      <c r="M379" t="s">
        <v>81</v>
      </c>
      <c r="N379">
        <v>17</v>
      </c>
    </row>
    <row r="380" spans="1:14" x14ac:dyDescent="0.3">
      <c r="A380" s="1">
        <v>45246</v>
      </c>
      <c r="B380">
        <v>201</v>
      </c>
      <c r="C380">
        <v>304</v>
      </c>
      <c r="D380">
        <v>104</v>
      </c>
      <c r="E380">
        <v>8</v>
      </c>
      <c r="F380">
        <v>85.888000000000005</v>
      </c>
      <c r="G380">
        <v>687.10400000000004</v>
      </c>
      <c r="H380">
        <v>130.54976000000002</v>
      </c>
      <c r="I380" t="b">
        <v>0</v>
      </c>
      <c r="J380" s="2">
        <v>0.62777777777777777</v>
      </c>
      <c r="K380">
        <v>2023</v>
      </c>
      <c r="L380">
        <v>11</v>
      </c>
      <c r="M380" t="s">
        <v>79</v>
      </c>
      <c r="N380">
        <v>15</v>
      </c>
    </row>
    <row r="381" spans="1:14" x14ac:dyDescent="0.3">
      <c r="A381" s="1">
        <v>45512</v>
      </c>
      <c r="B381">
        <v>201</v>
      </c>
      <c r="C381">
        <v>302</v>
      </c>
      <c r="D381">
        <v>102</v>
      </c>
      <c r="E381">
        <v>2</v>
      </c>
      <c r="F381">
        <v>206.93200000000002</v>
      </c>
      <c r="G381">
        <v>413.86400000000003</v>
      </c>
      <c r="H381">
        <v>86.911439999999999</v>
      </c>
      <c r="I381" t="b">
        <v>1</v>
      </c>
      <c r="J381" s="2">
        <v>0.13333333333333333</v>
      </c>
      <c r="K381">
        <v>2024</v>
      </c>
      <c r="L381">
        <v>8</v>
      </c>
      <c r="M381" t="s">
        <v>79</v>
      </c>
      <c r="N381">
        <v>3</v>
      </c>
    </row>
    <row r="382" spans="1:14" x14ac:dyDescent="0.3">
      <c r="A382" s="1">
        <v>45517</v>
      </c>
      <c r="B382">
        <v>203</v>
      </c>
      <c r="C382">
        <v>303</v>
      </c>
      <c r="D382">
        <v>101</v>
      </c>
      <c r="E382">
        <v>4</v>
      </c>
      <c r="F382">
        <v>171.97400000000002</v>
      </c>
      <c r="G382">
        <v>687.89600000000007</v>
      </c>
      <c r="H382">
        <v>171.97400000000002</v>
      </c>
      <c r="I382" t="b">
        <v>0</v>
      </c>
      <c r="J382" s="2">
        <v>0.36041666666666666</v>
      </c>
      <c r="K382">
        <v>2024</v>
      </c>
      <c r="L382">
        <v>8</v>
      </c>
      <c r="M382" t="s">
        <v>85</v>
      </c>
      <c r="N382">
        <v>8</v>
      </c>
    </row>
    <row r="383" spans="1:14" x14ac:dyDescent="0.3">
      <c r="A383" s="1">
        <v>45376</v>
      </c>
      <c r="B383">
        <v>202</v>
      </c>
      <c r="C383">
        <v>303</v>
      </c>
      <c r="D383">
        <v>104</v>
      </c>
      <c r="E383">
        <v>4</v>
      </c>
      <c r="F383">
        <v>457.05</v>
      </c>
      <c r="G383">
        <v>1828.2</v>
      </c>
      <c r="H383">
        <v>548.46</v>
      </c>
      <c r="I383" t="b">
        <v>0</v>
      </c>
      <c r="J383" s="2">
        <v>0.79305555555555551</v>
      </c>
      <c r="K383">
        <v>2024</v>
      </c>
      <c r="L383">
        <v>3</v>
      </c>
      <c r="M383" t="s">
        <v>84</v>
      </c>
      <c r="N383">
        <v>19</v>
      </c>
    </row>
    <row r="384" spans="1:14" x14ac:dyDescent="0.3">
      <c r="A384" s="1">
        <v>45517</v>
      </c>
      <c r="B384">
        <v>203</v>
      </c>
      <c r="C384">
        <v>302</v>
      </c>
      <c r="D384">
        <v>104</v>
      </c>
      <c r="E384">
        <v>2</v>
      </c>
      <c r="F384">
        <v>336.46800000000002</v>
      </c>
      <c r="G384">
        <v>672.93600000000004</v>
      </c>
      <c r="H384">
        <v>100.9404</v>
      </c>
      <c r="I384" t="b">
        <v>1</v>
      </c>
      <c r="J384" s="2">
        <v>0.19375000000000001</v>
      </c>
      <c r="K384">
        <v>2024</v>
      </c>
      <c r="L384">
        <v>8</v>
      </c>
      <c r="M384" t="s">
        <v>85</v>
      </c>
      <c r="N384">
        <v>4</v>
      </c>
    </row>
    <row r="385" spans="1:14" x14ac:dyDescent="0.3">
      <c r="A385" s="1">
        <v>45340</v>
      </c>
      <c r="B385">
        <v>205</v>
      </c>
      <c r="C385">
        <v>305</v>
      </c>
      <c r="D385">
        <v>103</v>
      </c>
      <c r="E385">
        <v>3</v>
      </c>
      <c r="F385">
        <v>517.39600000000007</v>
      </c>
      <c r="G385">
        <v>1552.1880000000001</v>
      </c>
      <c r="H385">
        <v>263.87196000000006</v>
      </c>
      <c r="I385" t="b">
        <v>0</v>
      </c>
      <c r="J385" s="2">
        <v>0.84027777777777779</v>
      </c>
      <c r="K385">
        <v>2024</v>
      </c>
      <c r="L385">
        <v>2</v>
      </c>
      <c r="M385" t="s">
        <v>81</v>
      </c>
      <c r="N385">
        <v>20</v>
      </c>
    </row>
    <row r="386" spans="1:14" x14ac:dyDescent="0.3">
      <c r="A386" s="1">
        <v>45210</v>
      </c>
      <c r="B386">
        <v>202</v>
      </c>
      <c r="C386">
        <v>304</v>
      </c>
      <c r="D386">
        <v>103</v>
      </c>
      <c r="E386">
        <v>10</v>
      </c>
      <c r="F386">
        <v>374.88000000000005</v>
      </c>
      <c r="G386">
        <v>3748.8000000000006</v>
      </c>
      <c r="H386">
        <v>712.27200000000016</v>
      </c>
      <c r="I386" t="b">
        <v>0</v>
      </c>
      <c r="J386" s="2">
        <v>0.12291666666666666</v>
      </c>
      <c r="K386">
        <v>2023</v>
      </c>
      <c r="L386">
        <v>10</v>
      </c>
      <c r="M386" t="s">
        <v>80</v>
      </c>
      <c r="N386">
        <v>2</v>
      </c>
    </row>
    <row r="387" spans="1:14" x14ac:dyDescent="0.3">
      <c r="A387" s="1">
        <v>45089</v>
      </c>
      <c r="B387">
        <v>203</v>
      </c>
      <c r="C387">
        <v>302</v>
      </c>
      <c r="D387">
        <v>103</v>
      </c>
      <c r="E387">
        <v>6</v>
      </c>
      <c r="F387">
        <v>347.38000000000005</v>
      </c>
      <c r="G387">
        <v>2084.2800000000002</v>
      </c>
      <c r="H387">
        <v>437.69880000000001</v>
      </c>
      <c r="I387" t="b">
        <v>0</v>
      </c>
      <c r="J387" s="2">
        <v>2.9166666666666667E-2</v>
      </c>
      <c r="K387">
        <v>2023</v>
      </c>
      <c r="L387">
        <v>6</v>
      </c>
      <c r="M387" t="s">
        <v>84</v>
      </c>
      <c r="N387">
        <v>0</v>
      </c>
    </row>
    <row r="388" spans="1:14" x14ac:dyDescent="0.3">
      <c r="A388" s="1">
        <v>44918</v>
      </c>
      <c r="B388">
        <v>202</v>
      </c>
      <c r="C388">
        <v>305</v>
      </c>
      <c r="D388">
        <v>102</v>
      </c>
      <c r="E388">
        <v>9</v>
      </c>
      <c r="F388">
        <v>600.2700000000001</v>
      </c>
      <c r="G388">
        <v>5402.4300000000012</v>
      </c>
      <c r="H388">
        <v>1350.6075000000003</v>
      </c>
      <c r="I388" t="b">
        <v>1</v>
      </c>
      <c r="J388" s="2">
        <v>4.4444444444444446E-2</v>
      </c>
      <c r="K388">
        <v>2022</v>
      </c>
      <c r="L388">
        <v>12</v>
      </c>
      <c r="M388" t="s">
        <v>83</v>
      </c>
      <c r="N388">
        <v>1</v>
      </c>
    </row>
    <row r="389" spans="1:14" x14ac:dyDescent="0.3">
      <c r="A389" s="1">
        <v>45168</v>
      </c>
      <c r="B389">
        <v>202</v>
      </c>
      <c r="C389">
        <v>302</v>
      </c>
      <c r="D389">
        <v>105</v>
      </c>
      <c r="E389">
        <v>2</v>
      </c>
      <c r="F389">
        <v>634.32600000000002</v>
      </c>
      <c r="G389">
        <v>1268.652</v>
      </c>
      <c r="H389">
        <v>380.59559999999999</v>
      </c>
      <c r="I389" t="b">
        <v>0</v>
      </c>
      <c r="J389" s="2">
        <v>2.0833333333333333E-3</v>
      </c>
      <c r="K389">
        <v>2023</v>
      </c>
      <c r="L389">
        <v>8</v>
      </c>
      <c r="M389" t="s">
        <v>80</v>
      </c>
      <c r="N389">
        <v>0</v>
      </c>
    </row>
    <row r="390" spans="1:14" x14ac:dyDescent="0.3">
      <c r="A390" s="1">
        <v>45392</v>
      </c>
      <c r="B390">
        <v>205</v>
      </c>
      <c r="C390">
        <v>302</v>
      </c>
      <c r="D390">
        <v>105</v>
      </c>
      <c r="E390">
        <v>9</v>
      </c>
      <c r="F390">
        <v>246.70800000000003</v>
      </c>
      <c r="G390">
        <v>2220.3720000000003</v>
      </c>
      <c r="H390">
        <v>333.05580000000003</v>
      </c>
      <c r="I390" t="b">
        <v>0</v>
      </c>
      <c r="J390" s="2">
        <v>1.5277777777777777E-2</v>
      </c>
      <c r="K390">
        <v>2024</v>
      </c>
      <c r="L390">
        <v>4</v>
      </c>
      <c r="M390" t="s">
        <v>80</v>
      </c>
      <c r="N390">
        <v>0</v>
      </c>
    </row>
    <row r="391" spans="1:14" x14ac:dyDescent="0.3">
      <c r="A391" s="1">
        <v>45121</v>
      </c>
      <c r="B391">
        <v>204</v>
      </c>
      <c r="C391">
        <v>301</v>
      </c>
      <c r="D391">
        <v>103</v>
      </c>
      <c r="E391">
        <v>10</v>
      </c>
      <c r="F391">
        <v>52.910000000000004</v>
      </c>
      <c r="G391">
        <v>529.1</v>
      </c>
      <c r="H391">
        <v>89.947000000000017</v>
      </c>
      <c r="I391" t="b">
        <v>1</v>
      </c>
      <c r="J391" s="2">
        <v>0.92708333333333337</v>
      </c>
      <c r="K391">
        <v>2023</v>
      </c>
      <c r="L391">
        <v>7</v>
      </c>
      <c r="M391" t="s">
        <v>83</v>
      </c>
      <c r="N391">
        <v>22</v>
      </c>
    </row>
    <row r="392" spans="1:14" x14ac:dyDescent="0.3">
      <c r="A392" s="1">
        <v>45233</v>
      </c>
      <c r="B392">
        <v>204</v>
      </c>
      <c r="C392">
        <v>303</v>
      </c>
      <c r="D392">
        <v>103</v>
      </c>
      <c r="E392">
        <v>5</v>
      </c>
      <c r="F392">
        <v>127.71000000000001</v>
      </c>
      <c r="G392">
        <v>638.55000000000007</v>
      </c>
      <c r="H392">
        <v>121.32450000000001</v>
      </c>
      <c r="I392" t="b">
        <v>1</v>
      </c>
      <c r="J392" s="2">
        <v>0.44791666666666669</v>
      </c>
      <c r="K392">
        <v>2023</v>
      </c>
      <c r="L392">
        <v>11</v>
      </c>
      <c r="M392" t="s">
        <v>83</v>
      </c>
      <c r="N392">
        <v>10</v>
      </c>
    </row>
    <row r="393" spans="1:14" x14ac:dyDescent="0.3">
      <c r="A393" s="1">
        <v>44924</v>
      </c>
      <c r="B393">
        <v>204</v>
      </c>
      <c r="C393">
        <v>303</v>
      </c>
      <c r="D393">
        <v>101</v>
      </c>
      <c r="E393">
        <v>4</v>
      </c>
      <c r="F393">
        <v>552.31000000000006</v>
      </c>
      <c r="G393">
        <v>2209.2400000000002</v>
      </c>
      <c r="H393">
        <v>463.94040000000001</v>
      </c>
      <c r="I393" t="b">
        <v>0</v>
      </c>
      <c r="J393" s="2">
        <v>0.93541666666666667</v>
      </c>
      <c r="K393">
        <v>2022</v>
      </c>
      <c r="L393">
        <v>12</v>
      </c>
      <c r="M393" t="s">
        <v>79</v>
      </c>
      <c r="N393">
        <v>22</v>
      </c>
    </row>
    <row r="394" spans="1:14" x14ac:dyDescent="0.3">
      <c r="A394" s="1">
        <v>45532</v>
      </c>
      <c r="B394">
        <v>205</v>
      </c>
      <c r="C394">
        <v>301</v>
      </c>
      <c r="D394">
        <v>101</v>
      </c>
      <c r="E394">
        <v>1</v>
      </c>
      <c r="F394">
        <v>253.04400000000001</v>
      </c>
      <c r="G394">
        <v>253.04400000000001</v>
      </c>
      <c r="H394">
        <v>63.261000000000003</v>
      </c>
      <c r="I394" t="b">
        <v>0</v>
      </c>
      <c r="J394" s="2">
        <v>0.2076388888888889</v>
      </c>
      <c r="K394">
        <v>2024</v>
      </c>
      <c r="L394">
        <v>8</v>
      </c>
      <c r="M394" t="s">
        <v>80</v>
      </c>
      <c r="N394">
        <v>4</v>
      </c>
    </row>
    <row r="395" spans="1:14" x14ac:dyDescent="0.3">
      <c r="A395" s="1">
        <v>44884</v>
      </c>
      <c r="B395">
        <v>205</v>
      </c>
      <c r="C395">
        <v>305</v>
      </c>
      <c r="D395">
        <v>102</v>
      </c>
      <c r="E395">
        <v>1</v>
      </c>
      <c r="F395">
        <v>627.52800000000002</v>
      </c>
      <c r="G395">
        <v>627.52800000000002</v>
      </c>
      <c r="H395">
        <v>188.25839999999999</v>
      </c>
      <c r="I395" t="b">
        <v>0</v>
      </c>
      <c r="J395" s="2">
        <v>0.85416666666666663</v>
      </c>
      <c r="K395">
        <v>2022</v>
      </c>
      <c r="L395">
        <v>11</v>
      </c>
      <c r="M395" t="s">
        <v>82</v>
      </c>
      <c r="N395">
        <v>20</v>
      </c>
    </row>
    <row r="396" spans="1:14" x14ac:dyDescent="0.3">
      <c r="A396" s="1">
        <v>45029</v>
      </c>
      <c r="B396">
        <v>201</v>
      </c>
      <c r="C396">
        <v>303</v>
      </c>
      <c r="D396">
        <v>104</v>
      </c>
      <c r="E396">
        <v>9</v>
      </c>
      <c r="F396">
        <v>316.51400000000001</v>
      </c>
      <c r="G396">
        <v>2848.6260000000002</v>
      </c>
      <c r="H396">
        <v>427.29390000000001</v>
      </c>
      <c r="I396" t="b">
        <v>0</v>
      </c>
      <c r="J396" s="2">
        <v>0.99930555555555556</v>
      </c>
      <c r="K396">
        <v>2023</v>
      </c>
      <c r="L396">
        <v>4</v>
      </c>
      <c r="M396" t="s">
        <v>79</v>
      </c>
      <c r="N396">
        <v>23</v>
      </c>
    </row>
    <row r="397" spans="1:14" x14ac:dyDescent="0.3">
      <c r="A397" s="1">
        <v>44969</v>
      </c>
      <c r="B397">
        <v>202</v>
      </c>
      <c r="C397">
        <v>301</v>
      </c>
      <c r="D397">
        <v>104</v>
      </c>
      <c r="E397">
        <v>5</v>
      </c>
      <c r="F397">
        <v>143.77000000000001</v>
      </c>
      <c r="G397">
        <v>718.85</v>
      </c>
      <c r="H397">
        <v>122.20450000000001</v>
      </c>
      <c r="I397" t="b">
        <v>0</v>
      </c>
      <c r="J397" s="2">
        <v>0.47291666666666665</v>
      </c>
      <c r="K397">
        <v>2023</v>
      </c>
      <c r="L397">
        <v>2</v>
      </c>
      <c r="M397" t="s">
        <v>81</v>
      </c>
      <c r="N397">
        <v>11</v>
      </c>
    </row>
    <row r="398" spans="1:14" x14ac:dyDescent="0.3">
      <c r="A398" s="1">
        <v>45093</v>
      </c>
      <c r="B398">
        <v>201</v>
      </c>
      <c r="C398">
        <v>304</v>
      </c>
      <c r="D398">
        <v>102</v>
      </c>
      <c r="E398">
        <v>6</v>
      </c>
      <c r="F398">
        <v>536.73400000000004</v>
      </c>
      <c r="G398">
        <v>3220.4040000000005</v>
      </c>
      <c r="H398">
        <v>611.8767600000001</v>
      </c>
      <c r="I398" t="b">
        <v>0</v>
      </c>
      <c r="J398" s="2">
        <v>0.81597222222222221</v>
      </c>
      <c r="K398">
        <v>2023</v>
      </c>
      <c r="L398">
        <v>6</v>
      </c>
      <c r="M398" t="s">
        <v>83</v>
      </c>
      <c r="N398">
        <v>19</v>
      </c>
    </row>
    <row r="399" spans="1:14" x14ac:dyDescent="0.3">
      <c r="A399" s="1">
        <v>45155</v>
      </c>
      <c r="B399">
        <v>205</v>
      </c>
      <c r="C399">
        <v>303</v>
      </c>
      <c r="D399">
        <v>104</v>
      </c>
      <c r="E399">
        <v>4</v>
      </c>
      <c r="F399">
        <v>515.39400000000012</v>
      </c>
      <c r="G399">
        <v>2061.5760000000005</v>
      </c>
      <c r="H399">
        <v>432.93096000000008</v>
      </c>
      <c r="I399" t="b">
        <v>0</v>
      </c>
      <c r="J399" s="2">
        <v>0.77708333333333335</v>
      </c>
      <c r="K399">
        <v>2023</v>
      </c>
      <c r="L399">
        <v>8</v>
      </c>
      <c r="M399" t="s">
        <v>79</v>
      </c>
      <c r="N399">
        <v>18</v>
      </c>
    </row>
    <row r="400" spans="1:14" x14ac:dyDescent="0.3">
      <c r="A400" s="1">
        <v>45086</v>
      </c>
      <c r="B400">
        <v>202</v>
      </c>
      <c r="C400">
        <v>303</v>
      </c>
      <c r="D400">
        <v>102</v>
      </c>
      <c r="E400">
        <v>8</v>
      </c>
      <c r="F400">
        <v>91.256</v>
      </c>
      <c r="G400">
        <v>730.048</v>
      </c>
      <c r="H400">
        <v>182.512</v>
      </c>
      <c r="I400" t="b">
        <v>0</v>
      </c>
      <c r="J400" s="2">
        <v>0.50624999999999998</v>
      </c>
      <c r="K400">
        <v>2023</v>
      </c>
      <c r="L400">
        <v>6</v>
      </c>
      <c r="M400" t="s">
        <v>83</v>
      </c>
      <c r="N400">
        <v>12</v>
      </c>
    </row>
    <row r="401" spans="1:14" x14ac:dyDescent="0.3">
      <c r="A401" s="1">
        <v>45206</v>
      </c>
      <c r="B401">
        <v>202</v>
      </c>
      <c r="C401">
        <v>303</v>
      </c>
      <c r="D401">
        <v>105</v>
      </c>
      <c r="E401">
        <v>6</v>
      </c>
      <c r="F401">
        <v>509.38800000000003</v>
      </c>
      <c r="G401">
        <v>3056.3280000000004</v>
      </c>
      <c r="H401">
        <v>916.89840000000015</v>
      </c>
      <c r="I401" t="b">
        <v>0</v>
      </c>
      <c r="J401" s="2">
        <v>0.33958333333333335</v>
      </c>
      <c r="K401">
        <v>2023</v>
      </c>
      <c r="L401">
        <v>10</v>
      </c>
      <c r="M401" t="s">
        <v>82</v>
      </c>
      <c r="N401">
        <v>8</v>
      </c>
    </row>
    <row r="402" spans="1:14" x14ac:dyDescent="0.3">
      <c r="A402" s="1">
        <v>45558</v>
      </c>
      <c r="B402">
        <v>203</v>
      </c>
      <c r="C402">
        <v>303</v>
      </c>
      <c r="D402">
        <v>101</v>
      </c>
      <c r="E402">
        <v>1</v>
      </c>
      <c r="F402">
        <v>300.19</v>
      </c>
      <c r="G402">
        <v>300.19</v>
      </c>
      <c r="H402">
        <v>45.028500000000001</v>
      </c>
      <c r="I402" t="b">
        <v>0</v>
      </c>
      <c r="J402" s="2">
        <v>0.89027777777777772</v>
      </c>
      <c r="K402">
        <v>2024</v>
      </c>
      <c r="L402">
        <v>9</v>
      </c>
      <c r="M402" t="s">
        <v>84</v>
      </c>
      <c r="N402">
        <v>21</v>
      </c>
    </row>
    <row r="403" spans="1:14" x14ac:dyDescent="0.3">
      <c r="A403" s="1">
        <v>45401</v>
      </c>
      <c r="B403">
        <v>204</v>
      </c>
      <c r="C403">
        <v>303</v>
      </c>
      <c r="D403">
        <v>105</v>
      </c>
      <c r="E403">
        <v>2</v>
      </c>
      <c r="F403">
        <v>354.39800000000002</v>
      </c>
      <c r="G403">
        <v>708.79600000000005</v>
      </c>
      <c r="H403">
        <v>120.49532000000002</v>
      </c>
      <c r="I403" t="b">
        <v>0</v>
      </c>
      <c r="J403" s="2">
        <v>0.33402777777777776</v>
      </c>
      <c r="K403">
        <v>2024</v>
      </c>
      <c r="L403">
        <v>4</v>
      </c>
      <c r="M403" t="s">
        <v>83</v>
      </c>
      <c r="N403">
        <v>8</v>
      </c>
    </row>
    <row r="404" spans="1:14" x14ac:dyDescent="0.3">
      <c r="A404" s="1">
        <v>45335</v>
      </c>
      <c r="B404">
        <v>203</v>
      </c>
      <c r="C404">
        <v>304</v>
      </c>
      <c r="D404">
        <v>103</v>
      </c>
      <c r="E404">
        <v>7</v>
      </c>
      <c r="F404">
        <v>369.57800000000003</v>
      </c>
      <c r="G404">
        <v>2587.0460000000003</v>
      </c>
      <c r="H404">
        <v>491.53874000000008</v>
      </c>
      <c r="I404" t="b">
        <v>0</v>
      </c>
      <c r="J404" s="2">
        <v>0.81458333333333333</v>
      </c>
      <c r="K404">
        <v>2024</v>
      </c>
      <c r="L404">
        <v>2</v>
      </c>
      <c r="M404" t="s">
        <v>85</v>
      </c>
      <c r="N404">
        <v>19</v>
      </c>
    </row>
    <row r="405" spans="1:14" x14ac:dyDescent="0.3">
      <c r="A405" s="1">
        <v>45016</v>
      </c>
      <c r="B405">
        <v>205</v>
      </c>
      <c r="C405">
        <v>303</v>
      </c>
      <c r="D405">
        <v>103</v>
      </c>
      <c r="E405">
        <v>5</v>
      </c>
      <c r="F405">
        <v>653.99400000000003</v>
      </c>
      <c r="G405">
        <v>3269.9700000000003</v>
      </c>
      <c r="H405">
        <v>686.69370000000004</v>
      </c>
      <c r="I405" t="b">
        <v>0</v>
      </c>
      <c r="J405" s="2">
        <v>0.26944444444444443</v>
      </c>
      <c r="K405">
        <v>2023</v>
      </c>
      <c r="L405">
        <v>3</v>
      </c>
      <c r="M405" t="s">
        <v>83</v>
      </c>
      <c r="N405">
        <v>6</v>
      </c>
    </row>
    <row r="406" spans="1:14" x14ac:dyDescent="0.3">
      <c r="A406" s="1">
        <v>45479</v>
      </c>
      <c r="B406">
        <v>205</v>
      </c>
      <c r="C406">
        <v>303</v>
      </c>
      <c r="D406">
        <v>102</v>
      </c>
      <c r="E406">
        <v>9</v>
      </c>
      <c r="F406">
        <v>614.35</v>
      </c>
      <c r="G406">
        <v>5529.1500000000005</v>
      </c>
      <c r="H406">
        <v>1382.2875000000001</v>
      </c>
      <c r="I406" t="b">
        <v>0</v>
      </c>
      <c r="J406" s="2">
        <v>0.97638888888888886</v>
      </c>
      <c r="K406">
        <v>2024</v>
      </c>
      <c r="L406">
        <v>7</v>
      </c>
      <c r="M406" t="s">
        <v>82</v>
      </c>
      <c r="N406">
        <v>23</v>
      </c>
    </row>
    <row r="407" spans="1:14" x14ac:dyDescent="0.3">
      <c r="A407" s="1">
        <v>45216</v>
      </c>
      <c r="B407">
        <v>203</v>
      </c>
      <c r="C407">
        <v>303</v>
      </c>
      <c r="D407">
        <v>104</v>
      </c>
      <c r="E407">
        <v>10</v>
      </c>
      <c r="F407">
        <v>168.63000000000002</v>
      </c>
      <c r="G407">
        <v>1686.3000000000002</v>
      </c>
      <c r="H407">
        <v>505.89000000000004</v>
      </c>
      <c r="I407" t="b">
        <v>0</v>
      </c>
      <c r="J407" s="2">
        <v>0.47916666666666669</v>
      </c>
      <c r="K407">
        <v>2023</v>
      </c>
      <c r="L407">
        <v>10</v>
      </c>
      <c r="M407" t="s">
        <v>85</v>
      </c>
      <c r="N407">
        <v>11</v>
      </c>
    </row>
    <row r="408" spans="1:14" x14ac:dyDescent="0.3">
      <c r="A408" s="1">
        <v>45466</v>
      </c>
      <c r="B408">
        <v>203</v>
      </c>
      <c r="C408">
        <v>301</v>
      </c>
      <c r="D408">
        <v>105</v>
      </c>
      <c r="E408">
        <v>2</v>
      </c>
      <c r="F408">
        <v>150.39200000000002</v>
      </c>
      <c r="G408">
        <v>300.78400000000005</v>
      </c>
      <c r="H408">
        <v>45.117600000000003</v>
      </c>
      <c r="I408" t="b">
        <v>0</v>
      </c>
      <c r="J408" s="2">
        <v>0.55625000000000002</v>
      </c>
      <c r="K408">
        <v>2024</v>
      </c>
      <c r="L408">
        <v>6</v>
      </c>
      <c r="M408" t="s">
        <v>81</v>
      </c>
      <c r="N408">
        <v>13</v>
      </c>
    </row>
    <row r="409" spans="1:14" x14ac:dyDescent="0.3">
      <c r="A409" s="1">
        <v>45079</v>
      </c>
      <c r="B409">
        <v>203</v>
      </c>
      <c r="C409">
        <v>301</v>
      </c>
      <c r="D409">
        <v>101</v>
      </c>
      <c r="E409">
        <v>6</v>
      </c>
      <c r="F409">
        <v>444.31200000000007</v>
      </c>
      <c r="G409">
        <v>2665.8720000000003</v>
      </c>
      <c r="H409">
        <v>453.19824000000006</v>
      </c>
      <c r="I409" t="b">
        <v>0</v>
      </c>
      <c r="J409" s="2">
        <v>0.72777777777777775</v>
      </c>
      <c r="K409">
        <v>2023</v>
      </c>
      <c r="L409">
        <v>6</v>
      </c>
      <c r="M409" t="s">
        <v>83</v>
      </c>
      <c r="N409">
        <v>17</v>
      </c>
    </row>
    <row r="410" spans="1:14" x14ac:dyDescent="0.3">
      <c r="A410" s="1">
        <v>44945</v>
      </c>
      <c r="B410">
        <v>201</v>
      </c>
      <c r="C410">
        <v>302</v>
      </c>
      <c r="D410">
        <v>103</v>
      </c>
      <c r="E410">
        <v>5</v>
      </c>
      <c r="F410">
        <v>636.83400000000006</v>
      </c>
      <c r="G410">
        <v>3184.17</v>
      </c>
      <c r="H410">
        <v>604.9923</v>
      </c>
      <c r="I410" t="b">
        <v>0</v>
      </c>
      <c r="J410" s="2">
        <v>0.84236111111111112</v>
      </c>
      <c r="K410">
        <v>2023</v>
      </c>
      <c r="L410">
        <v>1</v>
      </c>
      <c r="M410" t="s">
        <v>79</v>
      </c>
      <c r="N410">
        <v>20</v>
      </c>
    </row>
    <row r="411" spans="1:14" x14ac:dyDescent="0.3">
      <c r="A411" s="1">
        <v>45374</v>
      </c>
      <c r="B411">
        <v>205</v>
      </c>
      <c r="C411">
        <v>303</v>
      </c>
      <c r="D411">
        <v>105</v>
      </c>
      <c r="E411">
        <v>2</v>
      </c>
      <c r="F411">
        <v>654.01599999999996</v>
      </c>
      <c r="G411">
        <v>1308.0319999999999</v>
      </c>
      <c r="H411">
        <v>274.68671999999998</v>
      </c>
      <c r="I411" t="b">
        <v>0</v>
      </c>
      <c r="J411" s="2">
        <v>0.38263888888888886</v>
      </c>
      <c r="K411">
        <v>2024</v>
      </c>
      <c r="L411">
        <v>3</v>
      </c>
      <c r="M411" t="s">
        <v>82</v>
      </c>
      <c r="N411">
        <v>9</v>
      </c>
    </row>
    <row r="412" spans="1:14" x14ac:dyDescent="0.3">
      <c r="A412" s="1">
        <v>45354</v>
      </c>
      <c r="B412">
        <v>203</v>
      </c>
      <c r="C412">
        <v>305</v>
      </c>
      <c r="D412">
        <v>104</v>
      </c>
      <c r="E412">
        <v>10</v>
      </c>
      <c r="F412">
        <v>69.300000000000011</v>
      </c>
      <c r="G412">
        <v>693.00000000000011</v>
      </c>
      <c r="H412">
        <v>173.25000000000003</v>
      </c>
      <c r="I412" t="b">
        <v>0</v>
      </c>
      <c r="J412" s="2">
        <v>0.31597222222222221</v>
      </c>
      <c r="K412">
        <v>2024</v>
      </c>
      <c r="L412">
        <v>3</v>
      </c>
      <c r="M412" t="s">
        <v>81</v>
      </c>
      <c r="N412">
        <v>7</v>
      </c>
    </row>
    <row r="413" spans="1:14" x14ac:dyDescent="0.3">
      <c r="A413" s="1">
        <v>44901</v>
      </c>
      <c r="B413">
        <v>203</v>
      </c>
      <c r="C413">
        <v>304</v>
      </c>
      <c r="D413">
        <v>103</v>
      </c>
      <c r="E413">
        <v>7</v>
      </c>
      <c r="F413">
        <v>223.828</v>
      </c>
      <c r="G413">
        <v>1566.796</v>
      </c>
      <c r="H413">
        <v>470.03879999999998</v>
      </c>
      <c r="I413" t="b">
        <v>0</v>
      </c>
      <c r="J413" s="2">
        <v>0.53749999999999998</v>
      </c>
      <c r="K413">
        <v>2022</v>
      </c>
      <c r="L413">
        <v>12</v>
      </c>
      <c r="M413" t="s">
        <v>85</v>
      </c>
      <c r="N413">
        <v>12</v>
      </c>
    </row>
    <row r="414" spans="1:14" x14ac:dyDescent="0.3">
      <c r="A414" s="1">
        <v>45490</v>
      </c>
      <c r="B414">
        <v>204</v>
      </c>
      <c r="C414">
        <v>305</v>
      </c>
      <c r="D414">
        <v>104</v>
      </c>
      <c r="E414">
        <v>5</v>
      </c>
      <c r="F414">
        <v>185.54800000000003</v>
      </c>
      <c r="G414">
        <v>927.74000000000012</v>
      </c>
      <c r="H414">
        <v>139.161</v>
      </c>
      <c r="I414" t="b">
        <v>0</v>
      </c>
      <c r="J414" s="2">
        <v>0.59027777777777779</v>
      </c>
      <c r="K414">
        <v>2024</v>
      </c>
      <c r="L414">
        <v>7</v>
      </c>
      <c r="M414" t="s">
        <v>80</v>
      </c>
      <c r="N414">
        <v>14</v>
      </c>
    </row>
    <row r="415" spans="1:14" x14ac:dyDescent="0.3">
      <c r="A415" s="1">
        <v>45543</v>
      </c>
      <c r="B415">
        <v>205</v>
      </c>
      <c r="C415">
        <v>301</v>
      </c>
      <c r="D415">
        <v>101</v>
      </c>
      <c r="E415">
        <v>9</v>
      </c>
      <c r="F415">
        <v>561.59400000000005</v>
      </c>
      <c r="G415">
        <v>5054.3460000000005</v>
      </c>
      <c r="H415">
        <v>859.23882000000015</v>
      </c>
      <c r="I415" t="b">
        <v>0</v>
      </c>
      <c r="J415" s="2">
        <v>0.61736111111111114</v>
      </c>
      <c r="K415">
        <v>2024</v>
      </c>
      <c r="L415">
        <v>9</v>
      </c>
      <c r="M415" t="s">
        <v>81</v>
      </c>
      <c r="N415">
        <v>14</v>
      </c>
    </row>
    <row r="416" spans="1:14" x14ac:dyDescent="0.3">
      <c r="A416" s="1">
        <v>45136</v>
      </c>
      <c r="B416">
        <v>203</v>
      </c>
      <c r="C416">
        <v>304</v>
      </c>
      <c r="D416">
        <v>101</v>
      </c>
      <c r="E416">
        <v>5</v>
      </c>
      <c r="F416">
        <v>583.85800000000006</v>
      </c>
      <c r="G416">
        <v>2919.2900000000004</v>
      </c>
      <c r="H416">
        <v>554.66510000000005</v>
      </c>
      <c r="I416" t="b">
        <v>0</v>
      </c>
      <c r="J416" s="2">
        <v>0.97638888888888886</v>
      </c>
      <c r="K416">
        <v>2023</v>
      </c>
      <c r="L416">
        <v>7</v>
      </c>
      <c r="M416" t="s">
        <v>82</v>
      </c>
      <c r="N416">
        <v>23</v>
      </c>
    </row>
    <row r="417" spans="1:14" x14ac:dyDescent="0.3">
      <c r="A417" s="1">
        <v>45014</v>
      </c>
      <c r="B417">
        <v>202</v>
      </c>
      <c r="C417">
        <v>305</v>
      </c>
      <c r="D417">
        <v>105</v>
      </c>
      <c r="E417">
        <v>10</v>
      </c>
      <c r="F417">
        <v>415.99800000000005</v>
      </c>
      <c r="G417">
        <v>4159.9800000000005</v>
      </c>
      <c r="H417">
        <v>873.59580000000005</v>
      </c>
      <c r="I417" t="b">
        <v>0</v>
      </c>
      <c r="J417" s="2">
        <v>0.61527777777777781</v>
      </c>
      <c r="K417">
        <v>2023</v>
      </c>
      <c r="L417">
        <v>3</v>
      </c>
      <c r="M417" t="s">
        <v>80</v>
      </c>
      <c r="N417">
        <v>14</v>
      </c>
    </row>
    <row r="418" spans="1:14" x14ac:dyDescent="0.3">
      <c r="A418" s="1">
        <v>45188</v>
      </c>
      <c r="B418">
        <v>203</v>
      </c>
      <c r="C418">
        <v>302</v>
      </c>
      <c r="D418">
        <v>105</v>
      </c>
      <c r="E418">
        <v>1</v>
      </c>
      <c r="F418">
        <v>67.38600000000001</v>
      </c>
      <c r="G418">
        <v>67.38600000000001</v>
      </c>
      <c r="H418">
        <v>16.846500000000002</v>
      </c>
      <c r="I418" t="b">
        <v>0</v>
      </c>
      <c r="J418" s="2">
        <v>0.79027777777777775</v>
      </c>
      <c r="K418">
        <v>2023</v>
      </c>
      <c r="L418">
        <v>9</v>
      </c>
      <c r="M418" t="s">
        <v>85</v>
      </c>
      <c r="N418">
        <v>18</v>
      </c>
    </row>
    <row r="419" spans="1:14" x14ac:dyDescent="0.3">
      <c r="A419" s="1">
        <v>45466</v>
      </c>
      <c r="B419">
        <v>203</v>
      </c>
      <c r="C419">
        <v>302</v>
      </c>
      <c r="D419">
        <v>104</v>
      </c>
      <c r="E419">
        <v>4</v>
      </c>
      <c r="F419">
        <v>59.466000000000008</v>
      </c>
      <c r="G419">
        <v>237.86400000000003</v>
      </c>
      <c r="H419">
        <v>71.359200000000001</v>
      </c>
      <c r="I419" t="b">
        <v>1</v>
      </c>
      <c r="J419" s="2">
        <v>0.21180555555555555</v>
      </c>
      <c r="K419">
        <v>2024</v>
      </c>
      <c r="L419">
        <v>6</v>
      </c>
      <c r="M419" t="s">
        <v>81</v>
      </c>
      <c r="N419">
        <v>5</v>
      </c>
    </row>
    <row r="420" spans="1:14" x14ac:dyDescent="0.3">
      <c r="A420" s="1">
        <v>45142</v>
      </c>
      <c r="B420">
        <v>204</v>
      </c>
      <c r="C420">
        <v>301</v>
      </c>
      <c r="D420">
        <v>105</v>
      </c>
      <c r="E420">
        <v>7</v>
      </c>
      <c r="F420">
        <v>175.64800000000002</v>
      </c>
      <c r="G420">
        <v>1229.5360000000001</v>
      </c>
      <c r="H420">
        <v>184.43039999999999</v>
      </c>
      <c r="I420" t="b">
        <v>1</v>
      </c>
      <c r="J420" s="2">
        <v>8.819444444444445E-2</v>
      </c>
      <c r="K420">
        <v>2023</v>
      </c>
      <c r="L420">
        <v>8</v>
      </c>
      <c r="M420" t="s">
        <v>83</v>
      </c>
      <c r="N420">
        <v>2</v>
      </c>
    </row>
    <row r="421" spans="1:14" x14ac:dyDescent="0.3">
      <c r="A421" s="1">
        <v>45035</v>
      </c>
      <c r="B421">
        <v>204</v>
      </c>
      <c r="C421">
        <v>305</v>
      </c>
      <c r="D421">
        <v>104</v>
      </c>
      <c r="E421">
        <v>8</v>
      </c>
      <c r="F421">
        <v>405.702</v>
      </c>
      <c r="G421">
        <v>3245.616</v>
      </c>
      <c r="H421">
        <v>551.75472000000002</v>
      </c>
      <c r="I421" t="b">
        <v>1</v>
      </c>
      <c r="J421" s="2">
        <v>0.50347222222222221</v>
      </c>
      <c r="K421">
        <v>2023</v>
      </c>
      <c r="L421">
        <v>4</v>
      </c>
      <c r="M421" t="s">
        <v>80</v>
      </c>
      <c r="N421">
        <v>12</v>
      </c>
    </row>
    <row r="422" spans="1:14" x14ac:dyDescent="0.3">
      <c r="A422" s="1">
        <v>45176</v>
      </c>
      <c r="B422">
        <v>203</v>
      </c>
      <c r="C422">
        <v>301</v>
      </c>
      <c r="D422">
        <v>101</v>
      </c>
      <c r="E422">
        <v>5</v>
      </c>
      <c r="F422">
        <v>484.06600000000003</v>
      </c>
      <c r="G422">
        <v>2420.33</v>
      </c>
      <c r="H422">
        <v>459.86270000000002</v>
      </c>
      <c r="I422" t="b">
        <v>0</v>
      </c>
      <c r="J422" s="2">
        <v>0.73958333333333337</v>
      </c>
      <c r="K422">
        <v>2023</v>
      </c>
      <c r="L422">
        <v>9</v>
      </c>
      <c r="M422" t="s">
        <v>79</v>
      </c>
      <c r="N422">
        <v>17</v>
      </c>
    </row>
    <row r="423" spans="1:14" x14ac:dyDescent="0.3">
      <c r="A423" s="1">
        <v>44978</v>
      </c>
      <c r="B423">
        <v>205</v>
      </c>
      <c r="C423">
        <v>302</v>
      </c>
      <c r="D423">
        <v>103</v>
      </c>
      <c r="E423">
        <v>2</v>
      </c>
      <c r="F423">
        <v>482.63600000000002</v>
      </c>
      <c r="G423">
        <v>965.27200000000005</v>
      </c>
      <c r="H423">
        <v>202.70712</v>
      </c>
      <c r="I423" t="b">
        <v>0</v>
      </c>
      <c r="J423" s="2">
        <v>0.8305555555555556</v>
      </c>
      <c r="K423">
        <v>2023</v>
      </c>
      <c r="L423">
        <v>2</v>
      </c>
      <c r="M423" t="s">
        <v>85</v>
      </c>
      <c r="N423">
        <v>19</v>
      </c>
    </row>
    <row r="424" spans="1:14" x14ac:dyDescent="0.3">
      <c r="A424" s="1">
        <v>45550</v>
      </c>
      <c r="B424">
        <v>203</v>
      </c>
      <c r="C424">
        <v>304</v>
      </c>
      <c r="D424">
        <v>104</v>
      </c>
      <c r="E424">
        <v>2</v>
      </c>
      <c r="F424">
        <v>321.22199999999998</v>
      </c>
      <c r="G424">
        <v>642.44399999999996</v>
      </c>
      <c r="H424">
        <v>160.61099999999999</v>
      </c>
      <c r="I424" t="b">
        <v>0</v>
      </c>
      <c r="J424" s="2">
        <v>0.68125000000000002</v>
      </c>
      <c r="K424">
        <v>2024</v>
      </c>
      <c r="L424">
        <v>9</v>
      </c>
      <c r="M424" t="s">
        <v>81</v>
      </c>
      <c r="N424">
        <v>16</v>
      </c>
    </row>
    <row r="425" spans="1:14" x14ac:dyDescent="0.3">
      <c r="A425" s="1">
        <v>44926</v>
      </c>
      <c r="B425">
        <v>201</v>
      </c>
      <c r="C425">
        <v>302</v>
      </c>
      <c r="D425">
        <v>101</v>
      </c>
      <c r="E425">
        <v>4</v>
      </c>
      <c r="F425">
        <v>655.6</v>
      </c>
      <c r="G425">
        <v>2622.4</v>
      </c>
      <c r="H425">
        <v>786.72</v>
      </c>
      <c r="I425" t="b">
        <v>0</v>
      </c>
      <c r="J425" s="2">
        <v>0.17083333333333334</v>
      </c>
      <c r="K425">
        <v>2022</v>
      </c>
      <c r="L425">
        <v>12</v>
      </c>
      <c r="M425" t="s">
        <v>82</v>
      </c>
      <c r="N425">
        <v>4</v>
      </c>
    </row>
    <row r="426" spans="1:14" x14ac:dyDescent="0.3">
      <c r="A426" s="1">
        <v>45088</v>
      </c>
      <c r="B426">
        <v>205</v>
      </c>
      <c r="C426">
        <v>301</v>
      </c>
      <c r="D426">
        <v>102</v>
      </c>
      <c r="E426">
        <v>6</v>
      </c>
      <c r="F426">
        <v>561.572</v>
      </c>
      <c r="G426">
        <v>3369.4319999999998</v>
      </c>
      <c r="H426">
        <v>505.41479999999996</v>
      </c>
      <c r="I426" t="b">
        <v>0</v>
      </c>
      <c r="J426" s="2">
        <v>0.52013888888888893</v>
      </c>
      <c r="K426">
        <v>2023</v>
      </c>
      <c r="L426">
        <v>6</v>
      </c>
      <c r="M426" t="s">
        <v>81</v>
      </c>
      <c r="N426">
        <v>12</v>
      </c>
    </row>
    <row r="427" spans="1:14" x14ac:dyDescent="0.3">
      <c r="A427" s="1">
        <v>45322</v>
      </c>
      <c r="B427">
        <v>203</v>
      </c>
      <c r="C427">
        <v>305</v>
      </c>
      <c r="D427">
        <v>105</v>
      </c>
      <c r="E427">
        <v>10</v>
      </c>
      <c r="F427">
        <v>416.90000000000003</v>
      </c>
      <c r="G427">
        <v>4169</v>
      </c>
      <c r="H427">
        <v>708.73</v>
      </c>
      <c r="I427" t="b">
        <v>1</v>
      </c>
      <c r="J427" s="2">
        <v>0.8930555555555556</v>
      </c>
      <c r="K427">
        <v>2024</v>
      </c>
      <c r="L427">
        <v>1</v>
      </c>
      <c r="M427" t="s">
        <v>80</v>
      </c>
      <c r="N427">
        <v>21</v>
      </c>
    </row>
    <row r="428" spans="1:14" x14ac:dyDescent="0.3">
      <c r="A428" s="1">
        <v>45187</v>
      </c>
      <c r="B428">
        <v>204</v>
      </c>
      <c r="C428">
        <v>304</v>
      </c>
      <c r="D428">
        <v>105</v>
      </c>
      <c r="E428">
        <v>4</v>
      </c>
      <c r="F428">
        <v>200.13400000000001</v>
      </c>
      <c r="G428">
        <v>800.53600000000006</v>
      </c>
      <c r="H428">
        <v>152.10184000000001</v>
      </c>
      <c r="I428" t="b">
        <v>1</v>
      </c>
      <c r="J428" s="2">
        <v>0.44236111111111109</v>
      </c>
      <c r="K428">
        <v>2023</v>
      </c>
      <c r="L428">
        <v>9</v>
      </c>
      <c r="M428" t="s">
        <v>84</v>
      </c>
      <c r="N428">
        <v>10</v>
      </c>
    </row>
    <row r="429" spans="1:14" x14ac:dyDescent="0.3">
      <c r="A429" s="1">
        <v>45421</v>
      </c>
      <c r="B429">
        <v>204</v>
      </c>
      <c r="C429">
        <v>303</v>
      </c>
      <c r="D429">
        <v>101</v>
      </c>
      <c r="E429">
        <v>7</v>
      </c>
      <c r="F429">
        <v>657.976</v>
      </c>
      <c r="G429">
        <v>4605.8320000000003</v>
      </c>
      <c r="H429">
        <v>967.22472000000005</v>
      </c>
      <c r="I429" t="b">
        <v>0</v>
      </c>
      <c r="J429" s="2">
        <v>0.9194444444444444</v>
      </c>
      <c r="K429">
        <v>2024</v>
      </c>
      <c r="L429">
        <v>5</v>
      </c>
      <c r="M429" t="s">
        <v>79</v>
      </c>
      <c r="N429">
        <v>22</v>
      </c>
    </row>
    <row r="430" spans="1:14" x14ac:dyDescent="0.3">
      <c r="A430" s="1">
        <v>45243</v>
      </c>
      <c r="B430">
        <v>201</v>
      </c>
      <c r="C430">
        <v>305</v>
      </c>
      <c r="D430">
        <v>102</v>
      </c>
      <c r="E430">
        <v>5</v>
      </c>
      <c r="F430">
        <v>64.966000000000008</v>
      </c>
      <c r="G430">
        <v>324.83000000000004</v>
      </c>
      <c r="H430">
        <v>81.20750000000001</v>
      </c>
      <c r="I430" t="b">
        <v>0</v>
      </c>
      <c r="J430" s="2">
        <v>0.36458333333333331</v>
      </c>
      <c r="K430">
        <v>2023</v>
      </c>
      <c r="L430">
        <v>11</v>
      </c>
      <c r="M430" t="s">
        <v>84</v>
      </c>
      <c r="N430">
        <v>8</v>
      </c>
    </row>
    <row r="431" spans="1:14" x14ac:dyDescent="0.3">
      <c r="A431" s="1">
        <v>44892</v>
      </c>
      <c r="B431">
        <v>204</v>
      </c>
      <c r="C431">
        <v>305</v>
      </c>
      <c r="D431">
        <v>101</v>
      </c>
      <c r="E431">
        <v>9</v>
      </c>
      <c r="F431">
        <v>621.45600000000013</v>
      </c>
      <c r="G431">
        <v>5593.1040000000012</v>
      </c>
      <c r="H431">
        <v>1677.9312000000002</v>
      </c>
      <c r="I431" t="b">
        <v>0</v>
      </c>
      <c r="J431" s="2">
        <v>0.68333333333333335</v>
      </c>
      <c r="K431">
        <v>2022</v>
      </c>
      <c r="L431">
        <v>11</v>
      </c>
      <c r="M431" t="s">
        <v>81</v>
      </c>
      <c r="N431">
        <v>16</v>
      </c>
    </row>
    <row r="432" spans="1:14" x14ac:dyDescent="0.3">
      <c r="A432" s="1">
        <v>45515</v>
      </c>
      <c r="B432">
        <v>201</v>
      </c>
      <c r="C432">
        <v>305</v>
      </c>
      <c r="D432">
        <v>104</v>
      </c>
      <c r="E432">
        <v>4</v>
      </c>
      <c r="F432">
        <v>281.60000000000002</v>
      </c>
      <c r="G432">
        <v>1126.4000000000001</v>
      </c>
      <c r="H432">
        <v>168.96</v>
      </c>
      <c r="I432" t="b">
        <v>1</v>
      </c>
      <c r="J432" s="2">
        <v>0.22430555555555556</v>
      </c>
      <c r="K432">
        <v>2024</v>
      </c>
      <c r="L432">
        <v>8</v>
      </c>
      <c r="M432" t="s">
        <v>81</v>
      </c>
      <c r="N432">
        <v>5</v>
      </c>
    </row>
    <row r="433" spans="1:14" x14ac:dyDescent="0.3">
      <c r="A433" s="1">
        <v>44943</v>
      </c>
      <c r="B433">
        <v>201</v>
      </c>
      <c r="C433">
        <v>301</v>
      </c>
      <c r="D433">
        <v>105</v>
      </c>
      <c r="E433">
        <v>1</v>
      </c>
      <c r="F433">
        <v>388.74</v>
      </c>
      <c r="G433">
        <v>388.74</v>
      </c>
      <c r="H433">
        <v>66.085800000000006</v>
      </c>
      <c r="I433" t="b">
        <v>1</v>
      </c>
      <c r="J433" s="2">
        <v>0.28402777777777777</v>
      </c>
      <c r="K433">
        <v>2023</v>
      </c>
      <c r="L433">
        <v>1</v>
      </c>
      <c r="M433" t="s">
        <v>85</v>
      </c>
      <c r="N433">
        <v>6</v>
      </c>
    </row>
    <row r="434" spans="1:14" x14ac:dyDescent="0.3">
      <c r="A434" s="1">
        <v>45461</v>
      </c>
      <c r="B434">
        <v>204</v>
      </c>
      <c r="C434">
        <v>301</v>
      </c>
      <c r="D434">
        <v>104</v>
      </c>
      <c r="E434">
        <v>5</v>
      </c>
      <c r="F434">
        <v>441.58400000000006</v>
      </c>
      <c r="G434">
        <v>2207.92</v>
      </c>
      <c r="H434">
        <v>419.50480000000005</v>
      </c>
      <c r="I434" t="b">
        <v>0</v>
      </c>
      <c r="J434" s="2">
        <v>0.19722222222222222</v>
      </c>
      <c r="K434">
        <v>2024</v>
      </c>
      <c r="L434">
        <v>6</v>
      </c>
      <c r="M434" t="s">
        <v>85</v>
      </c>
      <c r="N434">
        <v>4</v>
      </c>
    </row>
    <row r="435" spans="1:14" x14ac:dyDescent="0.3">
      <c r="A435" s="1">
        <v>45244</v>
      </c>
      <c r="B435">
        <v>202</v>
      </c>
      <c r="C435">
        <v>303</v>
      </c>
      <c r="D435">
        <v>105</v>
      </c>
      <c r="E435">
        <v>8</v>
      </c>
      <c r="F435">
        <v>347.6</v>
      </c>
      <c r="G435">
        <v>2780.8</v>
      </c>
      <c r="H435">
        <v>583.96799999999996</v>
      </c>
      <c r="I435" t="b">
        <v>0</v>
      </c>
      <c r="J435" s="2">
        <v>0.66666666666666663</v>
      </c>
      <c r="K435">
        <v>2023</v>
      </c>
      <c r="L435">
        <v>11</v>
      </c>
      <c r="M435" t="s">
        <v>85</v>
      </c>
      <c r="N435">
        <v>16</v>
      </c>
    </row>
    <row r="436" spans="1:14" x14ac:dyDescent="0.3">
      <c r="A436" s="1">
        <v>45031</v>
      </c>
      <c r="B436">
        <v>204</v>
      </c>
      <c r="C436">
        <v>302</v>
      </c>
      <c r="D436">
        <v>104</v>
      </c>
      <c r="E436">
        <v>3</v>
      </c>
      <c r="F436">
        <v>411.84000000000003</v>
      </c>
      <c r="G436">
        <v>1235.52</v>
      </c>
      <c r="H436">
        <v>308.88</v>
      </c>
      <c r="I436" t="b">
        <v>0</v>
      </c>
      <c r="J436" s="2">
        <v>0.91041666666666665</v>
      </c>
      <c r="K436">
        <v>2023</v>
      </c>
      <c r="L436">
        <v>4</v>
      </c>
      <c r="M436" t="s">
        <v>82</v>
      </c>
      <c r="N436">
        <v>21</v>
      </c>
    </row>
    <row r="437" spans="1:14" x14ac:dyDescent="0.3">
      <c r="A437" s="1">
        <v>45403</v>
      </c>
      <c r="B437">
        <v>201</v>
      </c>
      <c r="C437">
        <v>303</v>
      </c>
      <c r="D437">
        <v>104</v>
      </c>
      <c r="E437">
        <v>10</v>
      </c>
      <c r="F437">
        <v>213.81800000000001</v>
      </c>
      <c r="G437">
        <v>2138.1800000000003</v>
      </c>
      <c r="H437">
        <v>641.45400000000006</v>
      </c>
      <c r="I437" t="b">
        <v>0</v>
      </c>
      <c r="J437" s="2">
        <v>0.67986111111111114</v>
      </c>
      <c r="K437">
        <v>2024</v>
      </c>
      <c r="L437">
        <v>4</v>
      </c>
      <c r="M437" t="s">
        <v>81</v>
      </c>
      <c r="N437">
        <v>16</v>
      </c>
    </row>
    <row r="438" spans="1:14" x14ac:dyDescent="0.3">
      <c r="A438" s="1">
        <v>44900</v>
      </c>
      <c r="B438">
        <v>202</v>
      </c>
      <c r="C438">
        <v>305</v>
      </c>
      <c r="D438">
        <v>103</v>
      </c>
      <c r="E438">
        <v>3</v>
      </c>
      <c r="F438">
        <v>97.768000000000001</v>
      </c>
      <c r="G438">
        <v>293.30399999999997</v>
      </c>
      <c r="H438">
        <v>43.995599999999996</v>
      </c>
      <c r="I438" t="b">
        <v>0</v>
      </c>
      <c r="J438" s="2">
        <v>4.2361111111111113E-2</v>
      </c>
      <c r="K438">
        <v>2022</v>
      </c>
      <c r="L438">
        <v>12</v>
      </c>
      <c r="M438" t="s">
        <v>84</v>
      </c>
      <c r="N438">
        <v>1</v>
      </c>
    </row>
    <row r="439" spans="1:14" x14ac:dyDescent="0.3">
      <c r="A439" s="1">
        <v>45443</v>
      </c>
      <c r="B439">
        <v>203</v>
      </c>
      <c r="C439">
        <v>305</v>
      </c>
      <c r="D439">
        <v>102</v>
      </c>
      <c r="E439">
        <v>5</v>
      </c>
      <c r="F439">
        <v>181.126</v>
      </c>
      <c r="G439">
        <v>905.63</v>
      </c>
      <c r="H439">
        <v>153.9571</v>
      </c>
      <c r="I439" t="b">
        <v>0</v>
      </c>
      <c r="J439" s="2">
        <v>0.72083333333333333</v>
      </c>
      <c r="K439">
        <v>2024</v>
      </c>
      <c r="L439">
        <v>5</v>
      </c>
      <c r="M439" t="s">
        <v>83</v>
      </c>
      <c r="N439">
        <v>17</v>
      </c>
    </row>
    <row r="440" spans="1:14" x14ac:dyDescent="0.3">
      <c r="A440" s="1">
        <v>44861</v>
      </c>
      <c r="B440">
        <v>201</v>
      </c>
      <c r="C440">
        <v>303</v>
      </c>
      <c r="D440">
        <v>105</v>
      </c>
      <c r="E440">
        <v>2</v>
      </c>
      <c r="F440">
        <v>311.52000000000004</v>
      </c>
      <c r="G440">
        <v>623.04000000000008</v>
      </c>
      <c r="H440">
        <v>118.37760000000002</v>
      </c>
      <c r="I440" t="b">
        <v>0</v>
      </c>
      <c r="J440" s="2">
        <v>0.55972222222222223</v>
      </c>
      <c r="K440">
        <v>2022</v>
      </c>
      <c r="L440">
        <v>10</v>
      </c>
      <c r="M440" t="s">
        <v>79</v>
      </c>
      <c r="N440">
        <v>13</v>
      </c>
    </row>
    <row r="441" spans="1:14" x14ac:dyDescent="0.3">
      <c r="A441" s="1">
        <v>45249</v>
      </c>
      <c r="B441">
        <v>203</v>
      </c>
      <c r="C441">
        <v>302</v>
      </c>
      <c r="D441">
        <v>101</v>
      </c>
      <c r="E441">
        <v>7</v>
      </c>
      <c r="F441">
        <v>611.13800000000015</v>
      </c>
      <c r="G441">
        <v>4277.9660000000013</v>
      </c>
      <c r="H441">
        <v>898.37286000000029</v>
      </c>
      <c r="I441" t="b">
        <v>0</v>
      </c>
      <c r="J441" s="2">
        <v>0.39791666666666664</v>
      </c>
      <c r="K441">
        <v>2023</v>
      </c>
      <c r="L441">
        <v>11</v>
      </c>
      <c r="M441" t="s">
        <v>81</v>
      </c>
      <c r="N441">
        <v>9</v>
      </c>
    </row>
    <row r="442" spans="1:14" x14ac:dyDescent="0.3">
      <c r="A442" s="1">
        <v>45473</v>
      </c>
      <c r="B442">
        <v>205</v>
      </c>
      <c r="C442">
        <v>305</v>
      </c>
      <c r="D442">
        <v>104</v>
      </c>
      <c r="E442">
        <v>4</v>
      </c>
      <c r="F442">
        <v>234.05800000000002</v>
      </c>
      <c r="G442">
        <v>936.23200000000008</v>
      </c>
      <c r="H442">
        <v>234.05800000000002</v>
      </c>
      <c r="I442" t="b">
        <v>0</v>
      </c>
      <c r="J442" s="2">
        <v>2.1527777777777778E-2</v>
      </c>
      <c r="K442">
        <v>2024</v>
      </c>
      <c r="L442">
        <v>6</v>
      </c>
      <c r="M442" t="s">
        <v>81</v>
      </c>
      <c r="N442">
        <v>0</v>
      </c>
    </row>
    <row r="443" spans="1:14" x14ac:dyDescent="0.3">
      <c r="A443" s="1">
        <v>45555</v>
      </c>
      <c r="B443">
        <v>202</v>
      </c>
      <c r="C443">
        <v>303</v>
      </c>
      <c r="D443">
        <v>101</v>
      </c>
      <c r="E443">
        <v>4</v>
      </c>
      <c r="F443">
        <v>428.67</v>
      </c>
      <c r="G443">
        <v>1714.68</v>
      </c>
      <c r="H443">
        <v>514.404</v>
      </c>
      <c r="I443" t="b">
        <v>0</v>
      </c>
      <c r="J443" s="2">
        <v>0.65486111111111112</v>
      </c>
      <c r="K443">
        <v>2024</v>
      </c>
      <c r="L443">
        <v>9</v>
      </c>
      <c r="M443" t="s">
        <v>83</v>
      </c>
      <c r="N443">
        <v>15</v>
      </c>
    </row>
    <row r="444" spans="1:14" x14ac:dyDescent="0.3">
      <c r="A444" s="1">
        <v>45466</v>
      </c>
      <c r="B444">
        <v>203</v>
      </c>
      <c r="C444">
        <v>304</v>
      </c>
      <c r="D444">
        <v>102</v>
      </c>
      <c r="E444">
        <v>6</v>
      </c>
      <c r="F444">
        <v>397.82600000000008</v>
      </c>
      <c r="G444">
        <v>2386.9560000000006</v>
      </c>
      <c r="H444">
        <v>358.04340000000008</v>
      </c>
      <c r="I444" t="b">
        <v>0</v>
      </c>
      <c r="J444" s="2">
        <v>0.84236111111111112</v>
      </c>
      <c r="K444">
        <v>2024</v>
      </c>
      <c r="L444">
        <v>6</v>
      </c>
      <c r="M444" t="s">
        <v>81</v>
      </c>
      <c r="N444">
        <v>20</v>
      </c>
    </row>
    <row r="445" spans="1:14" x14ac:dyDescent="0.3">
      <c r="A445" s="1">
        <v>44931</v>
      </c>
      <c r="B445">
        <v>202</v>
      </c>
      <c r="C445">
        <v>302</v>
      </c>
      <c r="D445">
        <v>104</v>
      </c>
      <c r="E445">
        <v>3</v>
      </c>
      <c r="F445">
        <v>325.29200000000003</v>
      </c>
      <c r="G445">
        <v>975.87600000000009</v>
      </c>
      <c r="H445">
        <v>165.89892000000003</v>
      </c>
      <c r="I445" t="b">
        <v>1</v>
      </c>
      <c r="J445" s="2">
        <v>0.52777777777777779</v>
      </c>
      <c r="K445">
        <v>2023</v>
      </c>
      <c r="L445">
        <v>1</v>
      </c>
      <c r="M445" t="s">
        <v>79</v>
      </c>
      <c r="N445">
        <v>12</v>
      </c>
    </row>
    <row r="446" spans="1:14" x14ac:dyDescent="0.3">
      <c r="A446" s="1">
        <v>45028</v>
      </c>
      <c r="B446">
        <v>203</v>
      </c>
      <c r="C446">
        <v>305</v>
      </c>
      <c r="D446">
        <v>105</v>
      </c>
      <c r="E446">
        <v>2</v>
      </c>
      <c r="F446">
        <v>166.078</v>
      </c>
      <c r="G446">
        <v>332.15600000000001</v>
      </c>
      <c r="H446">
        <v>63.109639999999999</v>
      </c>
      <c r="I446" t="b">
        <v>0</v>
      </c>
      <c r="J446" s="2">
        <v>0.30763888888888891</v>
      </c>
      <c r="K446">
        <v>2023</v>
      </c>
      <c r="L446">
        <v>4</v>
      </c>
      <c r="M446" t="s">
        <v>80</v>
      </c>
      <c r="N446">
        <v>7</v>
      </c>
    </row>
    <row r="447" spans="1:14" x14ac:dyDescent="0.3">
      <c r="A447" s="1">
        <v>45396</v>
      </c>
      <c r="B447">
        <v>204</v>
      </c>
      <c r="C447">
        <v>301</v>
      </c>
      <c r="D447">
        <v>102</v>
      </c>
      <c r="E447">
        <v>6</v>
      </c>
      <c r="F447">
        <v>495.41800000000006</v>
      </c>
      <c r="G447">
        <v>2972.5080000000003</v>
      </c>
      <c r="H447">
        <v>624.22667999999999</v>
      </c>
      <c r="I447" t="b">
        <v>0</v>
      </c>
      <c r="J447" s="2">
        <v>0.9770833333333333</v>
      </c>
      <c r="K447">
        <v>2024</v>
      </c>
      <c r="L447">
        <v>4</v>
      </c>
      <c r="M447" t="s">
        <v>81</v>
      </c>
      <c r="N447">
        <v>23</v>
      </c>
    </row>
    <row r="448" spans="1:14" x14ac:dyDescent="0.3">
      <c r="A448" s="1">
        <v>45141</v>
      </c>
      <c r="B448">
        <v>203</v>
      </c>
      <c r="C448">
        <v>302</v>
      </c>
      <c r="D448">
        <v>101</v>
      </c>
      <c r="E448">
        <v>10</v>
      </c>
      <c r="F448">
        <v>198.55</v>
      </c>
      <c r="G448">
        <v>1985.5</v>
      </c>
      <c r="H448">
        <v>496.375</v>
      </c>
      <c r="I448" t="b">
        <v>0</v>
      </c>
      <c r="J448" s="2">
        <v>0.3034722222222222</v>
      </c>
      <c r="K448">
        <v>2023</v>
      </c>
      <c r="L448">
        <v>8</v>
      </c>
      <c r="M448" t="s">
        <v>79</v>
      </c>
      <c r="N448">
        <v>7</v>
      </c>
    </row>
    <row r="449" spans="1:14" x14ac:dyDescent="0.3">
      <c r="A449" s="1">
        <v>45491</v>
      </c>
      <c r="B449">
        <v>202</v>
      </c>
      <c r="C449">
        <v>304</v>
      </c>
      <c r="D449">
        <v>103</v>
      </c>
      <c r="E449">
        <v>10</v>
      </c>
      <c r="F449">
        <v>356.92800000000005</v>
      </c>
      <c r="G449">
        <v>3569.2800000000007</v>
      </c>
      <c r="H449">
        <v>1070.7840000000001</v>
      </c>
      <c r="I449" t="b">
        <v>0</v>
      </c>
      <c r="J449" s="2">
        <v>0.3611111111111111</v>
      </c>
      <c r="K449">
        <v>2024</v>
      </c>
      <c r="L449">
        <v>7</v>
      </c>
      <c r="M449" t="s">
        <v>79</v>
      </c>
      <c r="N449">
        <v>8</v>
      </c>
    </row>
    <row r="450" spans="1:14" x14ac:dyDescent="0.3">
      <c r="A450" s="1">
        <v>45184</v>
      </c>
      <c r="B450">
        <v>204</v>
      </c>
      <c r="C450">
        <v>304</v>
      </c>
      <c r="D450">
        <v>101</v>
      </c>
      <c r="E450">
        <v>6</v>
      </c>
      <c r="F450">
        <v>154.39600000000002</v>
      </c>
      <c r="G450">
        <v>926.37600000000009</v>
      </c>
      <c r="H450">
        <v>138.9564</v>
      </c>
      <c r="I450" t="b">
        <v>0</v>
      </c>
      <c r="J450" s="2">
        <v>0.72847222222222219</v>
      </c>
      <c r="K450">
        <v>2023</v>
      </c>
      <c r="L450">
        <v>9</v>
      </c>
      <c r="M450" t="s">
        <v>83</v>
      </c>
      <c r="N450">
        <v>17</v>
      </c>
    </row>
    <row r="451" spans="1:14" x14ac:dyDescent="0.3">
      <c r="A451" s="1">
        <v>45016</v>
      </c>
      <c r="B451">
        <v>201</v>
      </c>
      <c r="C451">
        <v>302</v>
      </c>
      <c r="D451">
        <v>104</v>
      </c>
      <c r="E451">
        <v>6</v>
      </c>
      <c r="F451">
        <v>458.85400000000004</v>
      </c>
      <c r="G451">
        <v>2753.1240000000003</v>
      </c>
      <c r="H451">
        <v>468.03108000000009</v>
      </c>
      <c r="I451" t="b">
        <v>0</v>
      </c>
      <c r="J451" s="2">
        <v>0.87083333333333335</v>
      </c>
      <c r="K451">
        <v>2023</v>
      </c>
      <c r="L451">
        <v>3</v>
      </c>
      <c r="M451" t="s">
        <v>83</v>
      </c>
      <c r="N451">
        <v>20</v>
      </c>
    </row>
    <row r="452" spans="1:14" x14ac:dyDescent="0.3">
      <c r="A452" s="1">
        <v>45209</v>
      </c>
      <c r="B452">
        <v>202</v>
      </c>
      <c r="C452">
        <v>304</v>
      </c>
      <c r="D452">
        <v>101</v>
      </c>
      <c r="E452">
        <v>10</v>
      </c>
      <c r="F452">
        <v>103.114</v>
      </c>
      <c r="G452">
        <v>1031.1400000000001</v>
      </c>
      <c r="H452">
        <v>195.91660000000002</v>
      </c>
      <c r="I452" t="b">
        <v>0</v>
      </c>
      <c r="J452" s="2">
        <v>0.64722222222222225</v>
      </c>
      <c r="K452">
        <v>2023</v>
      </c>
      <c r="L452">
        <v>10</v>
      </c>
      <c r="M452" t="s">
        <v>85</v>
      </c>
      <c r="N452">
        <v>15</v>
      </c>
    </row>
    <row r="453" spans="1:14" x14ac:dyDescent="0.3">
      <c r="A453" s="1">
        <v>45552</v>
      </c>
      <c r="B453">
        <v>205</v>
      </c>
      <c r="C453">
        <v>305</v>
      </c>
      <c r="D453">
        <v>104</v>
      </c>
      <c r="E453">
        <v>6</v>
      </c>
      <c r="F453">
        <v>481.42600000000004</v>
      </c>
      <c r="G453">
        <v>2888.5560000000005</v>
      </c>
      <c r="H453">
        <v>606.59676000000013</v>
      </c>
      <c r="I453" t="b">
        <v>0</v>
      </c>
      <c r="J453" s="2">
        <v>7.6388888888888895E-2</v>
      </c>
      <c r="K453">
        <v>2024</v>
      </c>
      <c r="L453">
        <v>9</v>
      </c>
      <c r="M453" t="s">
        <v>85</v>
      </c>
      <c r="N453">
        <v>1</v>
      </c>
    </row>
    <row r="454" spans="1:14" x14ac:dyDescent="0.3">
      <c r="A454" s="1">
        <v>45156</v>
      </c>
      <c r="B454">
        <v>204</v>
      </c>
      <c r="C454">
        <v>302</v>
      </c>
      <c r="D454">
        <v>101</v>
      </c>
      <c r="E454">
        <v>1</v>
      </c>
      <c r="F454">
        <v>65.362000000000009</v>
      </c>
      <c r="G454">
        <v>65.362000000000009</v>
      </c>
      <c r="H454">
        <v>16.340500000000002</v>
      </c>
      <c r="I454" t="b">
        <v>0</v>
      </c>
      <c r="J454" s="2">
        <v>0.42083333333333334</v>
      </c>
      <c r="K454">
        <v>2023</v>
      </c>
      <c r="L454">
        <v>8</v>
      </c>
      <c r="M454" t="s">
        <v>83</v>
      </c>
      <c r="N454">
        <v>10</v>
      </c>
    </row>
    <row r="455" spans="1:14" x14ac:dyDescent="0.3">
      <c r="A455" s="1">
        <v>44995</v>
      </c>
      <c r="B455">
        <v>201</v>
      </c>
      <c r="C455">
        <v>305</v>
      </c>
      <c r="D455">
        <v>103</v>
      </c>
      <c r="E455">
        <v>8</v>
      </c>
      <c r="F455">
        <v>241.16400000000002</v>
      </c>
      <c r="G455">
        <v>1929.3120000000001</v>
      </c>
      <c r="H455">
        <v>578.79359999999997</v>
      </c>
      <c r="I455" t="b">
        <v>0</v>
      </c>
      <c r="J455" s="2">
        <v>0.65694444444444444</v>
      </c>
      <c r="K455">
        <v>2023</v>
      </c>
      <c r="L455">
        <v>3</v>
      </c>
      <c r="M455" t="s">
        <v>83</v>
      </c>
      <c r="N455">
        <v>15</v>
      </c>
    </row>
    <row r="456" spans="1:14" x14ac:dyDescent="0.3">
      <c r="A456" s="1">
        <v>45399</v>
      </c>
      <c r="B456">
        <v>203</v>
      </c>
      <c r="C456">
        <v>303</v>
      </c>
      <c r="D456">
        <v>102</v>
      </c>
      <c r="E456">
        <v>3</v>
      </c>
      <c r="F456">
        <v>280.08200000000005</v>
      </c>
      <c r="G456">
        <v>840.24600000000009</v>
      </c>
      <c r="H456">
        <v>126.0369</v>
      </c>
      <c r="I456" t="b">
        <v>1</v>
      </c>
      <c r="J456" s="2">
        <v>0.2902777777777778</v>
      </c>
      <c r="K456">
        <v>2024</v>
      </c>
      <c r="L456">
        <v>4</v>
      </c>
      <c r="M456" t="s">
        <v>80</v>
      </c>
      <c r="N456">
        <v>6</v>
      </c>
    </row>
    <row r="457" spans="1:14" x14ac:dyDescent="0.3">
      <c r="A457" s="1">
        <v>45302</v>
      </c>
      <c r="B457">
        <v>205</v>
      </c>
      <c r="C457">
        <v>305</v>
      </c>
      <c r="D457">
        <v>102</v>
      </c>
      <c r="E457">
        <v>5</v>
      </c>
      <c r="F457">
        <v>209.59399999999999</v>
      </c>
      <c r="G457">
        <v>1047.97</v>
      </c>
      <c r="H457">
        <v>178.15490000000003</v>
      </c>
      <c r="I457" t="b">
        <v>0</v>
      </c>
      <c r="J457" s="2">
        <v>0.8569444444444444</v>
      </c>
      <c r="K457">
        <v>2024</v>
      </c>
      <c r="L457">
        <v>1</v>
      </c>
      <c r="M457" t="s">
        <v>79</v>
      </c>
      <c r="N457">
        <v>20</v>
      </c>
    </row>
    <row r="458" spans="1:14" x14ac:dyDescent="0.3">
      <c r="A458" s="1">
        <v>44980</v>
      </c>
      <c r="B458">
        <v>202</v>
      </c>
      <c r="C458">
        <v>305</v>
      </c>
      <c r="D458">
        <v>104</v>
      </c>
      <c r="E458">
        <v>5</v>
      </c>
      <c r="F458">
        <v>564.08000000000004</v>
      </c>
      <c r="G458">
        <v>2820.4</v>
      </c>
      <c r="H458">
        <v>535.87599999999998</v>
      </c>
      <c r="I458" t="b">
        <v>0</v>
      </c>
      <c r="J458" s="2">
        <v>0.65763888888888888</v>
      </c>
      <c r="K458">
        <v>2023</v>
      </c>
      <c r="L458">
        <v>2</v>
      </c>
      <c r="M458" t="s">
        <v>79</v>
      </c>
      <c r="N458">
        <v>15</v>
      </c>
    </row>
    <row r="459" spans="1:14" x14ac:dyDescent="0.3">
      <c r="A459" s="1">
        <v>45439</v>
      </c>
      <c r="B459">
        <v>204</v>
      </c>
      <c r="C459">
        <v>302</v>
      </c>
      <c r="D459">
        <v>103</v>
      </c>
      <c r="E459">
        <v>8</v>
      </c>
      <c r="F459">
        <v>131.29600000000002</v>
      </c>
      <c r="G459">
        <v>1050.3680000000002</v>
      </c>
      <c r="H459">
        <v>220.57728000000003</v>
      </c>
      <c r="I459" t="b">
        <v>1</v>
      </c>
      <c r="J459" s="2">
        <v>0.10277777777777777</v>
      </c>
      <c r="K459">
        <v>2024</v>
      </c>
      <c r="L459">
        <v>5</v>
      </c>
      <c r="M459" t="s">
        <v>84</v>
      </c>
      <c r="N459">
        <v>2</v>
      </c>
    </row>
    <row r="460" spans="1:14" x14ac:dyDescent="0.3">
      <c r="A460" s="1">
        <v>45515</v>
      </c>
      <c r="B460">
        <v>204</v>
      </c>
      <c r="C460">
        <v>304</v>
      </c>
      <c r="D460">
        <v>101</v>
      </c>
      <c r="E460">
        <v>4</v>
      </c>
      <c r="F460">
        <v>326.54600000000005</v>
      </c>
      <c r="G460">
        <v>1306.1840000000002</v>
      </c>
      <c r="H460">
        <v>326.54600000000005</v>
      </c>
      <c r="I460" t="b">
        <v>0</v>
      </c>
      <c r="J460" s="2">
        <v>0.33888888888888891</v>
      </c>
      <c r="K460">
        <v>2024</v>
      </c>
      <c r="L460">
        <v>8</v>
      </c>
      <c r="M460" t="s">
        <v>81</v>
      </c>
      <c r="N460">
        <v>8</v>
      </c>
    </row>
    <row r="461" spans="1:14" x14ac:dyDescent="0.3">
      <c r="A461" s="1">
        <v>45486</v>
      </c>
      <c r="B461">
        <v>204</v>
      </c>
      <c r="C461">
        <v>303</v>
      </c>
      <c r="D461">
        <v>101</v>
      </c>
      <c r="E461">
        <v>9</v>
      </c>
      <c r="F461">
        <v>263.64800000000002</v>
      </c>
      <c r="G461">
        <v>2372.8320000000003</v>
      </c>
      <c r="H461">
        <v>711.84960000000012</v>
      </c>
      <c r="I461" t="b">
        <v>1</v>
      </c>
      <c r="J461" s="2">
        <v>0.33680555555555558</v>
      </c>
      <c r="K461">
        <v>2024</v>
      </c>
      <c r="L461">
        <v>7</v>
      </c>
      <c r="M461" t="s">
        <v>82</v>
      </c>
      <c r="N461">
        <v>8</v>
      </c>
    </row>
    <row r="462" spans="1:14" x14ac:dyDescent="0.3">
      <c r="A462" s="1">
        <v>45525</v>
      </c>
      <c r="B462">
        <v>204</v>
      </c>
      <c r="C462">
        <v>303</v>
      </c>
      <c r="D462">
        <v>101</v>
      </c>
      <c r="E462">
        <v>10</v>
      </c>
      <c r="F462">
        <v>295.63600000000002</v>
      </c>
      <c r="G462">
        <v>2956.36</v>
      </c>
      <c r="H462">
        <v>443.45400000000001</v>
      </c>
      <c r="I462" t="b">
        <v>1</v>
      </c>
      <c r="J462" s="2">
        <v>0.46458333333333335</v>
      </c>
      <c r="K462">
        <v>2024</v>
      </c>
      <c r="L462">
        <v>8</v>
      </c>
      <c r="M462" t="s">
        <v>80</v>
      </c>
      <c r="N462">
        <v>11</v>
      </c>
    </row>
    <row r="463" spans="1:14" x14ac:dyDescent="0.3">
      <c r="A463" s="1">
        <v>44990</v>
      </c>
      <c r="B463">
        <v>201</v>
      </c>
      <c r="C463">
        <v>303</v>
      </c>
      <c r="D463">
        <v>105</v>
      </c>
      <c r="E463">
        <v>7</v>
      </c>
      <c r="F463">
        <v>93.896000000000001</v>
      </c>
      <c r="G463">
        <v>657.27200000000005</v>
      </c>
      <c r="H463">
        <v>111.73624000000001</v>
      </c>
      <c r="I463" t="b">
        <v>0</v>
      </c>
      <c r="J463" s="2">
        <v>0.8618055555555556</v>
      </c>
      <c r="K463">
        <v>2023</v>
      </c>
      <c r="L463">
        <v>3</v>
      </c>
      <c r="M463" t="s">
        <v>81</v>
      </c>
      <c r="N463">
        <v>20</v>
      </c>
    </row>
    <row r="464" spans="1:14" x14ac:dyDescent="0.3">
      <c r="A464" s="1">
        <v>45438</v>
      </c>
      <c r="B464">
        <v>203</v>
      </c>
      <c r="C464">
        <v>301</v>
      </c>
      <c r="D464">
        <v>103</v>
      </c>
      <c r="E464">
        <v>8</v>
      </c>
      <c r="F464">
        <v>494.34000000000003</v>
      </c>
      <c r="G464">
        <v>3954.7200000000003</v>
      </c>
      <c r="H464">
        <v>751.3968000000001</v>
      </c>
      <c r="I464" t="b">
        <v>0</v>
      </c>
      <c r="J464" s="2">
        <v>0.51458333333333328</v>
      </c>
      <c r="K464">
        <v>2024</v>
      </c>
      <c r="L464">
        <v>5</v>
      </c>
      <c r="M464" t="s">
        <v>81</v>
      </c>
      <c r="N464">
        <v>12</v>
      </c>
    </row>
    <row r="465" spans="1:14" x14ac:dyDescent="0.3">
      <c r="A465" s="1">
        <v>45010</v>
      </c>
      <c r="B465">
        <v>202</v>
      </c>
      <c r="C465">
        <v>304</v>
      </c>
      <c r="D465">
        <v>103</v>
      </c>
      <c r="E465">
        <v>2</v>
      </c>
      <c r="F465">
        <v>395.40600000000001</v>
      </c>
      <c r="G465">
        <v>790.81200000000001</v>
      </c>
      <c r="H465">
        <v>166.07051999999999</v>
      </c>
      <c r="I465" t="b">
        <v>0</v>
      </c>
      <c r="J465" s="2">
        <v>0.97152777777777777</v>
      </c>
      <c r="K465">
        <v>2023</v>
      </c>
      <c r="L465">
        <v>3</v>
      </c>
      <c r="M465" t="s">
        <v>82</v>
      </c>
      <c r="N465">
        <v>23</v>
      </c>
    </row>
    <row r="466" spans="1:14" x14ac:dyDescent="0.3">
      <c r="A466" s="1">
        <v>45064</v>
      </c>
      <c r="B466">
        <v>205</v>
      </c>
      <c r="C466">
        <v>303</v>
      </c>
      <c r="D466">
        <v>104</v>
      </c>
      <c r="E466">
        <v>3</v>
      </c>
      <c r="F466">
        <v>207.834</v>
      </c>
      <c r="G466">
        <v>623.50199999999995</v>
      </c>
      <c r="H466">
        <v>155.87549999999999</v>
      </c>
      <c r="I466" t="b">
        <v>0</v>
      </c>
      <c r="J466" s="2">
        <v>0.55902777777777779</v>
      </c>
      <c r="K466">
        <v>2023</v>
      </c>
      <c r="L466">
        <v>5</v>
      </c>
      <c r="M466" t="s">
        <v>79</v>
      </c>
      <c r="N466">
        <v>13</v>
      </c>
    </row>
    <row r="467" spans="1:14" x14ac:dyDescent="0.3">
      <c r="A467" s="1">
        <v>45580</v>
      </c>
      <c r="B467">
        <v>201</v>
      </c>
      <c r="C467">
        <v>301</v>
      </c>
      <c r="D467">
        <v>105</v>
      </c>
      <c r="E467">
        <v>5</v>
      </c>
      <c r="F467">
        <v>78.496000000000009</v>
      </c>
      <c r="G467">
        <v>392.48</v>
      </c>
      <c r="H467">
        <v>117.744</v>
      </c>
      <c r="I467" t="b">
        <v>0</v>
      </c>
      <c r="J467" s="2">
        <v>0.7680555555555556</v>
      </c>
      <c r="K467">
        <v>2024</v>
      </c>
      <c r="L467">
        <v>10</v>
      </c>
      <c r="M467" t="s">
        <v>85</v>
      </c>
      <c r="N467">
        <v>18</v>
      </c>
    </row>
    <row r="468" spans="1:14" x14ac:dyDescent="0.3">
      <c r="A468" s="1">
        <v>44921</v>
      </c>
      <c r="B468">
        <v>205</v>
      </c>
      <c r="C468">
        <v>301</v>
      </c>
      <c r="D468">
        <v>103</v>
      </c>
      <c r="E468">
        <v>2</v>
      </c>
      <c r="F468">
        <v>142.31800000000001</v>
      </c>
      <c r="G468">
        <v>284.63600000000002</v>
      </c>
      <c r="H468">
        <v>42.695399999999999</v>
      </c>
      <c r="I468" t="b">
        <v>0</v>
      </c>
      <c r="J468" s="2">
        <v>0.15555555555555556</v>
      </c>
      <c r="K468">
        <v>2022</v>
      </c>
      <c r="L468">
        <v>12</v>
      </c>
      <c r="M468" t="s">
        <v>84</v>
      </c>
      <c r="N468">
        <v>3</v>
      </c>
    </row>
    <row r="469" spans="1:14" x14ac:dyDescent="0.3">
      <c r="A469" s="1">
        <v>45567</v>
      </c>
      <c r="B469">
        <v>201</v>
      </c>
      <c r="C469">
        <v>305</v>
      </c>
      <c r="D469">
        <v>103</v>
      </c>
      <c r="E469">
        <v>10</v>
      </c>
      <c r="F469">
        <v>616.66000000000008</v>
      </c>
      <c r="G469">
        <v>6166.6</v>
      </c>
      <c r="H469">
        <v>1048.3220000000001</v>
      </c>
      <c r="I469" t="b">
        <v>1</v>
      </c>
      <c r="J469" s="2">
        <v>0.21527777777777779</v>
      </c>
      <c r="K469">
        <v>2024</v>
      </c>
      <c r="L469">
        <v>10</v>
      </c>
      <c r="M469" t="s">
        <v>80</v>
      </c>
      <c r="N469">
        <v>5</v>
      </c>
    </row>
    <row r="470" spans="1:14" x14ac:dyDescent="0.3">
      <c r="A470" s="1">
        <v>45423</v>
      </c>
      <c r="B470">
        <v>202</v>
      </c>
      <c r="C470">
        <v>303</v>
      </c>
      <c r="D470">
        <v>105</v>
      </c>
      <c r="E470">
        <v>3</v>
      </c>
      <c r="F470">
        <v>377.67399999999998</v>
      </c>
      <c r="G470">
        <v>1133.0219999999999</v>
      </c>
      <c r="H470">
        <v>215.27418</v>
      </c>
      <c r="I470" t="b">
        <v>0</v>
      </c>
      <c r="J470" s="2">
        <v>0.18055555555555555</v>
      </c>
      <c r="K470">
        <v>2024</v>
      </c>
      <c r="L470">
        <v>5</v>
      </c>
      <c r="M470" t="s">
        <v>82</v>
      </c>
      <c r="N470">
        <v>4</v>
      </c>
    </row>
    <row r="471" spans="1:14" x14ac:dyDescent="0.3">
      <c r="A471" s="1">
        <v>45458</v>
      </c>
      <c r="B471">
        <v>201</v>
      </c>
      <c r="C471">
        <v>305</v>
      </c>
      <c r="D471">
        <v>103</v>
      </c>
      <c r="E471">
        <v>5</v>
      </c>
      <c r="F471">
        <v>226.20400000000001</v>
      </c>
      <c r="G471">
        <v>1131.02</v>
      </c>
      <c r="H471">
        <v>237.51419999999999</v>
      </c>
      <c r="I471" t="b">
        <v>0</v>
      </c>
      <c r="J471" s="2">
        <v>0.36736111111111114</v>
      </c>
      <c r="K471">
        <v>2024</v>
      </c>
      <c r="L471">
        <v>6</v>
      </c>
      <c r="M471" t="s">
        <v>82</v>
      </c>
      <c r="N471">
        <v>8</v>
      </c>
    </row>
    <row r="472" spans="1:14" x14ac:dyDescent="0.3">
      <c r="A472" s="1">
        <v>44990</v>
      </c>
      <c r="B472">
        <v>203</v>
      </c>
      <c r="C472">
        <v>302</v>
      </c>
      <c r="D472">
        <v>104</v>
      </c>
      <c r="E472">
        <v>6</v>
      </c>
      <c r="F472">
        <v>478.69800000000004</v>
      </c>
      <c r="G472">
        <v>2872.1880000000001</v>
      </c>
      <c r="H472">
        <v>718.04700000000003</v>
      </c>
      <c r="I472" t="b">
        <v>1</v>
      </c>
      <c r="J472" s="2">
        <v>0.76180555555555551</v>
      </c>
      <c r="K472">
        <v>2023</v>
      </c>
      <c r="L472">
        <v>3</v>
      </c>
      <c r="M472" t="s">
        <v>81</v>
      </c>
      <c r="N472">
        <v>18</v>
      </c>
    </row>
    <row r="473" spans="1:14" x14ac:dyDescent="0.3">
      <c r="A473" s="1">
        <v>45386</v>
      </c>
      <c r="B473">
        <v>202</v>
      </c>
      <c r="C473">
        <v>301</v>
      </c>
      <c r="D473">
        <v>103</v>
      </c>
      <c r="E473">
        <v>4</v>
      </c>
      <c r="F473">
        <v>300.52000000000004</v>
      </c>
      <c r="G473">
        <v>1202.0800000000002</v>
      </c>
      <c r="H473">
        <v>360.62400000000002</v>
      </c>
      <c r="I473" t="b">
        <v>0</v>
      </c>
      <c r="J473" s="2">
        <v>0.71597222222222223</v>
      </c>
      <c r="K473">
        <v>2024</v>
      </c>
      <c r="L473">
        <v>4</v>
      </c>
      <c r="M473" t="s">
        <v>79</v>
      </c>
      <c r="N473">
        <v>17</v>
      </c>
    </row>
    <row r="474" spans="1:14" x14ac:dyDescent="0.3">
      <c r="A474" s="1">
        <v>44914</v>
      </c>
      <c r="B474">
        <v>205</v>
      </c>
      <c r="C474">
        <v>304</v>
      </c>
      <c r="D474">
        <v>101</v>
      </c>
      <c r="E474">
        <v>4</v>
      </c>
      <c r="F474">
        <v>425.81000000000006</v>
      </c>
      <c r="G474">
        <v>1703.2400000000002</v>
      </c>
      <c r="H474">
        <v>255.48600000000002</v>
      </c>
      <c r="I474" t="b">
        <v>0</v>
      </c>
      <c r="J474" s="2">
        <v>0.11527777777777778</v>
      </c>
      <c r="K474">
        <v>2022</v>
      </c>
      <c r="L474">
        <v>12</v>
      </c>
      <c r="M474" t="s">
        <v>84</v>
      </c>
      <c r="N474">
        <v>2</v>
      </c>
    </row>
    <row r="475" spans="1:14" x14ac:dyDescent="0.3">
      <c r="A475" s="1">
        <v>45453</v>
      </c>
      <c r="B475">
        <v>201</v>
      </c>
      <c r="C475">
        <v>305</v>
      </c>
      <c r="D475">
        <v>102</v>
      </c>
      <c r="E475">
        <v>4</v>
      </c>
      <c r="F475">
        <v>238.70000000000002</v>
      </c>
      <c r="G475">
        <v>954.80000000000007</v>
      </c>
      <c r="H475">
        <v>162.31600000000003</v>
      </c>
      <c r="I475" t="b">
        <v>0</v>
      </c>
      <c r="J475" s="2">
        <v>0.65208333333333335</v>
      </c>
      <c r="K475">
        <v>2024</v>
      </c>
      <c r="L475">
        <v>6</v>
      </c>
      <c r="M475" t="s">
        <v>84</v>
      </c>
      <c r="N475">
        <v>15</v>
      </c>
    </row>
    <row r="476" spans="1:14" x14ac:dyDescent="0.3">
      <c r="A476" s="1">
        <v>45232</v>
      </c>
      <c r="B476">
        <v>201</v>
      </c>
      <c r="C476">
        <v>305</v>
      </c>
      <c r="D476">
        <v>101</v>
      </c>
      <c r="E476">
        <v>2</v>
      </c>
      <c r="F476">
        <v>255.06800000000001</v>
      </c>
      <c r="G476">
        <v>510.13600000000002</v>
      </c>
      <c r="H476">
        <v>96.925840000000008</v>
      </c>
      <c r="I476" t="b">
        <v>0</v>
      </c>
      <c r="J476" s="2">
        <v>0.91597222222222219</v>
      </c>
      <c r="K476">
        <v>2023</v>
      </c>
      <c r="L476">
        <v>11</v>
      </c>
      <c r="M476" t="s">
        <v>79</v>
      </c>
      <c r="N476">
        <v>21</v>
      </c>
    </row>
    <row r="477" spans="1:14" x14ac:dyDescent="0.3">
      <c r="A477" s="1">
        <v>45573</v>
      </c>
      <c r="B477">
        <v>201</v>
      </c>
      <c r="C477">
        <v>305</v>
      </c>
      <c r="D477">
        <v>105</v>
      </c>
      <c r="E477">
        <v>9</v>
      </c>
      <c r="F477">
        <v>379.74200000000008</v>
      </c>
      <c r="G477">
        <v>3417.6780000000008</v>
      </c>
      <c r="H477">
        <v>717.71238000000017</v>
      </c>
      <c r="I477" t="b">
        <v>1</v>
      </c>
      <c r="J477" s="2">
        <v>0.375</v>
      </c>
      <c r="K477">
        <v>2024</v>
      </c>
      <c r="L477">
        <v>10</v>
      </c>
      <c r="M477" t="s">
        <v>85</v>
      </c>
      <c r="N477">
        <v>9</v>
      </c>
    </row>
    <row r="478" spans="1:14" x14ac:dyDescent="0.3">
      <c r="A478" s="1">
        <v>45086</v>
      </c>
      <c r="B478">
        <v>205</v>
      </c>
      <c r="C478">
        <v>304</v>
      </c>
      <c r="D478">
        <v>102</v>
      </c>
      <c r="E478">
        <v>1</v>
      </c>
      <c r="F478">
        <v>573.14400000000001</v>
      </c>
      <c r="G478">
        <v>573.14400000000001</v>
      </c>
      <c r="H478">
        <v>143.286</v>
      </c>
      <c r="I478" t="b">
        <v>0</v>
      </c>
      <c r="J478" s="2">
        <v>3.6805555555555557E-2</v>
      </c>
      <c r="K478">
        <v>2023</v>
      </c>
      <c r="L478">
        <v>6</v>
      </c>
      <c r="M478" t="s">
        <v>83</v>
      </c>
      <c r="N478">
        <v>0</v>
      </c>
    </row>
    <row r="479" spans="1:14" x14ac:dyDescent="0.3">
      <c r="A479" s="1">
        <v>45357</v>
      </c>
      <c r="B479">
        <v>202</v>
      </c>
      <c r="C479">
        <v>302</v>
      </c>
      <c r="D479">
        <v>105</v>
      </c>
      <c r="E479">
        <v>4</v>
      </c>
      <c r="F479">
        <v>75.790000000000006</v>
      </c>
      <c r="G479">
        <v>303.16000000000003</v>
      </c>
      <c r="H479">
        <v>90.948000000000008</v>
      </c>
      <c r="I479" t="b">
        <v>0</v>
      </c>
      <c r="J479" s="2">
        <v>0.21388888888888888</v>
      </c>
      <c r="K479">
        <v>2024</v>
      </c>
      <c r="L479">
        <v>3</v>
      </c>
      <c r="M479" t="s">
        <v>80</v>
      </c>
      <c r="N479">
        <v>5</v>
      </c>
    </row>
    <row r="480" spans="1:14" x14ac:dyDescent="0.3">
      <c r="A480" s="1">
        <v>45411</v>
      </c>
      <c r="B480">
        <v>202</v>
      </c>
      <c r="C480">
        <v>303</v>
      </c>
      <c r="D480">
        <v>101</v>
      </c>
      <c r="E480">
        <v>5</v>
      </c>
      <c r="F480">
        <v>626.89</v>
      </c>
      <c r="G480">
        <v>3134.45</v>
      </c>
      <c r="H480">
        <v>470.16749999999996</v>
      </c>
      <c r="I480" t="b">
        <v>1</v>
      </c>
      <c r="J480" s="2">
        <v>3.8194444444444448E-2</v>
      </c>
      <c r="K480">
        <v>2024</v>
      </c>
      <c r="L480">
        <v>4</v>
      </c>
      <c r="M480" t="s">
        <v>84</v>
      </c>
      <c r="N480">
        <v>0</v>
      </c>
    </row>
    <row r="481" spans="1:14" x14ac:dyDescent="0.3">
      <c r="A481" s="1">
        <v>45295</v>
      </c>
      <c r="B481">
        <v>202</v>
      </c>
      <c r="C481">
        <v>303</v>
      </c>
      <c r="D481">
        <v>101</v>
      </c>
      <c r="E481">
        <v>10</v>
      </c>
      <c r="F481">
        <v>76.362000000000009</v>
      </c>
      <c r="G481">
        <v>763.62000000000012</v>
      </c>
      <c r="H481">
        <v>129.81540000000004</v>
      </c>
      <c r="I481" t="b">
        <v>0</v>
      </c>
      <c r="J481" s="2">
        <v>0.67083333333333328</v>
      </c>
      <c r="K481">
        <v>2024</v>
      </c>
      <c r="L481">
        <v>1</v>
      </c>
      <c r="M481" t="s">
        <v>79</v>
      </c>
      <c r="N481">
        <v>16</v>
      </c>
    </row>
    <row r="482" spans="1:14" x14ac:dyDescent="0.3">
      <c r="A482" s="1">
        <v>45373</v>
      </c>
      <c r="B482">
        <v>202</v>
      </c>
      <c r="C482">
        <v>304</v>
      </c>
      <c r="D482">
        <v>102</v>
      </c>
      <c r="E482">
        <v>6</v>
      </c>
      <c r="F482">
        <v>659.78</v>
      </c>
      <c r="G482">
        <v>3958.68</v>
      </c>
      <c r="H482">
        <v>752.14919999999995</v>
      </c>
      <c r="I482" t="b">
        <v>0</v>
      </c>
      <c r="J482" s="2">
        <v>0.30555555555555558</v>
      </c>
      <c r="K482">
        <v>2024</v>
      </c>
      <c r="L482">
        <v>3</v>
      </c>
      <c r="M482" t="s">
        <v>83</v>
      </c>
      <c r="N482">
        <v>7</v>
      </c>
    </row>
    <row r="483" spans="1:14" x14ac:dyDescent="0.3">
      <c r="A483" s="1">
        <v>45441</v>
      </c>
      <c r="B483">
        <v>201</v>
      </c>
      <c r="C483">
        <v>304</v>
      </c>
      <c r="D483">
        <v>105</v>
      </c>
      <c r="E483">
        <v>6</v>
      </c>
      <c r="F483">
        <v>529.80399999999997</v>
      </c>
      <c r="G483">
        <v>3178.8239999999996</v>
      </c>
      <c r="H483">
        <v>667.5530399999999</v>
      </c>
      <c r="I483" t="b">
        <v>1</v>
      </c>
      <c r="J483" s="2">
        <v>0.68888888888888888</v>
      </c>
      <c r="K483">
        <v>2024</v>
      </c>
      <c r="L483">
        <v>5</v>
      </c>
      <c r="M483" t="s">
        <v>80</v>
      </c>
      <c r="N483">
        <v>16</v>
      </c>
    </row>
    <row r="484" spans="1:14" x14ac:dyDescent="0.3">
      <c r="A484" s="1">
        <v>45062</v>
      </c>
      <c r="B484">
        <v>201</v>
      </c>
      <c r="C484">
        <v>303</v>
      </c>
      <c r="D484">
        <v>101</v>
      </c>
      <c r="E484">
        <v>10</v>
      </c>
      <c r="F484">
        <v>498.01400000000007</v>
      </c>
      <c r="G484">
        <v>4980.1400000000003</v>
      </c>
      <c r="H484">
        <v>1245.0350000000001</v>
      </c>
      <c r="I484" t="b">
        <v>0</v>
      </c>
      <c r="J484" s="2">
        <v>0.82222222222222219</v>
      </c>
      <c r="K484">
        <v>2023</v>
      </c>
      <c r="L484">
        <v>5</v>
      </c>
      <c r="M484" t="s">
        <v>85</v>
      </c>
      <c r="N484">
        <v>19</v>
      </c>
    </row>
    <row r="485" spans="1:14" x14ac:dyDescent="0.3">
      <c r="A485" s="1">
        <v>45197</v>
      </c>
      <c r="B485">
        <v>204</v>
      </c>
      <c r="C485">
        <v>303</v>
      </c>
      <c r="D485">
        <v>103</v>
      </c>
      <c r="E485">
        <v>8</v>
      </c>
      <c r="F485">
        <v>645.39200000000005</v>
      </c>
      <c r="G485">
        <v>5163.1360000000004</v>
      </c>
      <c r="H485">
        <v>1548.9408000000001</v>
      </c>
      <c r="I485" t="b">
        <v>0</v>
      </c>
      <c r="J485" s="2">
        <v>0.7270833333333333</v>
      </c>
      <c r="K485">
        <v>2023</v>
      </c>
      <c r="L485">
        <v>9</v>
      </c>
      <c r="M485" t="s">
        <v>79</v>
      </c>
      <c r="N485">
        <v>17</v>
      </c>
    </row>
    <row r="486" spans="1:14" x14ac:dyDescent="0.3">
      <c r="A486" s="1">
        <v>45164</v>
      </c>
      <c r="B486">
        <v>205</v>
      </c>
      <c r="C486">
        <v>303</v>
      </c>
      <c r="D486">
        <v>103</v>
      </c>
      <c r="E486">
        <v>8</v>
      </c>
      <c r="F486">
        <v>119.72400000000002</v>
      </c>
      <c r="G486">
        <v>957.79200000000014</v>
      </c>
      <c r="H486">
        <v>143.6688</v>
      </c>
      <c r="I486" t="b">
        <v>0</v>
      </c>
      <c r="J486" s="2">
        <v>0.79097222222222219</v>
      </c>
      <c r="K486">
        <v>2023</v>
      </c>
      <c r="L486">
        <v>8</v>
      </c>
      <c r="M486" t="s">
        <v>82</v>
      </c>
      <c r="N486">
        <v>18</v>
      </c>
    </row>
    <row r="487" spans="1:14" x14ac:dyDescent="0.3">
      <c r="A487" s="1">
        <v>45038</v>
      </c>
      <c r="B487">
        <v>203</v>
      </c>
      <c r="C487">
        <v>302</v>
      </c>
      <c r="D487">
        <v>105</v>
      </c>
      <c r="E487">
        <v>1</v>
      </c>
      <c r="F487">
        <v>69.718000000000004</v>
      </c>
      <c r="G487">
        <v>69.718000000000004</v>
      </c>
      <c r="H487">
        <v>11.852060000000002</v>
      </c>
      <c r="I487" t="b">
        <v>0</v>
      </c>
      <c r="J487" s="2">
        <v>0.13402777777777777</v>
      </c>
      <c r="K487">
        <v>2023</v>
      </c>
      <c r="L487">
        <v>4</v>
      </c>
      <c r="M487" t="s">
        <v>82</v>
      </c>
      <c r="N487">
        <v>3</v>
      </c>
    </row>
    <row r="488" spans="1:14" x14ac:dyDescent="0.3">
      <c r="A488" s="1">
        <v>45169</v>
      </c>
      <c r="B488">
        <v>203</v>
      </c>
      <c r="C488">
        <v>302</v>
      </c>
      <c r="D488">
        <v>102</v>
      </c>
      <c r="E488">
        <v>3</v>
      </c>
      <c r="F488">
        <v>323.88400000000001</v>
      </c>
      <c r="G488">
        <v>971.65200000000004</v>
      </c>
      <c r="H488">
        <v>184.61388000000002</v>
      </c>
      <c r="I488" t="b">
        <v>0</v>
      </c>
      <c r="J488" s="2">
        <v>0.7</v>
      </c>
      <c r="K488">
        <v>2023</v>
      </c>
      <c r="L488">
        <v>8</v>
      </c>
      <c r="M488" t="s">
        <v>79</v>
      </c>
      <c r="N488">
        <v>16</v>
      </c>
    </row>
    <row r="489" spans="1:14" x14ac:dyDescent="0.3">
      <c r="A489" s="1">
        <v>45335</v>
      </c>
      <c r="B489">
        <v>204</v>
      </c>
      <c r="C489">
        <v>301</v>
      </c>
      <c r="D489">
        <v>102</v>
      </c>
      <c r="E489">
        <v>4</v>
      </c>
      <c r="F489">
        <v>206.49200000000002</v>
      </c>
      <c r="G489">
        <v>825.96800000000007</v>
      </c>
      <c r="H489">
        <v>173.45328000000001</v>
      </c>
      <c r="I489" t="b">
        <v>0</v>
      </c>
      <c r="J489" s="2">
        <v>0.25624999999999998</v>
      </c>
      <c r="K489">
        <v>2024</v>
      </c>
      <c r="L489">
        <v>2</v>
      </c>
      <c r="M489" t="s">
        <v>85</v>
      </c>
      <c r="N489">
        <v>6</v>
      </c>
    </row>
    <row r="490" spans="1:14" x14ac:dyDescent="0.3">
      <c r="A490" s="1">
        <v>45097</v>
      </c>
      <c r="B490">
        <v>202</v>
      </c>
      <c r="C490">
        <v>302</v>
      </c>
      <c r="D490">
        <v>104</v>
      </c>
      <c r="E490">
        <v>8</v>
      </c>
      <c r="F490">
        <v>580.18400000000008</v>
      </c>
      <c r="G490">
        <v>4641.4720000000007</v>
      </c>
      <c r="H490">
        <v>1160.3680000000002</v>
      </c>
      <c r="I490" t="b">
        <v>0</v>
      </c>
      <c r="J490" s="2">
        <v>0.24027777777777778</v>
      </c>
      <c r="K490">
        <v>2023</v>
      </c>
      <c r="L490">
        <v>6</v>
      </c>
      <c r="M490" t="s">
        <v>85</v>
      </c>
      <c r="N490">
        <v>5</v>
      </c>
    </row>
    <row r="491" spans="1:14" x14ac:dyDescent="0.3">
      <c r="A491" s="1">
        <v>45094</v>
      </c>
      <c r="B491">
        <v>204</v>
      </c>
      <c r="C491">
        <v>305</v>
      </c>
      <c r="D491">
        <v>104</v>
      </c>
      <c r="E491">
        <v>1</v>
      </c>
      <c r="F491">
        <v>477.00400000000002</v>
      </c>
      <c r="G491">
        <v>477.00400000000002</v>
      </c>
      <c r="H491">
        <v>143.10120000000001</v>
      </c>
      <c r="I491" t="b">
        <v>0</v>
      </c>
      <c r="J491" s="2">
        <v>0.4861111111111111</v>
      </c>
      <c r="K491">
        <v>2023</v>
      </c>
      <c r="L491">
        <v>6</v>
      </c>
      <c r="M491" t="s">
        <v>82</v>
      </c>
      <c r="N491">
        <v>11</v>
      </c>
    </row>
    <row r="492" spans="1:14" x14ac:dyDescent="0.3">
      <c r="A492" s="1">
        <v>45095</v>
      </c>
      <c r="B492">
        <v>205</v>
      </c>
      <c r="C492">
        <v>301</v>
      </c>
      <c r="D492">
        <v>101</v>
      </c>
      <c r="E492">
        <v>3</v>
      </c>
      <c r="F492">
        <v>370.56800000000004</v>
      </c>
      <c r="G492">
        <v>1111.7040000000002</v>
      </c>
      <c r="H492">
        <v>166.75560000000002</v>
      </c>
      <c r="I492" t="b">
        <v>1</v>
      </c>
      <c r="J492" s="2">
        <v>0.9145833333333333</v>
      </c>
      <c r="K492">
        <v>2023</v>
      </c>
      <c r="L492">
        <v>6</v>
      </c>
      <c r="M492" t="s">
        <v>81</v>
      </c>
      <c r="N492">
        <v>21</v>
      </c>
    </row>
    <row r="493" spans="1:14" x14ac:dyDescent="0.3">
      <c r="A493" s="1">
        <v>45274</v>
      </c>
      <c r="B493">
        <v>202</v>
      </c>
      <c r="C493">
        <v>305</v>
      </c>
      <c r="D493">
        <v>101</v>
      </c>
      <c r="E493">
        <v>8</v>
      </c>
      <c r="F493">
        <v>99.528000000000006</v>
      </c>
      <c r="G493">
        <v>796.22400000000005</v>
      </c>
      <c r="H493">
        <v>135.35808000000003</v>
      </c>
      <c r="I493" t="b">
        <v>0</v>
      </c>
      <c r="J493" s="2">
        <v>0.96875</v>
      </c>
      <c r="K493">
        <v>2023</v>
      </c>
      <c r="L493">
        <v>12</v>
      </c>
      <c r="M493" t="s">
        <v>79</v>
      </c>
      <c r="N493">
        <v>23</v>
      </c>
    </row>
    <row r="494" spans="1:14" x14ac:dyDescent="0.3">
      <c r="A494" s="1">
        <v>45316</v>
      </c>
      <c r="B494">
        <v>203</v>
      </c>
      <c r="C494">
        <v>301</v>
      </c>
      <c r="D494">
        <v>103</v>
      </c>
      <c r="E494">
        <v>7</v>
      </c>
      <c r="F494">
        <v>108.85600000000001</v>
      </c>
      <c r="G494">
        <v>761.99200000000008</v>
      </c>
      <c r="H494">
        <v>144.77848</v>
      </c>
      <c r="I494" t="b">
        <v>0</v>
      </c>
      <c r="J494" s="2">
        <v>5.8333333333333334E-2</v>
      </c>
      <c r="K494">
        <v>2024</v>
      </c>
      <c r="L494">
        <v>1</v>
      </c>
      <c r="M494" t="s">
        <v>79</v>
      </c>
      <c r="N494">
        <v>1</v>
      </c>
    </row>
    <row r="495" spans="1:14" x14ac:dyDescent="0.3">
      <c r="A495" s="1">
        <v>45434</v>
      </c>
      <c r="B495">
        <v>204</v>
      </c>
      <c r="C495">
        <v>303</v>
      </c>
      <c r="D495">
        <v>105</v>
      </c>
      <c r="E495">
        <v>5</v>
      </c>
      <c r="F495">
        <v>321.81600000000003</v>
      </c>
      <c r="G495">
        <v>1609.0800000000002</v>
      </c>
      <c r="H495">
        <v>337.90680000000003</v>
      </c>
      <c r="I495" t="b">
        <v>1</v>
      </c>
      <c r="J495" s="2">
        <v>0.84305555555555556</v>
      </c>
      <c r="K495">
        <v>2024</v>
      </c>
      <c r="L495">
        <v>5</v>
      </c>
      <c r="M495" t="s">
        <v>80</v>
      </c>
      <c r="N495">
        <v>20</v>
      </c>
    </row>
    <row r="496" spans="1:14" x14ac:dyDescent="0.3">
      <c r="A496" s="1">
        <v>45554</v>
      </c>
      <c r="B496">
        <v>205</v>
      </c>
      <c r="C496">
        <v>301</v>
      </c>
      <c r="D496">
        <v>103</v>
      </c>
      <c r="E496">
        <v>8</v>
      </c>
      <c r="F496">
        <v>236.80800000000002</v>
      </c>
      <c r="G496">
        <v>1894.4640000000002</v>
      </c>
      <c r="H496">
        <v>473.61600000000004</v>
      </c>
      <c r="I496" t="b">
        <v>0</v>
      </c>
      <c r="J496" s="2">
        <v>0.89722222222222225</v>
      </c>
      <c r="K496">
        <v>2024</v>
      </c>
      <c r="L496">
        <v>9</v>
      </c>
      <c r="M496" t="s">
        <v>79</v>
      </c>
      <c r="N496">
        <v>21</v>
      </c>
    </row>
    <row r="497" spans="1:14" x14ac:dyDescent="0.3">
      <c r="A497" s="1">
        <v>45287</v>
      </c>
      <c r="B497">
        <v>202</v>
      </c>
      <c r="C497">
        <v>304</v>
      </c>
      <c r="D497">
        <v>105</v>
      </c>
      <c r="E497">
        <v>9</v>
      </c>
      <c r="F497">
        <v>639.67200000000003</v>
      </c>
      <c r="G497">
        <v>5757.0480000000007</v>
      </c>
      <c r="H497">
        <v>1727.1144000000002</v>
      </c>
      <c r="I497" t="b">
        <v>0</v>
      </c>
      <c r="J497" s="2">
        <v>0.27430555555555558</v>
      </c>
      <c r="K497">
        <v>2023</v>
      </c>
      <c r="L497">
        <v>12</v>
      </c>
      <c r="M497" t="s">
        <v>80</v>
      </c>
      <c r="N497">
        <v>6</v>
      </c>
    </row>
    <row r="498" spans="1:14" x14ac:dyDescent="0.3">
      <c r="A498" s="1">
        <v>45185</v>
      </c>
      <c r="B498">
        <v>202</v>
      </c>
      <c r="C498">
        <v>301</v>
      </c>
      <c r="D498">
        <v>103</v>
      </c>
      <c r="E498">
        <v>5</v>
      </c>
      <c r="F498">
        <v>75.680000000000007</v>
      </c>
      <c r="G498">
        <v>378.40000000000003</v>
      </c>
      <c r="H498">
        <v>56.760000000000005</v>
      </c>
      <c r="I498" t="b">
        <v>0</v>
      </c>
      <c r="J498" s="2">
        <v>0.96944444444444444</v>
      </c>
      <c r="K498">
        <v>2023</v>
      </c>
      <c r="L498">
        <v>9</v>
      </c>
      <c r="M498" t="s">
        <v>82</v>
      </c>
      <c r="N498">
        <v>23</v>
      </c>
    </row>
    <row r="499" spans="1:14" x14ac:dyDescent="0.3">
      <c r="A499" s="1">
        <v>44922</v>
      </c>
      <c r="B499">
        <v>204</v>
      </c>
      <c r="C499">
        <v>303</v>
      </c>
      <c r="D499">
        <v>101</v>
      </c>
      <c r="E499">
        <v>4</v>
      </c>
      <c r="F499">
        <v>562.03399999999999</v>
      </c>
      <c r="G499">
        <v>2248.136</v>
      </c>
      <c r="H499">
        <v>382.18312000000003</v>
      </c>
      <c r="I499" t="b">
        <v>0</v>
      </c>
      <c r="J499" s="2">
        <v>0.70486111111111116</v>
      </c>
      <c r="K499">
        <v>2022</v>
      </c>
      <c r="L499">
        <v>12</v>
      </c>
      <c r="M499" t="s">
        <v>85</v>
      </c>
      <c r="N499">
        <v>16</v>
      </c>
    </row>
    <row r="500" spans="1:14" x14ac:dyDescent="0.3">
      <c r="A500" s="1">
        <v>45429</v>
      </c>
      <c r="B500">
        <v>203</v>
      </c>
      <c r="C500">
        <v>302</v>
      </c>
      <c r="D500">
        <v>101</v>
      </c>
      <c r="E500">
        <v>8</v>
      </c>
      <c r="F500">
        <v>585.26599999999996</v>
      </c>
      <c r="G500">
        <v>4682.1279999999997</v>
      </c>
      <c r="H500">
        <v>889.60431999999992</v>
      </c>
      <c r="I500" t="b">
        <v>1</v>
      </c>
      <c r="J500" s="2">
        <v>0.36319444444444443</v>
      </c>
      <c r="K500">
        <v>2024</v>
      </c>
      <c r="L500">
        <v>5</v>
      </c>
      <c r="M500" t="s">
        <v>83</v>
      </c>
      <c r="N500">
        <v>8</v>
      </c>
    </row>
    <row r="501" spans="1:14" x14ac:dyDescent="0.3">
      <c r="A501" s="1">
        <v>45189</v>
      </c>
      <c r="B501">
        <v>201</v>
      </c>
      <c r="C501">
        <v>305</v>
      </c>
      <c r="D501">
        <v>102</v>
      </c>
      <c r="E501">
        <v>3</v>
      </c>
      <c r="F501">
        <v>110.06600000000002</v>
      </c>
      <c r="G501">
        <v>330.19800000000004</v>
      </c>
      <c r="H501">
        <v>69.341580000000008</v>
      </c>
      <c r="I501" t="b">
        <v>1</v>
      </c>
      <c r="J501" s="2">
        <v>0.48749999999999999</v>
      </c>
      <c r="K501">
        <v>2023</v>
      </c>
      <c r="L501">
        <v>9</v>
      </c>
      <c r="M501" t="s">
        <v>80</v>
      </c>
      <c r="N501">
        <v>11</v>
      </c>
    </row>
    <row r="502" spans="1:14" x14ac:dyDescent="0.3">
      <c r="A502" s="1">
        <v>44912</v>
      </c>
      <c r="B502">
        <v>202</v>
      </c>
      <c r="C502">
        <v>305</v>
      </c>
      <c r="D502">
        <v>101</v>
      </c>
      <c r="E502">
        <v>3</v>
      </c>
      <c r="F502">
        <v>152.13000000000002</v>
      </c>
      <c r="G502">
        <v>456.3900000000001</v>
      </c>
      <c r="H502">
        <v>114.09750000000003</v>
      </c>
      <c r="I502" t="b">
        <v>1</v>
      </c>
      <c r="J502" s="2">
        <v>0.19097222222222221</v>
      </c>
      <c r="K502">
        <v>2022</v>
      </c>
      <c r="L502">
        <v>12</v>
      </c>
      <c r="M502" t="s">
        <v>82</v>
      </c>
      <c r="N502">
        <v>4</v>
      </c>
    </row>
    <row r="503" spans="1:14" x14ac:dyDescent="0.3">
      <c r="A503" s="1">
        <v>45481</v>
      </c>
      <c r="B503">
        <v>204</v>
      </c>
      <c r="C503">
        <v>302</v>
      </c>
      <c r="D503">
        <v>101</v>
      </c>
      <c r="E503">
        <v>1</v>
      </c>
      <c r="F503">
        <v>227.65600000000003</v>
      </c>
      <c r="G503">
        <v>227.65600000000003</v>
      </c>
      <c r="H503">
        <v>68.296800000000005</v>
      </c>
      <c r="I503" t="b">
        <v>0</v>
      </c>
      <c r="J503" s="2">
        <v>0.93055555555555558</v>
      </c>
      <c r="K503">
        <v>2024</v>
      </c>
      <c r="L503">
        <v>7</v>
      </c>
      <c r="M503" t="s">
        <v>84</v>
      </c>
      <c r="N503">
        <v>22</v>
      </c>
    </row>
    <row r="504" spans="1:14" x14ac:dyDescent="0.3">
      <c r="A504" s="1">
        <v>45045</v>
      </c>
      <c r="B504">
        <v>204</v>
      </c>
      <c r="C504">
        <v>304</v>
      </c>
      <c r="D504">
        <v>101</v>
      </c>
      <c r="E504">
        <v>9</v>
      </c>
      <c r="F504">
        <v>642.73</v>
      </c>
      <c r="G504">
        <v>5784.57</v>
      </c>
      <c r="H504">
        <v>867.68549999999993</v>
      </c>
      <c r="I504" t="b">
        <v>0</v>
      </c>
      <c r="J504" s="2">
        <v>0.14305555555555555</v>
      </c>
      <c r="K504">
        <v>2023</v>
      </c>
      <c r="L504">
        <v>4</v>
      </c>
      <c r="M504" t="s">
        <v>82</v>
      </c>
      <c r="N504">
        <v>3</v>
      </c>
    </row>
    <row r="505" spans="1:14" x14ac:dyDescent="0.3">
      <c r="A505" s="1">
        <v>45449</v>
      </c>
      <c r="B505">
        <v>202</v>
      </c>
      <c r="C505">
        <v>303</v>
      </c>
      <c r="D505">
        <v>103</v>
      </c>
      <c r="E505">
        <v>10</v>
      </c>
      <c r="F505">
        <v>591.14</v>
      </c>
      <c r="G505">
        <v>5911.4</v>
      </c>
      <c r="H505">
        <v>1004.938</v>
      </c>
      <c r="I505" t="b">
        <v>1</v>
      </c>
      <c r="J505" s="2">
        <v>0.85902777777777772</v>
      </c>
      <c r="K505">
        <v>2024</v>
      </c>
      <c r="L505">
        <v>6</v>
      </c>
      <c r="M505" t="s">
        <v>79</v>
      </c>
      <c r="N505">
        <v>20</v>
      </c>
    </row>
    <row r="506" spans="1:14" x14ac:dyDescent="0.3">
      <c r="A506" s="1">
        <v>45426</v>
      </c>
      <c r="B506">
        <v>202</v>
      </c>
      <c r="C506">
        <v>305</v>
      </c>
      <c r="D506">
        <v>102</v>
      </c>
      <c r="E506">
        <v>6</v>
      </c>
      <c r="F506">
        <v>253.44000000000003</v>
      </c>
      <c r="G506">
        <v>1520.64</v>
      </c>
      <c r="H506">
        <v>288.92160000000001</v>
      </c>
      <c r="I506" t="b">
        <v>1</v>
      </c>
      <c r="J506" s="2">
        <v>0.96875</v>
      </c>
      <c r="K506">
        <v>2024</v>
      </c>
      <c r="L506">
        <v>5</v>
      </c>
      <c r="M506" t="s">
        <v>85</v>
      </c>
      <c r="N506">
        <v>23</v>
      </c>
    </row>
    <row r="507" spans="1:14" x14ac:dyDescent="0.3">
      <c r="A507" s="1">
        <v>45219</v>
      </c>
      <c r="B507">
        <v>201</v>
      </c>
      <c r="C507">
        <v>305</v>
      </c>
      <c r="D507">
        <v>102</v>
      </c>
      <c r="E507">
        <v>2</v>
      </c>
      <c r="F507">
        <v>538.67000000000007</v>
      </c>
      <c r="G507">
        <v>1077.3400000000001</v>
      </c>
      <c r="H507">
        <v>226.24140000000003</v>
      </c>
      <c r="I507" t="b">
        <v>0</v>
      </c>
      <c r="J507" s="2">
        <v>0.49513888888888891</v>
      </c>
      <c r="K507">
        <v>2023</v>
      </c>
      <c r="L507">
        <v>10</v>
      </c>
      <c r="M507" t="s">
        <v>83</v>
      </c>
      <c r="N507">
        <v>11</v>
      </c>
    </row>
    <row r="508" spans="1:14" x14ac:dyDescent="0.3">
      <c r="A508" s="1">
        <v>45405</v>
      </c>
      <c r="B508">
        <v>204</v>
      </c>
      <c r="C508">
        <v>303</v>
      </c>
      <c r="D508">
        <v>104</v>
      </c>
      <c r="E508">
        <v>10</v>
      </c>
      <c r="F508">
        <v>556.68799999999999</v>
      </c>
      <c r="G508">
        <v>5566.88</v>
      </c>
      <c r="H508">
        <v>1391.72</v>
      </c>
      <c r="I508" t="b">
        <v>0</v>
      </c>
      <c r="J508" s="2">
        <v>0.74722222222222223</v>
      </c>
      <c r="K508">
        <v>2024</v>
      </c>
      <c r="L508">
        <v>4</v>
      </c>
      <c r="M508" t="s">
        <v>85</v>
      </c>
      <c r="N508">
        <v>17</v>
      </c>
    </row>
    <row r="509" spans="1:14" x14ac:dyDescent="0.3">
      <c r="A509" s="1">
        <v>45483</v>
      </c>
      <c r="B509">
        <v>201</v>
      </c>
      <c r="C509">
        <v>302</v>
      </c>
      <c r="D509">
        <v>105</v>
      </c>
      <c r="E509">
        <v>5</v>
      </c>
      <c r="F509">
        <v>302.80799999999999</v>
      </c>
      <c r="G509">
        <v>1514.04</v>
      </c>
      <c r="H509">
        <v>454.21199999999999</v>
      </c>
      <c r="I509" t="b">
        <v>0</v>
      </c>
      <c r="J509" s="2">
        <v>0.74513888888888891</v>
      </c>
      <c r="K509">
        <v>2024</v>
      </c>
      <c r="L509">
        <v>7</v>
      </c>
      <c r="M509" t="s">
        <v>80</v>
      </c>
      <c r="N509">
        <v>17</v>
      </c>
    </row>
    <row r="510" spans="1:14" x14ac:dyDescent="0.3">
      <c r="A510" s="1">
        <v>45233</v>
      </c>
      <c r="B510">
        <v>201</v>
      </c>
      <c r="C510">
        <v>305</v>
      </c>
      <c r="D510">
        <v>102</v>
      </c>
      <c r="E510">
        <v>9</v>
      </c>
      <c r="F510">
        <v>96.844000000000008</v>
      </c>
      <c r="G510">
        <v>871.59600000000012</v>
      </c>
      <c r="H510">
        <v>130.73940000000002</v>
      </c>
      <c r="I510" t="b">
        <v>0</v>
      </c>
      <c r="J510" s="2">
        <v>0.20208333333333334</v>
      </c>
      <c r="K510">
        <v>2023</v>
      </c>
      <c r="L510">
        <v>11</v>
      </c>
      <c r="M510" t="s">
        <v>83</v>
      </c>
      <c r="N510">
        <v>4</v>
      </c>
    </row>
    <row r="511" spans="1:14" x14ac:dyDescent="0.3">
      <c r="A511" s="1">
        <v>45469</v>
      </c>
      <c r="B511">
        <v>204</v>
      </c>
      <c r="C511">
        <v>302</v>
      </c>
      <c r="D511">
        <v>103</v>
      </c>
      <c r="E511">
        <v>2</v>
      </c>
      <c r="F511">
        <v>517.41800000000001</v>
      </c>
      <c r="G511">
        <v>1034.836</v>
      </c>
      <c r="H511">
        <v>175.92212000000001</v>
      </c>
      <c r="I511" t="b">
        <v>0</v>
      </c>
      <c r="J511" s="2">
        <v>0.54374999999999996</v>
      </c>
      <c r="K511">
        <v>2024</v>
      </c>
      <c r="L511">
        <v>6</v>
      </c>
      <c r="M511" t="s">
        <v>80</v>
      </c>
      <c r="N511">
        <v>13</v>
      </c>
    </row>
    <row r="512" spans="1:14" x14ac:dyDescent="0.3">
      <c r="A512" s="1">
        <v>45286</v>
      </c>
      <c r="B512">
        <v>201</v>
      </c>
      <c r="C512">
        <v>303</v>
      </c>
      <c r="D512">
        <v>102</v>
      </c>
      <c r="E512">
        <v>6</v>
      </c>
      <c r="F512">
        <v>176.726</v>
      </c>
      <c r="G512">
        <v>1060.356</v>
      </c>
      <c r="H512">
        <v>201.46763999999999</v>
      </c>
      <c r="I512" t="b">
        <v>0</v>
      </c>
      <c r="J512" s="2">
        <v>0.67986111111111114</v>
      </c>
      <c r="K512">
        <v>2023</v>
      </c>
      <c r="L512">
        <v>12</v>
      </c>
      <c r="M512" t="s">
        <v>85</v>
      </c>
      <c r="N512">
        <v>16</v>
      </c>
    </row>
    <row r="513" spans="1:14" x14ac:dyDescent="0.3">
      <c r="A513" s="1">
        <v>45536</v>
      </c>
      <c r="B513">
        <v>201</v>
      </c>
      <c r="C513">
        <v>305</v>
      </c>
      <c r="D513">
        <v>101</v>
      </c>
      <c r="E513">
        <v>4</v>
      </c>
      <c r="F513">
        <v>467.87400000000002</v>
      </c>
      <c r="G513">
        <v>1871.4960000000001</v>
      </c>
      <c r="H513">
        <v>393.01416</v>
      </c>
      <c r="I513" t="b">
        <v>0</v>
      </c>
      <c r="J513" s="2">
        <v>0.8256944444444444</v>
      </c>
      <c r="K513">
        <v>2024</v>
      </c>
      <c r="L513">
        <v>9</v>
      </c>
      <c r="M513" t="s">
        <v>81</v>
      </c>
      <c r="N513">
        <v>19</v>
      </c>
    </row>
    <row r="514" spans="1:14" x14ac:dyDescent="0.3">
      <c r="A514" s="1">
        <v>45432</v>
      </c>
      <c r="B514">
        <v>205</v>
      </c>
      <c r="C514">
        <v>302</v>
      </c>
      <c r="D514">
        <v>101</v>
      </c>
      <c r="E514">
        <v>3</v>
      </c>
      <c r="F514">
        <v>198.57200000000003</v>
      </c>
      <c r="G514">
        <v>595.71600000000012</v>
      </c>
      <c r="H514">
        <v>148.92900000000003</v>
      </c>
      <c r="I514" t="b">
        <v>0</v>
      </c>
      <c r="J514" s="2">
        <v>0.85347222222222219</v>
      </c>
      <c r="K514">
        <v>2024</v>
      </c>
      <c r="L514">
        <v>5</v>
      </c>
      <c r="M514" t="s">
        <v>84</v>
      </c>
      <c r="N514">
        <v>20</v>
      </c>
    </row>
    <row r="515" spans="1:14" x14ac:dyDescent="0.3">
      <c r="A515" s="1">
        <v>45130</v>
      </c>
      <c r="B515">
        <v>202</v>
      </c>
      <c r="C515">
        <v>304</v>
      </c>
      <c r="D515">
        <v>101</v>
      </c>
      <c r="E515">
        <v>6</v>
      </c>
      <c r="F515">
        <v>633.33600000000001</v>
      </c>
      <c r="G515">
        <v>3800.0160000000001</v>
      </c>
      <c r="H515">
        <v>1140.0047999999999</v>
      </c>
      <c r="I515" t="b">
        <v>0</v>
      </c>
      <c r="J515" s="2">
        <v>0.61319444444444449</v>
      </c>
      <c r="K515">
        <v>2023</v>
      </c>
      <c r="L515">
        <v>7</v>
      </c>
      <c r="M515" t="s">
        <v>81</v>
      </c>
      <c r="N515">
        <v>14</v>
      </c>
    </row>
    <row r="516" spans="1:14" x14ac:dyDescent="0.3">
      <c r="A516" s="1">
        <v>45581</v>
      </c>
      <c r="B516">
        <v>203</v>
      </c>
      <c r="C516">
        <v>303</v>
      </c>
      <c r="D516">
        <v>102</v>
      </c>
      <c r="E516">
        <v>3</v>
      </c>
      <c r="F516">
        <v>486.11200000000008</v>
      </c>
      <c r="G516">
        <v>1458.3360000000002</v>
      </c>
      <c r="H516">
        <v>218.75040000000004</v>
      </c>
      <c r="I516" t="b">
        <v>0</v>
      </c>
      <c r="J516" s="2">
        <v>0.50624999999999998</v>
      </c>
      <c r="K516">
        <v>2024</v>
      </c>
      <c r="L516">
        <v>10</v>
      </c>
      <c r="M516" t="s">
        <v>80</v>
      </c>
      <c r="N516">
        <v>12</v>
      </c>
    </row>
    <row r="517" spans="1:14" x14ac:dyDescent="0.3">
      <c r="A517" s="1">
        <v>44898</v>
      </c>
      <c r="B517">
        <v>202</v>
      </c>
      <c r="C517">
        <v>304</v>
      </c>
      <c r="D517">
        <v>105</v>
      </c>
      <c r="E517">
        <v>2</v>
      </c>
      <c r="F517">
        <v>591.25</v>
      </c>
      <c r="G517">
        <v>1182.5</v>
      </c>
      <c r="H517">
        <v>201.02500000000001</v>
      </c>
      <c r="I517" t="b">
        <v>0</v>
      </c>
      <c r="J517" s="2">
        <v>0.67083333333333328</v>
      </c>
      <c r="K517">
        <v>2022</v>
      </c>
      <c r="L517">
        <v>12</v>
      </c>
      <c r="M517" t="s">
        <v>82</v>
      </c>
      <c r="N517">
        <v>16</v>
      </c>
    </row>
    <row r="518" spans="1:14" x14ac:dyDescent="0.3">
      <c r="A518" s="1">
        <v>45473</v>
      </c>
      <c r="B518">
        <v>202</v>
      </c>
      <c r="C518">
        <v>303</v>
      </c>
      <c r="D518">
        <v>101</v>
      </c>
      <c r="E518">
        <v>7</v>
      </c>
      <c r="F518">
        <v>540.67200000000003</v>
      </c>
      <c r="G518">
        <v>3784.7040000000002</v>
      </c>
      <c r="H518">
        <v>719.09376000000009</v>
      </c>
      <c r="I518" t="b">
        <v>0</v>
      </c>
      <c r="J518" s="2">
        <v>0.4375</v>
      </c>
      <c r="K518">
        <v>2024</v>
      </c>
      <c r="L518">
        <v>6</v>
      </c>
      <c r="M518" t="s">
        <v>81</v>
      </c>
      <c r="N518">
        <v>10</v>
      </c>
    </row>
    <row r="519" spans="1:14" x14ac:dyDescent="0.3">
      <c r="A519" s="1">
        <v>45162</v>
      </c>
      <c r="B519">
        <v>205</v>
      </c>
      <c r="C519">
        <v>304</v>
      </c>
      <c r="D519">
        <v>105</v>
      </c>
      <c r="E519">
        <v>9</v>
      </c>
      <c r="F519">
        <v>333.71800000000002</v>
      </c>
      <c r="G519">
        <v>3003.462</v>
      </c>
      <c r="H519">
        <v>630.72701999999992</v>
      </c>
      <c r="I519" t="b">
        <v>0</v>
      </c>
      <c r="J519" s="2">
        <v>0.55486111111111114</v>
      </c>
      <c r="K519">
        <v>2023</v>
      </c>
      <c r="L519">
        <v>8</v>
      </c>
      <c r="M519" t="s">
        <v>79</v>
      </c>
      <c r="N519">
        <v>13</v>
      </c>
    </row>
    <row r="520" spans="1:14" x14ac:dyDescent="0.3">
      <c r="A520" s="1">
        <v>45109</v>
      </c>
      <c r="B520">
        <v>205</v>
      </c>
      <c r="C520">
        <v>301</v>
      </c>
      <c r="D520">
        <v>104</v>
      </c>
      <c r="E520">
        <v>10</v>
      </c>
      <c r="F520">
        <v>158.84000000000003</v>
      </c>
      <c r="G520">
        <v>1588.4000000000003</v>
      </c>
      <c r="H520">
        <v>397.10000000000008</v>
      </c>
      <c r="I520" t="b">
        <v>0</v>
      </c>
      <c r="J520" s="2">
        <v>0.44166666666666665</v>
      </c>
      <c r="K520">
        <v>2023</v>
      </c>
      <c r="L520">
        <v>7</v>
      </c>
      <c r="M520" t="s">
        <v>81</v>
      </c>
      <c r="N520">
        <v>10</v>
      </c>
    </row>
    <row r="521" spans="1:14" x14ac:dyDescent="0.3">
      <c r="A521" s="1">
        <v>45267</v>
      </c>
      <c r="B521">
        <v>204</v>
      </c>
      <c r="C521">
        <v>302</v>
      </c>
      <c r="D521">
        <v>103</v>
      </c>
      <c r="E521">
        <v>10</v>
      </c>
      <c r="F521">
        <v>267.89400000000001</v>
      </c>
      <c r="G521">
        <v>2678.94</v>
      </c>
      <c r="H521">
        <v>803.68200000000002</v>
      </c>
      <c r="I521" t="b">
        <v>0</v>
      </c>
      <c r="J521" s="2">
        <v>0.15625</v>
      </c>
      <c r="K521">
        <v>2023</v>
      </c>
      <c r="L521">
        <v>12</v>
      </c>
      <c r="M521" t="s">
        <v>79</v>
      </c>
      <c r="N521">
        <v>3</v>
      </c>
    </row>
    <row r="522" spans="1:14" x14ac:dyDescent="0.3">
      <c r="A522" s="1">
        <v>45336</v>
      </c>
      <c r="B522">
        <v>204</v>
      </c>
      <c r="C522">
        <v>304</v>
      </c>
      <c r="D522">
        <v>104</v>
      </c>
      <c r="E522">
        <v>1</v>
      </c>
      <c r="F522">
        <v>609.62000000000012</v>
      </c>
      <c r="G522">
        <v>609.62000000000012</v>
      </c>
      <c r="H522">
        <v>91.443000000000012</v>
      </c>
      <c r="I522" t="b">
        <v>0</v>
      </c>
      <c r="J522" s="2">
        <v>0.90138888888888891</v>
      </c>
      <c r="K522">
        <v>2024</v>
      </c>
      <c r="L522">
        <v>2</v>
      </c>
      <c r="M522" t="s">
        <v>80</v>
      </c>
      <c r="N522">
        <v>21</v>
      </c>
    </row>
    <row r="523" spans="1:14" x14ac:dyDescent="0.3">
      <c r="A523" s="1">
        <v>45355</v>
      </c>
      <c r="B523">
        <v>205</v>
      </c>
      <c r="C523">
        <v>303</v>
      </c>
      <c r="D523">
        <v>103</v>
      </c>
      <c r="E523">
        <v>6</v>
      </c>
      <c r="F523">
        <v>600.42400000000009</v>
      </c>
      <c r="G523">
        <v>3602.5440000000008</v>
      </c>
      <c r="H523">
        <v>612.43248000000017</v>
      </c>
      <c r="I523" t="b">
        <v>1</v>
      </c>
      <c r="J523" s="2">
        <v>0.31180555555555556</v>
      </c>
      <c r="K523">
        <v>2024</v>
      </c>
      <c r="L523">
        <v>3</v>
      </c>
      <c r="M523" t="s">
        <v>84</v>
      </c>
      <c r="N523">
        <v>7</v>
      </c>
    </row>
    <row r="524" spans="1:14" x14ac:dyDescent="0.3">
      <c r="A524" s="1">
        <v>45429</v>
      </c>
      <c r="B524">
        <v>202</v>
      </c>
      <c r="C524">
        <v>301</v>
      </c>
      <c r="D524">
        <v>105</v>
      </c>
      <c r="E524">
        <v>9</v>
      </c>
      <c r="F524">
        <v>290.79600000000005</v>
      </c>
      <c r="G524">
        <v>2617.1640000000007</v>
      </c>
      <c r="H524">
        <v>497.26116000000013</v>
      </c>
      <c r="I524" t="b">
        <v>0</v>
      </c>
      <c r="J524" s="2">
        <v>0.1076388888888889</v>
      </c>
      <c r="K524">
        <v>2024</v>
      </c>
      <c r="L524">
        <v>5</v>
      </c>
      <c r="M524" t="s">
        <v>83</v>
      </c>
      <c r="N524">
        <v>2</v>
      </c>
    </row>
    <row r="525" spans="1:14" x14ac:dyDescent="0.3">
      <c r="A525" s="1">
        <v>45025</v>
      </c>
      <c r="B525">
        <v>205</v>
      </c>
      <c r="C525">
        <v>303</v>
      </c>
      <c r="D525">
        <v>104</v>
      </c>
      <c r="E525">
        <v>4</v>
      </c>
      <c r="F525">
        <v>236.52200000000002</v>
      </c>
      <c r="G525">
        <v>946.08800000000008</v>
      </c>
      <c r="H525">
        <v>198.67848000000001</v>
      </c>
      <c r="I525" t="b">
        <v>1</v>
      </c>
      <c r="J525" s="2">
        <v>0.80625000000000002</v>
      </c>
      <c r="K525">
        <v>2023</v>
      </c>
      <c r="L525">
        <v>4</v>
      </c>
      <c r="M525" t="s">
        <v>81</v>
      </c>
      <c r="N525">
        <v>19</v>
      </c>
    </row>
    <row r="526" spans="1:14" x14ac:dyDescent="0.3">
      <c r="A526" s="1">
        <v>45162</v>
      </c>
      <c r="B526">
        <v>204</v>
      </c>
      <c r="C526">
        <v>305</v>
      </c>
      <c r="D526">
        <v>101</v>
      </c>
      <c r="E526">
        <v>9</v>
      </c>
      <c r="F526">
        <v>364.65000000000003</v>
      </c>
      <c r="G526">
        <v>3281.8500000000004</v>
      </c>
      <c r="H526">
        <v>820.46250000000009</v>
      </c>
      <c r="I526" t="b">
        <v>1</v>
      </c>
      <c r="J526" s="2">
        <v>0.4</v>
      </c>
      <c r="K526">
        <v>2023</v>
      </c>
      <c r="L526">
        <v>8</v>
      </c>
      <c r="M526" t="s">
        <v>79</v>
      </c>
      <c r="N526">
        <v>9</v>
      </c>
    </row>
    <row r="527" spans="1:14" x14ac:dyDescent="0.3">
      <c r="A527" s="1">
        <v>45408</v>
      </c>
      <c r="B527">
        <v>202</v>
      </c>
      <c r="C527">
        <v>303</v>
      </c>
      <c r="D527">
        <v>104</v>
      </c>
      <c r="E527">
        <v>3</v>
      </c>
      <c r="F527">
        <v>172.94200000000001</v>
      </c>
      <c r="G527">
        <v>518.82600000000002</v>
      </c>
      <c r="H527">
        <v>155.64779999999999</v>
      </c>
      <c r="I527" t="b">
        <v>0</v>
      </c>
      <c r="J527" s="2">
        <v>0.74861111111111112</v>
      </c>
      <c r="K527">
        <v>2024</v>
      </c>
      <c r="L527">
        <v>4</v>
      </c>
      <c r="M527" t="s">
        <v>83</v>
      </c>
      <c r="N527">
        <v>17</v>
      </c>
    </row>
    <row r="528" spans="1:14" x14ac:dyDescent="0.3">
      <c r="A528" s="1">
        <v>45257</v>
      </c>
      <c r="B528">
        <v>203</v>
      </c>
      <c r="C528">
        <v>304</v>
      </c>
      <c r="D528">
        <v>105</v>
      </c>
      <c r="E528">
        <v>7</v>
      </c>
      <c r="F528">
        <v>507.01200000000006</v>
      </c>
      <c r="G528">
        <v>3549.0840000000003</v>
      </c>
      <c r="H528">
        <v>532.36260000000004</v>
      </c>
      <c r="I528" t="b">
        <v>1</v>
      </c>
      <c r="J528" s="2">
        <v>0.35416666666666669</v>
      </c>
      <c r="K528">
        <v>2023</v>
      </c>
      <c r="L528">
        <v>11</v>
      </c>
      <c r="M528" t="s">
        <v>84</v>
      </c>
      <c r="N528">
        <v>8</v>
      </c>
    </row>
    <row r="529" spans="1:14" x14ac:dyDescent="0.3">
      <c r="A529" s="1">
        <v>44968</v>
      </c>
      <c r="B529">
        <v>202</v>
      </c>
      <c r="C529">
        <v>302</v>
      </c>
      <c r="D529">
        <v>103</v>
      </c>
      <c r="E529">
        <v>2</v>
      </c>
      <c r="F529">
        <v>457.44600000000003</v>
      </c>
      <c r="G529">
        <v>914.89200000000005</v>
      </c>
      <c r="H529">
        <v>155.53164000000001</v>
      </c>
      <c r="I529" t="b">
        <v>0</v>
      </c>
      <c r="J529" s="2">
        <v>3.1944444444444442E-2</v>
      </c>
      <c r="K529">
        <v>2023</v>
      </c>
      <c r="L529">
        <v>2</v>
      </c>
      <c r="M529" t="s">
        <v>82</v>
      </c>
      <c r="N529">
        <v>0</v>
      </c>
    </row>
    <row r="530" spans="1:14" x14ac:dyDescent="0.3">
      <c r="A530" s="1">
        <v>45249</v>
      </c>
      <c r="B530">
        <v>202</v>
      </c>
      <c r="C530">
        <v>303</v>
      </c>
      <c r="D530">
        <v>101</v>
      </c>
      <c r="E530">
        <v>8</v>
      </c>
      <c r="F530">
        <v>385.79200000000009</v>
      </c>
      <c r="G530">
        <v>3086.3360000000007</v>
      </c>
      <c r="H530">
        <v>586.40384000000017</v>
      </c>
      <c r="I530" t="b">
        <v>0</v>
      </c>
      <c r="J530" s="2">
        <v>0.17777777777777778</v>
      </c>
      <c r="K530">
        <v>2023</v>
      </c>
      <c r="L530">
        <v>11</v>
      </c>
      <c r="M530" t="s">
        <v>81</v>
      </c>
      <c r="N530">
        <v>4</v>
      </c>
    </row>
    <row r="531" spans="1:14" x14ac:dyDescent="0.3">
      <c r="A531" s="1">
        <v>45005</v>
      </c>
      <c r="B531">
        <v>205</v>
      </c>
      <c r="C531">
        <v>303</v>
      </c>
      <c r="D531">
        <v>102</v>
      </c>
      <c r="E531">
        <v>3</v>
      </c>
      <c r="F531">
        <v>591.27200000000005</v>
      </c>
      <c r="G531">
        <v>1773.8160000000003</v>
      </c>
      <c r="H531">
        <v>372.50136000000003</v>
      </c>
      <c r="I531" t="b">
        <v>0</v>
      </c>
      <c r="J531" s="2">
        <v>0.52708333333333335</v>
      </c>
      <c r="K531">
        <v>2023</v>
      </c>
      <c r="L531">
        <v>3</v>
      </c>
      <c r="M531" t="s">
        <v>84</v>
      </c>
      <c r="N531">
        <v>12</v>
      </c>
    </row>
    <row r="532" spans="1:14" x14ac:dyDescent="0.3">
      <c r="A532" s="1">
        <v>45387</v>
      </c>
      <c r="B532">
        <v>205</v>
      </c>
      <c r="C532">
        <v>304</v>
      </c>
      <c r="D532">
        <v>101</v>
      </c>
      <c r="E532">
        <v>2</v>
      </c>
      <c r="F532">
        <v>536.51400000000001</v>
      </c>
      <c r="G532">
        <v>1073.028</v>
      </c>
      <c r="H532">
        <v>268.25700000000001</v>
      </c>
      <c r="I532" t="b">
        <v>0</v>
      </c>
      <c r="J532" s="2">
        <v>0.29236111111111113</v>
      </c>
      <c r="K532">
        <v>2024</v>
      </c>
      <c r="L532">
        <v>4</v>
      </c>
      <c r="M532" t="s">
        <v>83</v>
      </c>
      <c r="N532">
        <v>7</v>
      </c>
    </row>
    <row r="533" spans="1:14" x14ac:dyDescent="0.3">
      <c r="A533" s="1">
        <v>45308</v>
      </c>
      <c r="B533">
        <v>205</v>
      </c>
      <c r="C533">
        <v>302</v>
      </c>
      <c r="D533">
        <v>102</v>
      </c>
      <c r="E533">
        <v>3</v>
      </c>
      <c r="F533">
        <v>528.63800000000003</v>
      </c>
      <c r="G533">
        <v>1585.9140000000002</v>
      </c>
      <c r="H533">
        <v>475.77420000000006</v>
      </c>
      <c r="I533" t="b">
        <v>0</v>
      </c>
      <c r="J533" s="2">
        <v>0.75902777777777775</v>
      </c>
      <c r="K533">
        <v>2024</v>
      </c>
      <c r="L533">
        <v>1</v>
      </c>
      <c r="M533" t="s">
        <v>80</v>
      </c>
      <c r="N533">
        <v>18</v>
      </c>
    </row>
    <row r="534" spans="1:14" x14ac:dyDescent="0.3">
      <c r="A534" s="1">
        <v>45586</v>
      </c>
      <c r="B534">
        <v>203</v>
      </c>
      <c r="C534">
        <v>304</v>
      </c>
      <c r="D534">
        <v>103</v>
      </c>
      <c r="E534">
        <v>8</v>
      </c>
      <c r="F534">
        <v>351.82400000000001</v>
      </c>
      <c r="G534">
        <v>2814.5920000000001</v>
      </c>
      <c r="H534">
        <v>422.18880000000001</v>
      </c>
      <c r="I534" t="b">
        <v>0</v>
      </c>
      <c r="J534" s="2">
        <v>0.37569444444444444</v>
      </c>
      <c r="K534">
        <v>2024</v>
      </c>
      <c r="L534">
        <v>10</v>
      </c>
      <c r="M534" t="s">
        <v>84</v>
      </c>
      <c r="N534">
        <v>9</v>
      </c>
    </row>
    <row r="535" spans="1:14" x14ac:dyDescent="0.3">
      <c r="A535" s="1">
        <v>45563</v>
      </c>
      <c r="B535">
        <v>203</v>
      </c>
      <c r="C535">
        <v>302</v>
      </c>
      <c r="D535">
        <v>103</v>
      </c>
      <c r="E535">
        <v>3</v>
      </c>
      <c r="F535">
        <v>271.12799999999999</v>
      </c>
      <c r="G535">
        <v>813.38400000000001</v>
      </c>
      <c r="H535">
        <v>138.27528000000001</v>
      </c>
      <c r="I535" t="b">
        <v>0</v>
      </c>
      <c r="J535" s="2">
        <v>0.31388888888888888</v>
      </c>
      <c r="K535">
        <v>2024</v>
      </c>
      <c r="L535">
        <v>9</v>
      </c>
      <c r="M535" t="s">
        <v>82</v>
      </c>
      <c r="N535">
        <v>7</v>
      </c>
    </row>
    <row r="536" spans="1:14" x14ac:dyDescent="0.3">
      <c r="A536" s="1">
        <v>44971</v>
      </c>
      <c r="B536">
        <v>201</v>
      </c>
      <c r="C536">
        <v>301</v>
      </c>
      <c r="D536">
        <v>105</v>
      </c>
      <c r="E536">
        <v>2</v>
      </c>
      <c r="F536">
        <v>354.39800000000002</v>
      </c>
      <c r="G536">
        <v>708.79600000000005</v>
      </c>
      <c r="H536">
        <v>134.67124000000001</v>
      </c>
      <c r="I536" t="b">
        <v>0</v>
      </c>
      <c r="J536" s="2">
        <v>0.29166666666666669</v>
      </c>
      <c r="K536">
        <v>2023</v>
      </c>
      <c r="L536">
        <v>2</v>
      </c>
      <c r="M536" t="s">
        <v>85</v>
      </c>
      <c r="N536">
        <v>7</v>
      </c>
    </row>
    <row r="537" spans="1:14" x14ac:dyDescent="0.3">
      <c r="A537" s="1">
        <v>45533</v>
      </c>
      <c r="B537">
        <v>202</v>
      </c>
      <c r="C537">
        <v>304</v>
      </c>
      <c r="D537">
        <v>103</v>
      </c>
      <c r="E537">
        <v>1</v>
      </c>
      <c r="F537">
        <v>565.84</v>
      </c>
      <c r="G537">
        <v>565.84</v>
      </c>
      <c r="H537">
        <v>118.82640000000001</v>
      </c>
      <c r="I537" t="b">
        <v>1</v>
      </c>
      <c r="J537" s="2">
        <v>0.37430555555555556</v>
      </c>
      <c r="K537">
        <v>2024</v>
      </c>
      <c r="L537">
        <v>8</v>
      </c>
      <c r="M537" t="s">
        <v>79</v>
      </c>
      <c r="N537">
        <v>8</v>
      </c>
    </row>
    <row r="538" spans="1:14" x14ac:dyDescent="0.3">
      <c r="A538" s="1">
        <v>45295</v>
      </c>
      <c r="B538">
        <v>202</v>
      </c>
      <c r="C538">
        <v>302</v>
      </c>
      <c r="D538">
        <v>104</v>
      </c>
      <c r="E538">
        <v>6</v>
      </c>
      <c r="F538">
        <v>223.828</v>
      </c>
      <c r="G538">
        <v>1342.9680000000001</v>
      </c>
      <c r="H538">
        <v>335.74200000000002</v>
      </c>
      <c r="I538" t="b">
        <v>0</v>
      </c>
      <c r="J538" s="2">
        <v>0.14166666666666666</v>
      </c>
      <c r="K538">
        <v>2024</v>
      </c>
      <c r="L538">
        <v>1</v>
      </c>
      <c r="M538" t="s">
        <v>79</v>
      </c>
      <c r="N538">
        <v>3</v>
      </c>
    </row>
    <row r="539" spans="1:14" x14ac:dyDescent="0.3">
      <c r="A539" s="1">
        <v>45443</v>
      </c>
      <c r="B539">
        <v>203</v>
      </c>
      <c r="C539">
        <v>305</v>
      </c>
      <c r="D539">
        <v>105</v>
      </c>
      <c r="E539">
        <v>2</v>
      </c>
      <c r="F539">
        <v>432.322</v>
      </c>
      <c r="G539">
        <v>864.64400000000001</v>
      </c>
      <c r="H539">
        <v>259.39319999999998</v>
      </c>
      <c r="I539" t="b">
        <v>0</v>
      </c>
      <c r="J539" s="2">
        <v>0.9458333333333333</v>
      </c>
      <c r="K539">
        <v>2024</v>
      </c>
      <c r="L539">
        <v>5</v>
      </c>
      <c r="M539" t="s">
        <v>83</v>
      </c>
      <c r="N539">
        <v>22</v>
      </c>
    </row>
    <row r="540" spans="1:14" x14ac:dyDescent="0.3">
      <c r="A540" s="1">
        <v>45044</v>
      </c>
      <c r="B540">
        <v>204</v>
      </c>
      <c r="C540">
        <v>303</v>
      </c>
      <c r="D540">
        <v>105</v>
      </c>
      <c r="E540">
        <v>1</v>
      </c>
      <c r="F540">
        <v>91.190000000000012</v>
      </c>
      <c r="G540">
        <v>91.190000000000012</v>
      </c>
      <c r="H540">
        <v>13.678500000000001</v>
      </c>
      <c r="I540" t="b">
        <v>0</v>
      </c>
      <c r="J540" s="2">
        <v>0.55208333333333337</v>
      </c>
      <c r="K540">
        <v>2023</v>
      </c>
      <c r="L540">
        <v>4</v>
      </c>
      <c r="M540" t="s">
        <v>83</v>
      </c>
      <c r="N540">
        <v>13</v>
      </c>
    </row>
    <row r="541" spans="1:14" x14ac:dyDescent="0.3">
      <c r="A541" s="1">
        <v>45461</v>
      </c>
      <c r="B541">
        <v>204</v>
      </c>
      <c r="C541">
        <v>305</v>
      </c>
      <c r="D541">
        <v>103</v>
      </c>
      <c r="E541">
        <v>4</v>
      </c>
      <c r="F541">
        <v>209.96800000000002</v>
      </c>
      <c r="G541">
        <v>839.87200000000007</v>
      </c>
      <c r="H541">
        <v>142.77824000000001</v>
      </c>
      <c r="I541" t="b">
        <v>0</v>
      </c>
      <c r="J541" s="2">
        <v>0.36458333333333331</v>
      </c>
      <c r="K541">
        <v>2024</v>
      </c>
      <c r="L541">
        <v>6</v>
      </c>
      <c r="M541" t="s">
        <v>85</v>
      </c>
      <c r="N541">
        <v>8</v>
      </c>
    </row>
    <row r="542" spans="1:14" x14ac:dyDescent="0.3">
      <c r="A542" s="1">
        <v>45344</v>
      </c>
      <c r="B542">
        <v>202</v>
      </c>
      <c r="C542">
        <v>301</v>
      </c>
      <c r="D542">
        <v>101</v>
      </c>
      <c r="E542">
        <v>9</v>
      </c>
      <c r="F542">
        <v>632.34600000000012</v>
      </c>
      <c r="G542">
        <v>5691.1140000000014</v>
      </c>
      <c r="H542">
        <v>1081.3116600000003</v>
      </c>
      <c r="I542" t="b">
        <v>0</v>
      </c>
      <c r="J542" s="2">
        <v>7.7777777777777779E-2</v>
      </c>
      <c r="K542">
        <v>2024</v>
      </c>
      <c r="L542">
        <v>2</v>
      </c>
      <c r="M542" t="s">
        <v>79</v>
      </c>
      <c r="N542">
        <v>1</v>
      </c>
    </row>
    <row r="543" spans="1:14" x14ac:dyDescent="0.3">
      <c r="A543" s="1">
        <v>45358</v>
      </c>
      <c r="B543">
        <v>205</v>
      </c>
      <c r="C543">
        <v>302</v>
      </c>
      <c r="D543">
        <v>104</v>
      </c>
      <c r="E543">
        <v>1</v>
      </c>
      <c r="F543">
        <v>44.110000000000007</v>
      </c>
      <c r="G543">
        <v>44.110000000000007</v>
      </c>
      <c r="H543">
        <v>9.2631000000000014</v>
      </c>
      <c r="I543" t="b">
        <v>0</v>
      </c>
      <c r="J543" s="2">
        <v>0.72222222222222221</v>
      </c>
      <c r="K543">
        <v>2024</v>
      </c>
      <c r="L543">
        <v>3</v>
      </c>
      <c r="M543" t="s">
        <v>79</v>
      </c>
      <c r="N543">
        <v>17</v>
      </c>
    </row>
    <row r="544" spans="1:14" x14ac:dyDescent="0.3">
      <c r="A544" s="1">
        <v>45379</v>
      </c>
      <c r="B544">
        <v>203</v>
      </c>
      <c r="C544">
        <v>303</v>
      </c>
      <c r="D544">
        <v>104</v>
      </c>
      <c r="E544">
        <v>3</v>
      </c>
      <c r="F544">
        <v>231.96800000000002</v>
      </c>
      <c r="G544">
        <v>695.904</v>
      </c>
      <c r="H544">
        <v>173.976</v>
      </c>
      <c r="I544" t="b">
        <v>0</v>
      </c>
      <c r="J544" s="2">
        <v>0.90486111111111112</v>
      </c>
      <c r="K544">
        <v>2024</v>
      </c>
      <c r="L544">
        <v>3</v>
      </c>
      <c r="M544" t="s">
        <v>79</v>
      </c>
      <c r="N544">
        <v>21</v>
      </c>
    </row>
    <row r="545" spans="1:14" x14ac:dyDescent="0.3">
      <c r="A545" s="1">
        <v>45285</v>
      </c>
      <c r="B545">
        <v>205</v>
      </c>
      <c r="C545">
        <v>304</v>
      </c>
      <c r="D545">
        <v>102</v>
      </c>
      <c r="E545">
        <v>9</v>
      </c>
      <c r="F545">
        <v>458.01800000000003</v>
      </c>
      <c r="G545">
        <v>4122.1620000000003</v>
      </c>
      <c r="H545">
        <v>1236.6486</v>
      </c>
      <c r="I545" t="b">
        <v>0</v>
      </c>
      <c r="J545" s="2">
        <v>0.47916666666666669</v>
      </c>
      <c r="K545">
        <v>2023</v>
      </c>
      <c r="L545">
        <v>12</v>
      </c>
      <c r="M545" t="s">
        <v>84</v>
      </c>
      <c r="N545">
        <v>11</v>
      </c>
    </row>
    <row r="546" spans="1:14" x14ac:dyDescent="0.3">
      <c r="A546" s="1">
        <v>45471</v>
      </c>
      <c r="B546">
        <v>201</v>
      </c>
      <c r="C546">
        <v>304</v>
      </c>
      <c r="D546">
        <v>102</v>
      </c>
      <c r="E546">
        <v>10</v>
      </c>
      <c r="F546">
        <v>613.66800000000001</v>
      </c>
      <c r="G546">
        <v>6136.68</v>
      </c>
      <c r="H546">
        <v>920.50200000000007</v>
      </c>
      <c r="I546" t="b">
        <v>0</v>
      </c>
      <c r="J546" s="2">
        <v>0.61875000000000002</v>
      </c>
      <c r="K546">
        <v>2024</v>
      </c>
      <c r="L546">
        <v>6</v>
      </c>
      <c r="M546" t="s">
        <v>83</v>
      </c>
      <c r="N546">
        <v>14</v>
      </c>
    </row>
    <row r="547" spans="1:14" x14ac:dyDescent="0.3">
      <c r="A547" s="1">
        <v>45337</v>
      </c>
      <c r="B547">
        <v>205</v>
      </c>
      <c r="C547">
        <v>303</v>
      </c>
      <c r="D547">
        <v>102</v>
      </c>
      <c r="E547">
        <v>2</v>
      </c>
      <c r="F547">
        <v>135.96</v>
      </c>
      <c r="G547">
        <v>271.92</v>
      </c>
      <c r="H547">
        <v>46.226400000000005</v>
      </c>
      <c r="I547" t="b">
        <v>0</v>
      </c>
      <c r="J547" s="2">
        <v>0.50694444444444442</v>
      </c>
      <c r="K547">
        <v>2024</v>
      </c>
      <c r="L547">
        <v>2</v>
      </c>
      <c r="M547" t="s">
        <v>79</v>
      </c>
      <c r="N547">
        <v>12</v>
      </c>
    </row>
    <row r="548" spans="1:14" x14ac:dyDescent="0.3">
      <c r="A548" s="1">
        <v>45228</v>
      </c>
      <c r="B548">
        <v>205</v>
      </c>
      <c r="C548">
        <v>302</v>
      </c>
      <c r="D548">
        <v>102</v>
      </c>
      <c r="E548">
        <v>2</v>
      </c>
      <c r="F548">
        <v>659.86800000000005</v>
      </c>
      <c r="G548">
        <v>1319.7360000000001</v>
      </c>
      <c r="H548">
        <v>250.74984000000003</v>
      </c>
      <c r="I548" t="b">
        <v>0</v>
      </c>
      <c r="J548" s="2">
        <v>0.34444444444444444</v>
      </c>
      <c r="K548">
        <v>2023</v>
      </c>
      <c r="L548">
        <v>10</v>
      </c>
      <c r="M548" t="s">
        <v>81</v>
      </c>
      <c r="N548">
        <v>8</v>
      </c>
    </row>
    <row r="549" spans="1:14" x14ac:dyDescent="0.3">
      <c r="A549" s="1">
        <v>45317</v>
      </c>
      <c r="B549">
        <v>204</v>
      </c>
      <c r="C549">
        <v>304</v>
      </c>
      <c r="D549">
        <v>102</v>
      </c>
      <c r="E549">
        <v>9</v>
      </c>
      <c r="F549">
        <v>270.68800000000005</v>
      </c>
      <c r="G549">
        <v>2436.1920000000005</v>
      </c>
      <c r="H549">
        <v>511.60032000000007</v>
      </c>
      <c r="I549" t="b">
        <v>0</v>
      </c>
      <c r="J549" s="2">
        <v>0.53472222222222221</v>
      </c>
      <c r="K549">
        <v>2024</v>
      </c>
      <c r="L549">
        <v>1</v>
      </c>
      <c r="M549" t="s">
        <v>83</v>
      </c>
      <c r="N549">
        <v>12</v>
      </c>
    </row>
    <row r="550" spans="1:14" x14ac:dyDescent="0.3">
      <c r="A550" s="1">
        <v>45511</v>
      </c>
      <c r="B550">
        <v>204</v>
      </c>
      <c r="C550">
        <v>302</v>
      </c>
      <c r="D550">
        <v>101</v>
      </c>
      <c r="E550">
        <v>7</v>
      </c>
      <c r="F550">
        <v>438.32800000000003</v>
      </c>
      <c r="G550">
        <v>3068.2960000000003</v>
      </c>
      <c r="H550">
        <v>767.07400000000007</v>
      </c>
      <c r="I550" t="b">
        <v>1</v>
      </c>
      <c r="J550" s="2">
        <v>0.83611111111111114</v>
      </c>
      <c r="K550">
        <v>2024</v>
      </c>
      <c r="L550">
        <v>8</v>
      </c>
      <c r="M550" t="s">
        <v>80</v>
      </c>
      <c r="N550">
        <v>20</v>
      </c>
    </row>
    <row r="551" spans="1:14" x14ac:dyDescent="0.3">
      <c r="A551" s="1">
        <v>44864</v>
      </c>
      <c r="B551">
        <v>204</v>
      </c>
      <c r="C551">
        <v>305</v>
      </c>
      <c r="D551">
        <v>105</v>
      </c>
      <c r="E551">
        <v>8</v>
      </c>
      <c r="F551">
        <v>248.38000000000002</v>
      </c>
      <c r="G551">
        <v>1987.0400000000002</v>
      </c>
      <c r="H551">
        <v>596.11200000000008</v>
      </c>
      <c r="I551" t="b">
        <v>0</v>
      </c>
      <c r="J551" s="2">
        <v>0.16180555555555556</v>
      </c>
      <c r="K551">
        <v>2022</v>
      </c>
      <c r="L551">
        <v>10</v>
      </c>
      <c r="M551" t="s">
        <v>81</v>
      </c>
      <c r="N551">
        <v>3</v>
      </c>
    </row>
    <row r="552" spans="1:14" x14ac:dyDescent="0.3">
      <c r="A552" s="1">
        <v>44949</v>
      </c>
      <c r="B552">
        <v>204</v>
      </c>
      <c r="C552">
        <v>304</v>
      </c>
      <c r="D552">
        <v>103</v>
      </c>
      <c r="E552">
        <v>3</v>
      </c>
      <c r="F552">
        <v>418.83600000000001</v>
      </c>
      <c r="G552">
        <v>1256.508</v>
      </c>
      <c r="H552">
        <v>188.47620000000001</v>
      </c>
      <c r="I552" t="b">
        <v>0</v>
      </c>
      <c r="J552" s="2">
        <v>0.67708333333333337</v>
      </c>
      <c r="K552">
        <v>2023</v>
      </c>
      <c r="L552">
        <v>1</v>
      </c>
      <c r="M552" t="s">
        <v>84</v>
      </c>
      <c r="N552">
        <v>16</v>
      </c>
    </row>
    <row r="553" spans="1:14" x14ac:dyDescent="0.3">
      <c r="A553" s="1">
        <v>45286</v>
      </c>
      <c r="B553">
        <v>201</v>
      </c>
      <c r="C553">
        <v>301</v>
      </c>
      <c r="D553">
        <v>103</v>
      </c>
      <c r="E553">
        <v>5</v>
      </c>
      <c r="F553">
        <v>281.73200000000003</v>
      </c>
      <c r="G553">
        <v>1408.66</v>
      </c>
      <c r="H553">
        <v>239.47220000000004</v>
      </c>
      <c r="I553" t="b">
        <v>0</v>
      </c>
      <c r="J553" s="2">
        <v>8.5416666666666669E-2</v>
      </c>
      <c r="K553">
        <v>2023</v>
      </c>
      <c r="L553">
        <v>12</v>
      </c>
      <c r="M553" t="s">
        <v>85</v>
      </c>
      <c r="N553">
        <v>2</v>
      </c>
    </row>
    <row r="554" spans="1:14" x14ac:dyDescent="0.3">
      <c r="A554" s="1">
        <v>45257</v>
      </c>
      <c r="B554">
        <v>205</v>
      </c>
      <c r="C554">
        <v>304</v>
      </c>
      <c r="D554">
        <v>101</v>
      </c>
      <c r="E554">
        <v>5</v>
      </c>
      <c r="F554">
        <v>80.146000000000001</v>
      </c>
      <c r="G554">
        <v>400.73</v>
      </c>
      <c r="H554">
        <v>76.1387</v>
      </c>
      <c r="I554" t="b">
        <v>0</v>
      </c>
      <c r="J554" s="2">
        <v>0.78472222222222221</v>
      </c>
      <c r="K554">
        <v>2023</v>
      </c>
      <c r="L554">
        <v>11</v>
      </c>
      <c r="M554" t="s">
        <v>84</v>
      </c>
      <c r="N554">
        <v>18</v>
      </c>
    </row>
    <row r="555" spans="1:14" x14ac:dyDescent="0.3">
      <c r="A555" s="1">
        <v>44992</v>
      </c>
      <c r="B555">
        <v>202</v>
      </c>
      <c r="C555">
        <v>303</v>
      </c>
      <c r="D555">
        <v>101</v>
      </c>
      <c r="E555">
        <v>3</v>
      </c>
      <c r="F555">
        <v>402.20400000000001</v>
      </c>
      <c r="G555">
        <v>1206.6120000000001</v>
      </c>
      <c r="H555">
        <v>253.38852</v>
      </c>
      <c r="I555" t="b">
        <v>0</v>
      </c>
      <c r="J555" s="2">
        <v>0.20624999999999999</v>
      </c>
      <c r="K555">
        <v>2023</v>
      </c>
      <c r="L555">
        <v>3</v>
      </c>
      <c r="M555" t="s">
        <v>85</v>
      </c>
      <c r="N555">
        <v>4</v>
      </c>
    </row>
    <row r="556" spans="1:14" x14ac:dyDescent="0.3">
      <c r="A556" s="1">
        <v>45233</v>
      </c>
      <c r="B556">
        <v>203</v>
      </c>
      <c r="C556">
        <v>301</v>
      </c>
      <c r="D556">
        <v>104</v>
      </c>
      <c r="E556">
        <v>3</v>
      </c>
      <c r="F556">
        <v>535.17200000000003</v>
      </c>
      <c r="G556">
        <v>1605.5160000000001</v>
      </c>
      <c r="H556">
        <v>401.37900000000002</v>
      </c>
      <c r="I556" t="b">
        <v>0</v>
      </c>
      <c r="J556" s="2">
        <v>0.20694444444444443</v>
      </c>
      <c r="K556">
        <v>2023</v>
      </c>
      <c r="L556">
        <v>11</v>
      </c>
      <c r="M556" t="s">
        <v>83</v>
      </c>
      <c r="N556">
        <v>4</v>
      </c>
    </row>
    <row r="557" spans="1:14" x14ac:dyDescent="0.3">
      <c r="A557" s="1">
        <v>45171</v>
      </c>
      <c r="B557">
        <v>201</v>
      </c>
      <c r="C557">
        <v>303</v>
      </c>
      <c r="D557">
        <v>104</v>
      </c>
      <c r="E557">
        <v>9</v>
      </c>
      <c r="F557">
        <v>563.09</v>
      </c>
      <c r="G557">
        <v>5067.8100000000004</v>
      </c>
      <c r="H557">
        <v>1520.3430000000001</v>
      </c>
      <c r="I557" t="b">
        <v>0</v>
      </c>
      <c r="J557" s="2">
        <v>0.98611111111111116</v>
      </c>
      <c r="K557">
        <v>2023</v>
      </c>
      <c r="L557">
        <v>9</v>
      </c>
      <c r="M557" t="s">
        <v>82</v>
      </c>
      <c r="N557">
        <v>23</v>
      </c>
    </row>
    <row r="558" spans="1:14" x14ac:dyDescent="0.3">
      <c r="A558" s="1">
        <v>45368</v>
      </c>
      <c r="B558">
        <v>202</v>
      </c>
      <c r="C558">
        <v>302</v>
      </c>
      <c r="D558">
        <v>101</v>
      </c>
      <c r="E558">
        <v>1</v>
      </c>
      <c r="F558">
        <v>252.69200000000001</v>
      </c>
      <c r="G558">
        <v>252.69200000000001</v>
      </c>
      <c r="H558">
        <v>37.903799999999997</v>
      </c>
      <c r="I558" t="b">
        <v>0</v>
      </c>
      <c r="J558" s="2">
        <v>0.88611111111111107</v>
      </c>
      <c r="K558">
        <v>2024</v>
      </c>
      <c r="L558">
        <v>3</v>
      </c>
      <c r="M558" t="s">
        <v>81</v>
      </c>
      <c r="N558">
        <v>21</v>
      </c>
    </row>
    <row r="559" spans="1:14" x14ac:dyDescent="0.3">
      <c r="A559" s="1">
        <v>45513</v>
      </c>
      <c r="B559">
        <v>201</v>
      </c>
      <c r="C559">
        <v>301</v>
      </c>
      <c r="D559">
        <v>101</v>
      </c>
      <c r="E559">
        <v>8</v>
      </c>
      <c r="F559">
        <v>625.0200000000001</v>
      </c>
      <c r="G559">
        <v>5000.1600000000008</v>
      </c>
      <c r="H559">
        <v>850.02720000000022</v>
      </c>
      <c r="I559" t="b">
        <v>0</v>
      </c>
      <c r="J559" s="2">
        <v>0.91527777777777775</v>
      </c>
      <c r="K559">
        <v>2024</v>
      </c>
      <c r="L559">
        <v>8</v>
      </c>
      <c r="M559" t="s">
        <v>83</v>
      </c>
      <c r="N559">
        <v>21</v>
      </c>
    </row>
    <row r="560" spans="1:14" x14ac:dyDescent="0.3">
      <c r="A560" s="1">
        <v>45227</v>
      </c>
      <c r="B560">
        <v>205</v>
      </c>
      <c r="C560">
        <v>305</v>
      </c>
      <c r="D560">
        <v>103</v>
      </c>
      <c r="E560">
        <v>10</v>
      </c>
      <c r="F560">
        <v>436.87600000000009</v>
      </c>
      <c r="G560">
        <v>4368.7600000000011</v>
      </c>
      <c r="H560">
        <v>830.06440000000021</v>
      </c>
      <c r="I560" t="b">
        <v>0</v>
      </c>
      <c r="J560" s="2">
        <v>0.68472222222222223</v>
      </c>
      <c r="K560">
        <v>2023</v>
      </c>
      <c r="L560">
        <v>10</v>
      </c>
      <c r="M560" t="s">
        <v>82</v>
      </c>
      <c r="N560">
        <v>16</v>
      </c>
    </row>
    <row r="561" spans="1:14" x14ac:dyDescent="0.3">
      <c r="A561" s="1">
        <v>45534</v>
      </c>
      <c r="B561">
        <v>203</v>
      </c>
      <c r="C561">
        <v>302</v>
      </c>
      <c r="D561">
        <v>105</v>
      </c>
      <c r="E561">
        <v>3</v>
      </c>
      <c r="F561">
        <v>486.79400000000004</v>
      </c>
      <c r="G561">
        <v>1460.3820000000001</v>
      </c>
      <c r="H561">
        <v>306.68022000000002</v>
      </c>
      <c r="I561" t="b">
        <v>0</v>
      </c>
      <c r="J561" s="2">
        <v>0.54652777777777772</v>
      </c>
      <c r="K561">
        <v>2024</v>
      </c>
      <c r="L561">
        <v>8</v>
      </c>
      <c r="M561" t="s">
        <v>83</v>
      </c>
      <c r="N561">
        <v>13</v>
      </c>
    </row>
    <row r="562" spans="1:14" x14ac:dyDescent="0.3">
      <c r="A562" s="1">
        <v>45464</v>
      </c>
      <c r="B562">
        <v>203</v>
      </c>
      <c r="C562">
        <v>304</v>
      </c>
      <c r="D562">
        <v>103</v>
      </c>
      <c r="E562">
        <v>2</v>
      </c>
      <c r="F562">
        <v>469.61200000000008</v>
      </c>
      <c r="G562">
        <v>939.22400000000016</v>
      </c>
      <c r="H562">
        <v>234.80600000000004</v>
      </c>
      <c r="I562" t="b">
        <v>0</v>
      </c>
      <c r="J562" s="2">
        <v>1.0416666666666666E-2</v>
      </c>
      <c r="K562">
        <v>2024</v>
      </c>
      <c r="L562">
        <v>6</v>
      </c>
      <c r="M562" t="s">
        <v>83</v>
      </c>
      <c r="N562">
        <v>0</v>
      </c>
    </row>
    <row r="563" spans="1:14" x14ac:dyDescent="0.3">
      <c r="A563" s="1">
        <v>45294</v>
      </c>
      <c r="B563">
        <v>202</v>
      </c>
      <c r="C563">
        <v>302</v>
      </c>
      <c r="D563">
        <v>105</v>
      </c>
      <c r="E563">
        <v>1</v>
      </c>
      <c r="F563">
        <v>106.32600000000001</v>
      </c>
      <c r="G563">
        <v>106.32600000000001</v>
      </c>
      <c r="H563">
        <v>31.8978</v>
      </c>
      <c r="I563" t="b">
        <v>1</v>
      </c>
      <c r="J563" s="2">
        <v>0.7729166666666667</v>
      </c>
      <c r="K563">
        <v>2024</v>
      </c>
      <c r="L563">
        <v>1</v>
      </c>
      <c r="M563" t="s">
        <v>80</v>
      </c>
      <c r="N563">
        <v>18</v>
      </c>
    </row>
    <row r="564" spans="1:14" x14ac:dyDescent="0.3">
      <c r="A564" s="1">
        <v>45232</v>
      </c>
      <c r="B564">
        <v>204</v>
      </c>
      <c r="C564">
        <v>302</v>
      </c>
      <c r="D564">
        <v>102</v>
      </c>
      <c r="E564">
        <v>6</v>
      </c>
      <c r="F564">
        <v>572.59400000000005</v>
      </c>
      <c r="G564">
        <v>3435.5640000000003</v>
      </c>
      <c r="H564">
        <v>515.33460000000002</v>
      </c>
      <c r="I564" t="b">
        <v>0</v>
      </c>
      <c r="J564" s="2">
        <v>0.81319444444444444</v>
      </c>
      <c r="K564">
        <v>2023</v>
      </c>
      <c r="L564">
        <v>11</v>
      </c>
      <c r="M564" t="s">
        <v>79</v>
      </c>
      <c r="N564">
        <v>19</v>
      </c>
    </row>
    <row r="565" spans="1:14" x14ac:dyDescent="0.3">
      <c r="A565" s="1">
        <v>45203</v>
      </c>
      <c r="B565">
        <v>202</v>
      </c>
      <c r="C565">
        <v>304</v>
      </c>
      <c r="D565">
        <v>104</v>
      </c>
      <c r="E565">
        <v>6</v>
      </c>
      <c r="F565">
        <v>86.372</v>
      </c>
      <c r="G565">
        <v>518.23199999999997</v>
      </c>
      <c r="H565">
        <v>88.099440000000001</v>
      </c>
      <c r="I565" t="b">
        <v>0</v>
      </c>
      <c r="J565" s="2">
        <v>0.72152777777777777</v>
      </c>
      <c r="K565">
        <v>2023</v>
      </c>
      <c r="L565">
        <v>10</v>
      </c>
      <c r="M565" t="s">
        <v>80</v>
      </c>
      <c r="N565">
        <v>17</v>
      </c>
    </row>
    <row r="566" spans="1:14" x14ac:dyDescent="0.3">
      <c r="A566" s="1">
        <v>45327</v>
      </c>
      <c r="B566">
        <v>202</v>
      </c>
      <c r="C566">
        <v>301</v>
      </c>
      <c r="D566">
        <v>105</v>
      </c>
      <c r="E566">
        <v>7</v>
      </c>
      <c r="F566">
        <v>377.52000000000004</v>
      </c>
      <c r="G566">
        <v>2642.6400000000003</v>
      </c>
      <c r="H566">
        <v>502.10160000000008</v>
      </c>
      <c r="I566" t="b">
        <v>0</v>
      </c>
      <c r="J566" s="2">
        <v>0.30833333333333335</v>
      </c>
      <c r="K566">
        <v>2024</v>
      </c>
      <c r="L566">
        <v>2</v>
      </c>
      <c r="M566" t="s">
        <v>84</v>
      </c>
      <c r="N566">
        <v>7</v>
      </c>
    </row>
    <row r="567" spans="1:14" x14ac:dyDescent="0.3">
      <c r="A567" s="1">
        <v>45161</v>
      </c>
      <c r="B567">
        <v>205</v>
      </c>
      <c r="C567">
        <v>301</v>
      </c>
      <c r="D567">
        <v>103</v>
      </c>
      <c r="E567">
        <v>10</v>
      </c>
      <c r="F567">
        <v>167.61799999999999</v>
      </c>
      <c r="G567">
        <v>1676.1799999999998</v>
      </c>
      <c r="H567">
        <v>351.99779999999993</v>
      </c>
      <c r="I567" t="b">
        <v>0</v>
      </c>
      <c r="J567" s="2">
        <v>0.94374999999999998</v>
      </c>
      <c r="K567">
        <v>2023</v>
      </c>
      <c r="L567">
        <v>8</v>
      </c>
      <c r="M567" t="s">
        <v>80</v>
      </c>
      <c r="N567">
        <v>22</v>
      </c>
    </row>
    <row r="568" spans="1:14" x14ac:dyDescent="0.3">
      <c r="A568" s="1">
        <v>45181</v>
      </c>
      <c r="B568">
        <v>203</v>
      </c>
      <c r="C568">
        <v>305</v>
      </c>
      <c r="D568">
        <v>104</v>
      </c>
      <c r="E568">
        <v>1</v>
      </c>
      <c r="F568">
        <v>301.35599999999999</v>
      </c>
      <c r="G568">
        <v>301.35599999999999</v>
      </c>
      <c r="H568">
        <v>75.338999999999999</v>
      </c>
      <c r="I568" t="b">
        <v>0</v>
      </c>
      <c r="J568" s="2">
        <v>0.6020833333333333</v>
      </c>
      <c r="K568">
        <v>2023</v>
      </c>
      <c r="L568">
        <v>9</v>
      </c>
      <c r="M568" t="s">
        <v>85</v>
      </c>
      <c r="N568">
        <v>14</v>
      </c>
    </row>
    <row r="569" spans="1:14" x14ac:dyDescent="0.3">
      <c r="A569" s="1">
        <v>45092</v>
      </c>
      <c r="B569">
        <v>204</v>
      </c>
      <c r="C569">
        <v>302</v>
      </c>
      <c r="D569">
        <v>105</v>
      </c>
      <c r="E569">
        <v>10</v>
      </c>
      <c r="F569">
        <v>352.41800000000001</v>
      </c>
      <c r="G569">
        <v>3524.1800000000003</v>
      </c>
      <c r="H569">
        <v>1057.2540000000001</v>
      </c>
      <c r="I569" t="b">
        <v>0</v>
      </c>
      <c r="J569" s="2">
        <v>0.97152777777777777</v>
      </c>
      <c r="K569">
        <v>2023</v>
      </c>
      <c r="L569">
        <v>6</v>
      </c>
      <c r="M569" t="s">
        <v>79</v>
      </c>
      <c r="N569">
        <v>23</v>
      </c>
    </row>
    <row r="570" spans="1:14" x14ac:dyDescent="0.3">
      <c r="A570" s="1">
        <v>45564</v>
      </c>
      <c r="B570">
        <v>203</v>
      </c>
      <c r="C570">
        <v>302</v>
      </c>
      <c r="D570">
        <v>104</v>
      </c>
      <c r="E570">
        <v>5</v>
      </c>
      <c r="F570">
        <v>642.31200000000001</v>
      </c>
      <c r="G570">
        <v>3211.56</v>
      </c>
      <c r="H570">
        <v>481.73399999999998</v>
      </c>
      <c r="I570" t="b">
        <v>1</v>
      </c>
      <c r="J570" s="2">
        <v>0.4465277777777778</v>
      </c>
      <c r="K570">
        <v>2024</v>
      </c>
      <c r="L570">
        <v>9</v>
      </c>
      <c r="M570" t="s">
        <v>81</v>
      </c>
      <c r="N570">
        <v>10</v>
      </c>
    </row>
    <row r="571" spans="1:14" x14ac:dyDescent="0.3">
      <c r="A571" s="1">
        <v>45388</v>
      </c>
      <c r="B571">
        <v>204</v>
      </c>
      <c r="C571">
        <v>303</v>
      </c>
      <c r="D571">
        <v>101</v>
      </c>
      <c r="E571">
        <v>2</v>
      </c>
      <c r="F571">
        <v>431.53000000000003</v>
      </c>
      <c r="G571">
        <v>863.06000000000006</v>
      </c>
      <c r="H571">
        <v>146.72020000000003</v>
      </c>
      <c r="I571" t="b">
        <v>0</v>
      </c>
      <c r="J571" s="2">
        <v>0.8</v>
      </c>
      <c r="K571">
        <v>2024</v>
      </c>
      <c r="L571">
        <v>4</v>
      </c>
      <c r="M571" t="s">
        <v>82</v>
      </c>
      <c r="N571">
        <v>19</v>
      </c>
    </row>
    <row r="572" spans="1:14" x14ac:dyDescent="0.3">
      <c r="A572" s="1">
        <v>45161</v>
      </c>
      <c r="B572">
        <v>202</v>
      </c>
      <c r="C572">
        <v>301</v>
      </c>
      <c r="D572">
        <v>103</v>
      </c>
      <c r="E572">
        <v>1</v>
      </c>
      <c r="F572">
        <v>142.89000000000001</v>
      </c>
      <c r="G572">
        <v>142.89000000000001</v>
      </c>
      <c r="H572">
        <v>27.149100000000004</v>
      </c>
      <c r="I572" t="b">
        <v>0</v>
      </c>
      <c r="J572" s="2">
        <v>0.91041666666666665</v>
      </c>
      <c r="K572">
        <v>2023</v>
      </c>
      <c r="L572">
        <v>8</v>
      </c>
      <c r="M572" t="s">
        <v>80</v>
      </c>
      <c r="N572">
        <v>21</v>
      </c>
    </row>
    <row r="573" spans="1:14" x14ac:dyDescent="0.3">
      <c r="A573" s="1">
        <v>44861</v>
      </c>
      <c r="B573">
        <v>201</v>
      </c>
      <c r="C573">
        <v>301</v>
      </c>
      <c r="D573">
        <v>101</v>
      </c>
      <c r="E573">
        <v>1</v>
      </c>
      <c r="F573">
        <v>171.62200000000001</v>
      </c>
      <c r="G573">
        <v>171.62200000000001</v>
      </c>
      <c r="H573">
        <v>36.040620000000004</v>
      </c>
      <c r="I573" t="b">
        <v>0</v>
      </c>
      <c r="J573" s="2">
        <v>0.45833333333333331</v>
      </c>
      <c r="K573">
        <v>2022</v>
      </c>
      <c r="L573">
        <v>10</v>
      </c>
      <c r="M573" t="s">
        <v>79</v>
      </c>
      <c r="N573">
        <v>11</v>
      </c>
    </row>
    <row r="574" spans="1:14" x14ac:dyDescent="0.3">
      <c r="A574" s="1">
        <v>45407</v>
      </c>
      <c r="B574">
        <v>203</v>
      </c>
      <c r="C574">
        <v>305</v>
      </c>
      <c r="D574">
        <v>104</v>
      </c>
      <c r="E574">
        <v>8</v>
      </c>
      <c r="F574">
        <v>462.55</v>
      </c>
      <c r="G574">
        <v>3700.4</v>
      </c>
      <c r="H574">
        <v>925.1</v>
      </c>
      <c r="I574" t="b">
        <v>0</v>
      </c>
      <c r="J574" s="2">
        <v>0.17430555555555555</v>
      </c>
      <c r="K574">
        <v>2024</v>
      </c>
      <c r="L574">
        <v>4</v>
      </c>
      <c r="M574" t="s">
        <v>79</v>
      </c>
      <c r="N574">
        <v>4</v>
      </c>
    </row>
    <row r="575" spans="1:14" x14ac:dyDescent="0.3">
      <c r="A575" s="1">
        <v>45012</v>
      </c>
      <c r="B575">
        <v>202</v>
      </c>
      <c r="C575">
        <v>304</v>
      </c>
      <c r="D575">
        <v>104</v>
      </c>
      <c r="E575">
        <v>7</v>
      </c>
      <c r="F575">
        <v>576.00400000000002</v>
      </c>
      <c r="G575">
        <v>4032.0280000000002</v>
      </c>
      <c r="H575">
        <v>1209.6084000000001</v>
      </c>
      <c r="I575" t="b">
        <v>0</v>
      </c>
      <c r="J575" s="2">
        <v>0.92152777777777772</v>
      </c>
      <c r="K575">
        <v>2023</v>
      </c>
      <c r="L575">
        <v>3</v>
      </c>
      <c r="M575" t="s">
        <v>84</v>
      </c>
      <c r="N575">
        <v>22</v>
      </c>
    </row>
    <row r="576" spans="1:14" x14ac:dyDescent="0.3">
      <c r="A576" s="1">
        <v>45327</v>
      </c>
      <c r="B576">
        <v>204</v>
      </c>
      <c r="C576">
        <v>302</v>
      </c>
      <c r="D576">
        <v>105</v>
      </c>
      <c r="E576">
        <v>10</v>
      </c>
      <c r="F576">
        <v>618.94799999999998</v>
      </c>
      <c r="G576">
        <v>6189.48</v>
      </c>
      <c r="H576">
        <v>928.42199999999991</v>
      </c>
      <c r="I576" t="b">
        <v>0</v>
      </c>
      <c r="J576" s="2">
        <v>0.45763888888888887</v>
      </c>
      <c r="K576">
        <v>2024</v>
      </c>
      <c r="L576">
        <v>2</v>
      </c>
      <c r="M576" t="s">
        <v>84</v>
      </c>
      <c r="N576">
        <v>10</v>
      </c>
    </row>
    <row r="577" spans="1:14" x14ac:dyDescent="0.3">
      <c r="A577" s="1">
        <v>45093</v>
      </c>
      <c r="B577">
        <v>205</v>
      </c>
      <c r="C577">
        <v>304</v>
      </c>
      <c r="D577">
        <v>102</v>
      </c>
      <c r="E577">
        <v>10</v>
      </c>
      <c r="F577">
        <v>347.09400000000005</v>
      </c>
      <c r="G577">
        <v>3470.9400000000005</v>
      </c>
      <c r="H577">
        <v>590.05980000000011</v>
      </c>
      <c r="I577" t="b">
        <v>0</v>
      </c>
      <c r="J577" s="2">
        <v>0.97847222222222219</v>
      </c>
      <c r="K577">
        <v>2023</v>
      </c>
      <c r="L577">
        <v>6</v>
      </c>
      <c r="M577" t="s">
        <v>83</v>
      </c>
      <c r="N577">
        <v>23</v>
      </c>
    </row>
    <row r="578" spans="1:14" x14ac:dyDescent="0.3">
      <c r="A578" s="1">
        <v>45562</v>
      </c>
      <c r="B578">
        <v>204</v>
      </c>
      <c r="C578">
        <v>304</v>
      </c>
      <c r="D578">
        <v>104</v>
      </c>
      <c r="E578">
        <v>8</v>
      </c>
      <c r="F578">
        <v>360.536</v>
      </c>
      <c r="G578">
        <v>2884.288</v>
      </c>
      <c r="H578">
        <v>548.01472000000001</v>
      </c>
      <c r="I578" t="b">
        <v>0</v>
      </c>
      <c r="J578" s="2">
        <v>0.29930555555555555</v>
      </c>
      <c r="K578">
        <v>2024</v>
      </c>
      <c r="L578">
        <v>9</v>
      </c>
      <c r="M578" t="s">
        <v>83</v>
      </c>
      <c r="N578">
        <v>7</v>
      </c>
    </row>
    <row r="579" spans="1:14" x14ac:dyDescent="0.3">
      <c r="A579" s="1">
        <v>45376</v>
      </c>
      <c r="B579">
        <v>205</v>
      </c>
      <c r="C579">
        <v>301</v>
      </c>
      <c r="D579">
        <v>101</v>
      </c>
      <c r="E579">
        <v>5</v>
      </c>
      <c r="F579">
        <v>469.10599999999999</v>
      </c>
      <c r="G579">
        <v>2345.5299999999997</v>
      </c>
      <c r="H579">
        <v>492.5612999999999</v>
      </c>
      <c r="I579" t="b">
        <v>0</v>
      </c>
      <c r="J579" s="2">
        <v>0.47430555555555554</v>
      </c>
      <c r="K579">
        <v>2024</v>
      </c>
      <c r="L579">
        <v>3</v>
      </c>
      <c r="M579" t="s">
        <v>84</v>
      </c>
      <c r="N579">
        <v>11</v>
      </c>
    </row>
    <row r="580" spans="1:14" x14ac:dyDescent="0.3">
      <c r="A580" s="1">
        <v>45051</v>
      </c>
      <c r="B580">
        <v>202</v>
      </c>
      <c r="C580">
        <v>301</v>
      </c>
      <c r="D580">
        <v>101</v>
      </c>
      <c r="E580">
        <v>1</v>
      </c>
      <c r="F580">
        <v>474.12200000000001</v>
      </c>
      <c r="G580">
        <v>474.12200000000001</v>
      </c>
      <c r="H580">
        <v>118.5305</v>
      </c>
      <c r="I580" t="b">
        <v>0</v>
      </c>
      <c r="J580" s="2">
        <v>0.58263888888888893</v>
      </c>
      <c r="K580">
        <v>2023</v>
      </c>
      <c r="L580">
        <v>5</v>
      </c>
      <c r="M580" t="s">
        <v>83</v>
      </c>
      <c r="N580">
        <v>13</v>
      </c>
    </row>
    <row r="581" spans="1:14" x14ac:dyDescent="0.3">
      <c r="A581" s="1">
        <v>45523</v>
      </c>
      <c r="B581">
        <v>201</v>
      </c>
      <c r="C581">
        <v>302</v>
      </c>
      <c r="D581">
        <v>104</v>
      </c>
      <c r="E581">
        <v>9</v>
      </c>
      <c r="F581">
        <v>359.70000000000005</v>
      </c>
      <c r="G581">
        <v>3237.3</v>
      </c>
      <c r="H581">
        <v>971.19</v>
      </c>
      <c r="I581" t="b">
        <v>0</v>
      </c>
      <c r="J581" s="2">
        <v>0.78263888888888888</v>
      </c>
      <c r="K581">
        <v>2024</v>
      </c>
      <c r="L581">
        <v>8</v>
      </c>
      <c r="M581" t="s">
        <v>84</v>
      </c>
      <c r="N581">
        <v>18</v>
      </c>
    </row>
    <row r="582" spans="1:14" x14ac:dyDescent="0.3">
      <c r="A582" s="1">
        <v>45475</v>
      </c>
      <c r="B582">
        <v>204</v>
      </c>
      <c r="C582">
        <v>304</v>
      </c>
      <c r="D582">
        <v>105</v>
      </c>
      <c r="E582">
        <v>4</v>
      </c>
      <c r="F582">
        <v>489.23600000000005</v>
      </c>
      <c r="G582">
        <v>1956.9440000000002</v>
      </c>
      <c r="H582">
        <v>293.54160000000002</v>
      </c>
      <c r="I582" t="b">
        <v>0</v>
      </c>
      <c r="J582" s="2">
        <v>0.83472222222222225</v>
      </c>
      <c r="K582">
        <v>2024</v>
      </c>
      <c r="L582">
        <v>7</v>
      </c>
      <c r="M582" t="s">
        <v>85</v>
      </c>
      <c r="N582">
        <v>20</v>
      </c>
    </row>
    <row r="583" spans="1:14" x14ac:dyDescent="0.3">
      <c r="A583" s="1">
        <v>45095</v>
      </c>
      <c r="B583">
        <v>201</v>
      </c>
      <c r="C583">
        <v>303</v>
      </c>
      <c r="D583">
        <v>104</v>
      </c>
      <c r="E583">
        <v>8</v>
      </c>
      <c r="F583">
        <v>601.39200000000005</v>
      </c>
      <c r="G583">
        <v>4811.1360000000004</v>
      </c>
      <c r="H583">
        <v>817.89312000000018</v>
      </c>
      <c r="I583" t="b">
        <v>0</v>
      </c>
      <c r="J583" s="2">
        <v>0.39374999999999999</v>
      </c>
      <c r="K583">
        <v>2023</v>
      </c>
      <c r="L583">
        <v>6</v>
      </c>
      <c r="M583" t="s">
        <v>81</v>
      </c>
      <c r="N583">
        <v>9</v>
      </c>
    </row>
    <row r="584" spans="1:14" x14ac:dyDescent="0.3">
      <c r="A584" s="1">
        <v>45313</v>
      </c>
      <c r="B584">
        <v>205</v>
      </c>
      <c r="C584">
        <v>301</v>
      </c>
      <c r="D584">
        <v>105</v>
      </c>
      <c r="E584">
        <v>10</v>
      </c>
      <c r="F584">
        <v>390.03800000000001</v>
      </c>
      <c r="G584">
        <v>3900.38</v>
      </c>
      <c r="H584">
        <v>741.07220000000007</v>
      </c>
      <c r="I584" t="b">
        <v>0</v>
      </c>
      <c r="J584" s="2">
        <v>0.82638888888888884</v>
      </c>
      <c r="K584">
        <v>2024</v>
      </c>
      <c r="L584">
        <v>1</v>
      </c>
      <c r="M584" t="s">
        <v>84</v>
      </c>
      <c r="N584">
        <v>19</v>
      </c>
    </row>
    <row r="585" spans="1:14" x14ac:dyDescent="0.3">
      <c r="A585" s="1">
        <v>44925</v>
      </c>
      <c r="B585">
        <v>204</v>
      </c>
      <c r="C585">
        <v>302</v>
      </c>
      <c r="D585">
        <v>104</v>
      </c>
      <c r="E585">
        <v>2</v>
      </c>
      <c r="F585">
        <v>371.42600000000004</v>
      </c>
      <c r="G585">
        <v>742.85200000000009</v>
      </c>
      <c r="H585">
        <v>155.99892000000003</v>
      </c>
      <c r="I585" t="b">
        <v>0</v>
      </c>
      <c r="J585" s="2">
        <v>0.49861111111111112</v>
      </c>
      <c r="K585">
        <v>2022</v>
      </c>
      <c r="L585">
        <v>12</v>
      </c>
      <c r="M585" t="s">
        <v>83</v>
      </c>
      <c r="N585">
        <v>11</v>
      </c>
    </row>
    <row r="586" spans="1:14" x14ac:dyDescent="0.3">
      <c r="A586" s="1">
        <v>45131</v>
      </c>
      <c r="B586">
        <v>204</v>
      </c>
      <c r="C586">
        <v>305</v>
      </c>
      <c r="D586">
        <v>102</v>
      </c>
      <c r="E586">
        <v>10</v>
      </c>
      <c r="F586">
        <v>107.16200000000001</v>
      </c>
      <c r="G586">
        <v>1071.6200000000001</v>
      </c>
      <c r="H586">
        <v>267.90500000000003</v>
      </c>
      <c r="I586" t="b">
        <v>0</v>
      </c>
      <c r="J586" s="2">
        <v>0.28194444444444444</v>
      </c>
      <c r="K586">
        <v>2023</v>
      </c>
      <c r="L586">
        <v>7</v>
      </c>
      <c r="M586" t="s">
        <v>84</v>
      </c>
      <c r="N586">
        <v>6</v>
      </c>
    </row>
    <row r="587" spans="1:14" x14ac:dyDescent="0.3">
      <c r="A587" s="1">
        <v>45279</v>
      </c>
      <c r="B587">
        <v>205</v>
      </c>
      <c r="C587">
        <v>304</v>
      </c>
      <c r="D587">
        <v>105</v>
      </c>
      <c r="E587">
        <v>5</v>
      </c>
      <c r="F587">
        <v>486.94800000000004</v>
      </c>
      <c r="G587">
        <v>2434.7400000000002</v>
      </c>
      <c r="H587">
        <v>730.42200000000003</v>
      </c>
      <c r="I587" t="b">
        <v>1</v>
      </c>
      <c r="J587" s="2">
        <v>0.36249999999999999</v>
      </c>
      <c r="K587">
        <v>2023</v>
      </c>
      <c r="L587">
        <v>12</v>
      </c>
      <c r="M587" t="s">
        <v>85</v>
      </c>
      <c r="N587">
        <v>8</v>
      </c>
    </row>
    <row r="588" spans="1:14" x14ac:dyDescent="0.3">
      <c r="A588" s="1">
        <v>44957</v>
      </c>
      <c r="B588">
        <v>205</v>
      </c>
      <c r="C588">
        <v>303</v>
      </c>
      <c r="D588">
        <v>105</v>
      </c>
      <c r="E588">
        <v>4</v>
      </c>
      <c r="F588">
        <v>544.43400000000008</v>
      </c>
      <c r="G588">
        <v>2177.7360000000003</v>
      </c>
      <c r="H588">
        <v>326.66040000000004</v>
      </c>
      <c r="I588" t="b">
        <v>0</v>
      </c>
      <c r="J588" s="2">
        <v>0.6479166666666667</v>
      </c>
      <c r="K588">
        <v>2023</v>
      </c>
      <c r="L588">
        <v>1</v>
      </c>
      <c r="M588" t="s">
        <v>85</v>
      </c>
      <c r="N588">
        <v>15</v>
      </c>
    </row>
    <row r="589" spans="1:14" x14ac:dyDescent="0.3">
      <c r="A589" s="1">
        <v>45312</v>
      </c>
      <c r="B589">
        <v>203</v>
      </c>
      <c r="C589">
        <v>303</v>
      </c>
      <c r="D589">
        <v>103</v>
      </c>
      <c r="E589">
        <v>1</v>
      </c>
      <c r="F589">
        <v>210.93600000000001</v>
      </c>
      <c r="G589">
        <v>210.93600000000001</v>
      </c>
      <c r="H589">
        <v>35.859120000000004</v>
      </c>
      <c r="I589" t="b">
        <v>0</v>
      </c>
      <c r="J589" s="2">
        <v>0.81944444444444442</v>
      </c>
      <c r="K589">
        <v>2024</v>
      </c>
      <c r="L589">
        <v>1</v>
      </c>
      <c r="M589" t="s">
        <v>81</v>
      </c>
      <c r="N589">
        <v>19</v>
      </c>
    </row>
    <row r="590" spans="1:14" x14ac:dyDescent="0.3">
      <c r="A590" s="1">
        <v>45415</v>
      </c>
      <c r="B590">
        <v>203</v>
      </c>
      <c r="C590">
        <v>304</v>
      </c>
      <c r="D590">
        <v>104</v>
      </c>
      <c r="E590">
        <v>1</v>
      </c>
      <c r="F590">
        <v>387.024</v>
      </c>
      <c r="G590">
        <v>387.024</v>
      </c>
      <c r="H590">
        <v>73.534559999999999</v>
      </c>
      <c r="I590" t="b">
        <v>0</v>
      </c>
      <c r="J590" s="2">
        <v>0.4826388888888889</v>
      </c>
      <c r="K590">
        <v>2024</v>
      </c>
      <c r="L590">
        <v>5</v>
      </c>
      <c r="M590" t="s">
        <v>83</v>
      </c>
      <c r="N590">
        <v>11</v>
      </c>
    </row>
    <row r="591" spans="1:14" x14ac:dyDescent="0.3">
      <c r="A591" s="1">
        <v>45239</v>
      </c>
      <c r="B591">
        <v>204</v>
      </c>
      <c r="C591">
        <v>302</v>
      </c>
      <c r="D591">
        <v>102</v>
      </c>
      <c r="E591">
        <v>3</v>
      </c>
      <c r="F591">
        <v>92.686000000000007</v>
      </c>
      <c r="G591">
        <v>278.05799999999999</v>
      </c>
      <c r="H591">
        <v>58.392179999999996</v>
      </c>
      <c r="I591" t="b">
        <v>0</v>
      </c>
      <c r="J591" s="2">
        <v>0.58472222222222225</v>
      </c>
      <c r="K591">
        <v>2023</v>
      </c>
      <c r="L591">
        <v>11</v>
      </c>
      <c r="M591" t="s">
        <v>79</v>
      </c>
      <c r="N591">
        <v>14</v>
      </c>
    </row>
    <row r="592" spans="1:14" x14ac:dyDescent="0.3">
      <c r="A592" s="1">
        <v>45032</v>
      </c>
      <c r="B592">
        <v>202</v>
      </c>
      <c r="C592">
        <v>305</v>
      </c>
      <c r="D592">
        <v>104</v>
      </c>
      <c r="E592">
        <v>5</v>
      </c>
      <c r="F592">
        <v>169.97200000000004</v>
      </c>
      <c r="G592">
        <v>849.86000000000013</v>
      </c>
      <c r="H592">
        <v>212.46500000000003</v>
      </c>
      <c r="I592" t="b">
        <v>1</v>
      </c>
      <c r="J592" s="2">
        <v>0.68194444444444446</v>
      </c>
      <c r="K592">
        <v>2023</v>
      </c>
      <c r="L592">
        <v>4</v>
      </c>
      <c r="M592" t="s">
        <v>81</v>
      </c>
      <c r="N592">
        <v>16</v>
      </c>
    </row>
    <row r="593" spans="1:14" x14ac:dyDescent="0.3">
      <c r="A593" s="1">
        <v>45161</v>
      </c>
      <c r="B593">
        <v>201</v>
      </c>
      <c r="C593">
        <v>303</v>
      </c>
      <c r="D593">
        <v>105</v>
      </c>
      <c r="E593">
        <v>8</v>
      </c>
      <c r="F593">
        <v>396.286</v>
      </c>
      <c r="G593">
        <v>3170.288</v>
      </c>
      <c r="H593">
        <v>951.08639999999991</v>
      </c>
      <c r="I593" t="b">
        <v>0</v>
      </c>
      <c r="J593" s="2">
        <v>0.81736111111111109</v>
      </c>
      <c r="K593">
        <v>2023</v>
      </c>
      <c r="L593">
        <v>8</v>
      </c>
      <c r="M593" t="s">
        <v>80</v>
      </c>
      <c r="N593">
        <v>19</v>
      </c>
    </row>
    <row r="594" spans="1:14" x14ac:dyDescent="0.3">
      <c r="A594" s="1">
        <v>45092</v>
      </c>
      <c r="B594">
        <v>202</v>
      </c>
      <c r="C594">
        <v>303</v>
      </c>
      <c r="D594">
        <v>102</v>
      </c>
      <c r="E594">
        <v>1</v>
      </c>
      <c r="F594">
        <v>298.49600000000004</v>
      </c>
      <c r="G594">
        <v>298.49600000000004</v>
      </c>
      <c r="H594">
        <v>44.774400000000007</v>
      </c>
      <c r="I594" t="b">
        <v>1</v>
      </c>
      <c r="J594" s="2">
        <v>0.32708333333333334</v>
      </c>
      <c r="K594">
        <v>2023</v>
      </c>
      <c r="L594">
        <v>6</v>
      </c>
      <c r="M594" t="s">
        <v>79</v>
      </c>
      <c r="N594">
        <v>7</v>
      </c>
    </row>
    <row r="595" spans="1:14" x14ac:dyDescent="0.3">
      <c r="A595" s="1">
        <v>44963</v>
      </c>
      <c r="B595">
        <v>203</v>
      </c>
      <c r="C595">
        <v>304</v>
      </c>
      <c r="D595">
        <v>105</v>
      </c>
      <c r="E595">
        <v>10</v>
      </c>
      <c r="F595">
        <v>540.03399999999999</v>
      </c>
      <c r="G595">
        <v>5400.34</v>
      </c>
      <c r="H595">
        <v>918.05780000000004</v>
      </c>
      <c r="I595" t="b">
        <v>0</v>
      </c>
      <c r="J595" s="2">
        <v>0.2076388888888889</v>
      </c>
      <c r="K595">
        <v>2023</v>
      </c>
      <c r="L595">
        <v>2</v>
      </c>
      <c r="M595" t="s">
        <v>84</v>
      </c>
      <c r="N595">
        <v>4</v>
      </c>
    </row>
    <row r="596" spans="1:14" x14ac:dyDescent="0.3">
      <c r="A596" s="1">
        <v>45084</v>
      </c>
      <c r="B596">
        <v>201</v>
      </c>
      <c r="C596">
        <v>304</v>
      </c>
      <c r="D596">
        <v>101</v>
      </c>
      <c r="E596">
        <v>9</v>
      </c>
      <c r="F596">
        <v>100.452</v>
      </c>
      <c r="G596">
        <v>904.06799999999998</v>
      </c>
      <c r="H596">
        <v>171.77292</v>
      </c>
      <c r="I596" t="b">
        <v>0</v>
      </c>
      <c r="J596" s="2">
        <v>0.11527777777777778</v>
      </c>
      <c r="K596">
        <v>2023</v>
      </c>
      <c r="L596">
        <v>6</v>
      </c>
      <c r="M596" t="s">
        <v>80</v>
      </c>
      <c r="N596">
        <v>2</v>
      </c>
    </row>
    <row r="597" spans="1:14" x14ac:dyDescent="0.3">
      <c r="A597" s="1">
        <v>45356</v>
      </c>
      <c r="B597">
        <v>202</v>
      </c>
      <c r="C597">
        <v>301</v>
      </c>
      <c r="D597">
        <v>102</v>
      </c>
      <c r="E597">
        <v>10</v>
      </c>
      <c r="F597">
        <v>215.46800000000002</v>
      </c>
      <c r="G597">
        <v>2154.6800000000003</v>
      </c>
      <c r="H597">
        <v>452.48280000000005</v>
      </c>
      <c r="I597" t="b">
        <v>0</v>
      </c>
      <c r="J597" s="2">
        <v>0.51249999999999996</v>
      </c>
      <c r="K597">
        <v>2024</v>
      </c>
      <c r="L597">
        <v>3</v>
      </c>
      <c r="M597" t="s">
        <v>85</v>
      </c>
      <c r="N597">
        <v>12</v>
      </c>
    </row>
    <row r="598" spans="1:14" x14ac:dyDescent="0.3">
      <c r="A598" s="1">
        <v>45013</v>
      </c>
      <c r="B598">
        <v>204</v>
      </c>
      <c r="C598">
        <v>305</v>
      </c>
      <c r="D598">
        <v>101</v>
      </c>
      <c r="E598">
        <v>3</v>
      </c>
      <c r="F598">
        <v>454.08000000000004</v>
      </c>
      <c r="G598">
        <v>1362.2400000000002</v>
      </c>
      <c r="H598">
        <v>340.56000000000006</v>
      </c>
      <c r="I598" t="b">
        <v>0</v>
      </c>
      <c r="J598" s="2">
        <v>0.88680555555555551</v>
      </c>
      <c r="K598">
        <v>2023</v>
      </c>
      <c r="L598">
        <v>3</v>
      </c>
      <c r="M598" t="s">
        <v>85</v>
      </c>
      <c r="N598">
        <v>21</v>
      </c>
    </row>
    <row r="599" spans="1:14" x14ac:dyDescent="0.3">
      <c r="A599" s="1">
        <v>45351</v>
      </c>
      <c r="B599">
        <v>202</v>
      </c>
      <c r="C599">
        <v>305</v>
      </c>
      <c r="D599">
        <v>103</v>
      </c>
      <c r="E599">
        <v>3</v>
      </c>
      <c r="F599">
        <v>619.10200000000009</v>
      </c>
      <c r="G599">
        <v>1857.3060000000003</v>
      </c>
      <c r="H599">
        <v>557.19180000000006</v>
      </c>
      <c r="I599" t="b">
        <v>0</v>
      </c>
      <c r="J599" s="2">
        <v>0.14722222222222223</v>
      </c>
      <c r="K599">
        <v>2024</v>
      </c>
      <c r="L599">
        <v>2</v>
      </c>
      <c r="M599" t="s">
        <v>79</v>
      </c>
      <c r="N599">
        <v>3</v>
      </c>
    </row>
    <row r="600" spans="1:14" x14ac:dyDescent="0.3">
      <c r="A600" s="1">
        <v>45019</v>
      </c>
      <c r="B600">
        <v>205</v>
      </c>
      <c r="C600">
        <v>303</v>
      </c>
      <c r="D600">
        <v>105</v>
      </c>
      <c r="E600">
        <v>1</v>
      </c>
      <c r="F600">
        <v>639.87000000000012</v>
      </c>
      <c r="G600">
        <v>639.87000000000012</v>
      </c>
      <c r="H600">
        <v>95.980500000000021</v>
      </c>
      <c r="I600" t="b">
        <v>1</v>
      </c>
      <c r="J600" s="2">
        <v>0.78402777777777777</v>
      </c>
      <c r="K600">
        <v>2023</v>
      </c>
      <c r="L600">
        <v>4</v>
      </c>
      <c r="M600" t="s">
        <v>84</v>
      </c>
      <c r="N600">
        <v>18</v>
      </c>
    </row>
    <row r="601" spans="1:14" x14ac:dyDescent="0.3">
      <c r="A601" s="1">
        <v>45372</v>
      </c>
      <c r="B601">
        <v>201</v>
      </c>
      <c r="C601">
        <v>304</v>
      </c>
      <c r="D601">
        <v>105</v>
      </c>
      <c r="E601">
        <v>6</v>
      </c>
      <c r="F601">
        <v>619.85</v>
      </c>
      <c r="G601">
        <v>3719.1000000000004</v>
      </c>
      <c r="H601">
        <v>632.24700000000007</v>
      </c>
      <c r="I601" t="b">
        <v>1</v>
      </c>
      <c r="J601" s="2">
        <v>0.46875</v>
      </c>
      <c r="K601">
        <v>2024</v>
      </c>
      <c r="L601">
        <v>3</v>
      </c>
      <c r="M601" t="s">
        <v>79</v>
      </c>
      <c r="N601">
        <v>11</v>
      </c>
    </row>
    <row r="602" spans="1:14" x14ac:dyDescent="0.3">
      <c r="A602" s="1">
        <v>45146</v>
      </c>
      <c r="B602">
        <v>203</v>
      </c>
      <c r="C602">
        <v>303</v>
      </c>
      <c r="D602">
        <v>104</v>
      </c>
      <c r="E602">
        <v>4</v>
      </c>
      <c r="F602">
        <v>282.56800000000004</v>
      </c>
      <c r="G602">
        <v>1130.2720000000002</v>
      </c>
      <c r="H602">
        <v>214.75168000000002</v>
      </c>
      <c r="I602" t="b">
        <v>0</v>
      </c>
      <c r="J602" s="2">
        <v>0.57638888888888884</v>
      </c>
      <c r="K602">
        <v>2023</v>
      </c>
      <c r="L602">
        <v>8</v>
      </c>
      <c r="M602" t="s">
        <v>85</v>
      </c>
      <c r="N602">
        <v>13</v>
      </c>
    </row>
    <row r="603" spans="1:14" x14ac:dyDescent="0.3">
      <c r="A603" s="1">
        <v>45154</v>
      </c>
      <c r="B603">
        <v>205</v>
      </c>
      <c r="C603">
        <v>303</v>
      </c>
      <c r="D603">
        <v>105</v>
      </c>
      <c r="E603">
        <v>7</v>
      </c>
      <c r="F603">
        <v>433.13600000000002</v>
      </c>
      <c r="G603">
        <v>3031.9520000000002</v>
      </c>
      <c r="H603">
        <v>636.70992000000001</v>
      </c>
      <c r="I603" t="b">
        <v>0</v>
      </c>
      <c r="J603" s="2">
        <v>0.24374999999999999</v>
      </c>
      <c r="K603">
        <v>2023</v>
      </c>
      <c r="L603">
        <v>8</v>
      </c>
      <c r="M603" t="s">
        <v>80</v>
      </c>
      <c r="N603">
        <v>5</v>
      </c>
    </row>
    <row r="604" spans="1:14" x14ac:dyDescent="0.3">
      <c r="A604" s="1">
        <v>45540</v>
      </c>
      <c r="B604">
        <v>205</v>
      </c>
      <c r="C604">
        <v>302</v>
      </c>
      <c r="D604">
        <v>102</v>
      </c>
      <c r="E604">
        <v>6</v>
      </c>
      <c r="F604">
        <v>226.09400000000002</v>
      </c>
      <c r="G604">
        <v>1356.5640000000001</v>
      </c>
      <c r="H604">
        <v>339.14100000000002</v>
      </c>
      <c r="I604" t="b">
        <v>0</v>
      </c>
      <c r="J604" s="2">
        <v>0.4465277777777778</v>
      </c>
      <c r="K604">
        <v>2024</v>
      </c>
      <c r="L604">
        <v>9</v>
      </c>
      <c r="M604" t="s">
        <v>79</v>
      </c>
      <c r="N604">
        <v>10</v>
      </c>
    </row>
    <row r="605" spans="1:14" x14ac:dyDescent="0.3">
      <c r="A605" s="1">
        <v>45510</v>
      </c>
      <c r="B605">
        <v>202</v>
      </c>
      <c r="C605">
        <v>301</v>
      </c>
      <c r="D605">
        <v>105</v>
      </c>
      <c r="E605">
        <v>7</v>
      </c>
      <c r="F605">
        <v>189.86</v>
      </c>
      <c r="G605">
        <v>1329.02</v>
      </c>
      <c r="H605">
        <v>398.70599999999996</v>
      </c>
      <c r="I605" t="b">
        <v>0</v>
      </c>
      <c r="J605" s="2">
        <v>4.1666666666666664E-2</v>
      </c>
      <c r="K605">
        <v>2024</v>
      </c>
      <c r="L605">
        <v>8</v>
      </c>
      <c r="M605" t="s">
        <v>85</v>
      </c>
      <c r="N605">
        <v>1</v>
      </c>
    </row>
    <row r="606" spans="1:14" x14ac:dyDescent="0.3">
      <c r="A606" s="1">
        <v>45508</v>
      </c>
      <c r="B606">
        <v>203</v>
      </c>
      <c r="C606">
        <v>301</v>
      </c>
      <c r="D606">
        <v>105</v>
      </c>
      <c r="E606">
        <v>8</v>
      </c>
      <c r="F606">
        <v>130.13</v>
      </c>
      <c r="G606">
        <v>1041.04</v>
      </c>
      <c r="H606">
        <v>156.15599999999998</v>
      </c>
      <c r="I606" t="b">
        <v>0</v>
      </c>
      <c r="J606" s="2">
        <v>0.35625000000000001</v>
      </c>
      <c r="K606">
        <v>2024</v>
      </c>
      <c r="L606">
        <v>8</v>
      </c>
      <c r="M606" t="s">
        <v>81</v>
      </c>
      <c r="N606">
        <v>8</v>
      </c>
    </row>
    <row r="607" spans="1:14" x14ac:dyDescent="0.3">
      <c r="A607" s="1">
        <v>45290</v>
      </c>
      <c r="B607">
        <v>202</v>
      </c>
      <c r="C607">
        <v>303</v>
      </c>
      <c r="D607">
        <v>105</v>
      </c>
      <c r="E607">
        <v>4</v>
      </c>
      <c r="F607">
        <v>281.77600000000007</v>
      </c>
      <c r="G607">
        <v>1127.1040000000003</v>
      </c>
      <c r="H607">
        <v>191.60768000000007</v>
      </c>
      <c r="I607" t="b">
        <v>1</v>
      </c>
      <c r="J607" s="2">
        <v>0.42430555555555555</v>
      </c>
      <c r="K607">
        <v>2023</v>
      </c>
      <c r="L607">
        <v>12</v>
      </c>
      <c r="M607" t="s">
        <v>82</v>
      </c>
      <c r="N607">
        <v>10</v>
      </c>
    </row>
    <row r="608" spans="1:14" x14ac:dyDescent="0.3">
      <c r="A608" s="1">
        <v>45442</v>
      </c>
      <c r="B608">
        <v>205</v>
      </c>
      <c r="C608">
        <v>304</v>
      </c>
      <c r="D608">
        <v>102</v>
      </c>
      <c r="E608">
        <v>6</v>
      </c>
      <c r="F608">
        <v>551.98</v>
      </c>
      <c r="G608">
        <v>3311.88</v>
      </c>
      <c r="H608">
        <v>629.25720000000001</v>
      </c>
      <c r="I608" t="b">
        <v>0</v>
      </c>
      <c r="J608" s="2">
        <v>0.99791666666666667</v>
      </c>
      <c r="K608">
        <v>2024</v>
      </c>
      <c r="L608">
        <v>5</v>
      </c>
      <c r="M608" t="s">
        <v>79</v>
      </c>
      <c r="N608">
        <v>23</v>
      </c>
    </row>
    <row r="609" spans="1:14" x14ac:dyDescent="0.3">
      <c r="A609" s="1">
        <v>45193</v>
      </c>
      <c r="B609">
        <v>203</v>
      </c>
      <c r="C609">
        <v>301</v>
      </c>
      <c r="D609">
        <v>105</v>
      </c>
      <c r="E609">
        <v>5</v>
      </c>
      <c r="F609">
        <v>541.024</v>
      </c>
      <c r="G609">
        <v>2705.12</v>
      </c>
      <c r="H609">
        <v>568.0752</v>
      </c>
      <c r="I609" t="b">
        <v>0</v>
      </c>
      <c r="J609" s="2">
        <v>0.80833333333333335</v>
      </c>
      <c r="K609">
        <v>2023</v>
      </c>
      <c r="L609">
        <v>9</v>
      </c>
      <c r="M609" t="s">
        <v>81</v>
      </c>
      <c r="N609">
        <v>19</v>
      </c>
    </row>
    <row r="610" spans="1:14" x14ac:dyDescent="0.3">
      <c r="A610" s="1">
        <v>45056</v>
      </c>
      <c r="B610">
        <v>204</v>
      </c>
      <c r="C610">
        <v>302</v>
      </c>
      <c r="D610">
        <v>102</v>
      </c>
      <c r="E610">
        <v>8</v>
      </c>
      <c r="F610">
        <v>639.36400000000003</v>
      </c>
      <c r="G610">
        <v>5114.9120000000003</v>
      </c>
      <c r="H610">
        <v>1278.7280000000001</v>
      </c>
      <c r="I610" t="b">
        <v>1</v>
      </c>
      <c r="J610" s="2">
        <v>0.31111111111111112</v>
      </c>
      <c r="K610">
        <v>2023</v>
      </c>
      <c r="L610">
        <v>5</v>
      </c>
      <c r="M610" t="s">
        <v>80</v>
      </c>
      <c r="N610">
        <v>7</v>
      </c>
    </row>
    <row r="611" spans="1:14" x14ac:dyDescent="0.3">
      <c r="A611" s="1">
        <v>45319</v>
      </c>
      <c r="B611">
        <v>202</v>
      </c>
      <c r="C611">
        <v>302</v>
      </c>
      <c r="D611">
        <v>103</v>
      </c>
      <c r="E611">
        <v>3</v>
      </c>
      <c r="F611">
        <v>607.59600000000012</v>
      </c>
      <c r="G611">
        <v>1822.7880000000005</v>
      </c>
      <c r="H611">
        <v>546.83640000000014</v>
      </c>
      <c r="I611" t="b">
        <v>1</v>
      </c>
      <c r="J611" s="2">
        <v>0.75277777777777777</v>
      </c>
      <c r="K611">
        <v>2024</v>
      </c>
      <c r="L611">
        <v>1</v>
      </c>
      <c r="M611" t="s">
        <v>81</v>
      </c>
      <c r="N611">
        <v>18</v>
      </c>
    </row>
    <row r="612" spans="1:14" x14ac:dyDescent="0.3">
      <c r="A612" s="1">
        <v>45039</v>
      </c>
      <c r="B612">
        <v>203</v>
      </c>
      <c r="C612">
        <v>301</v>
      </c>
      <c r="D612">
        <v>102</v>
      </c>
      <c r="E612">
        <v>10</v>
      </c>
      <c r="F612">
        <v>200.66200000000001</v>
      </c>
      <c r="G612">
        <v>2006.6200000000001</v>
      </c>
      <c r="H612">
        <v>300.99299999999999</v>
      </c>
      <c r="I612" t="b">
        <v>1</v>
      </c>
      <c r="J612" s="2">
        <v>0.4</v>
      </c>
      <c r="K612">
        <v>2023</v>
      </c>
      <c r="L612">
        <v>4</v>
      </c>
      <c r="M612" t="s">
        <v>81</v>
      </c>
      <c r="N612">
        <v>9</v>
      </c>
    </row>
    <row r="613" spans="1:14" x14ac:dyDescent="0.3">
      <c r="A613" s="1">
        <v>45043</v>
      </c>
      <c r="B613">
        <v>204</v>
      </c>
      <c r="C613">
        <v>305</v>
      </c>
      <c r="D613">
        <v>104</v>
      </c>
      <c r="E613">
        <v>5</v>
      </c>
      <c r="F613">
        <v>131.34</v>
      </c>
      <c r="G613">
        <v>656.7</v>
      </c>
      <c r="H613">
        <v>111.63900000000001</v>
      </c>
      <c r="I613" t="b">
        <v>0</v>
      </c>
      <c r="J613" s="2">
        <v>5.486111111111111E-2</v>
      </c>
      <c r="K613">
        <v>2023</v>
      </c>
      <c r="L613">
        <v>4</v>
      </c>
      <c r="M613" t="s">
        <v>79</v>
      </c>
      <c r="N613">
        <v>1</v>
      </c>
    </row>
    <row r="614" spans="1:14" x14ac:dyDescent="0.3">
      <c r="A614" s="1">
        <v>44961</v>
      </c>
      <c r="B614">
        <v>205</v>
      </c>
      <c r="C614">
        <v>303</v>
      </c>
      <c r="D614">
        <v>103</v>
      </c>
      <c r="E614">
        <v>8</v>
      </c>
      <c r="F614">
        <v>623.10600000000011</v>
      </c>
      <c r="G614">
        <v>4984.8480000000009</v>
      </c>
      <c r="H614">
        <v>947.12112000000013</v>
      </c>
      <c r="I614" t="b">
        <v>0</v>
      </c>
      <c r="J614" s="2">
        <v>0.77500000000000002</v>
      </c>
      <c r="K614">
        <v>2023</v>
      </c>
      <c r="L614">
        <v>2</v>
      </c>
      <c r="M614" t="s">
        <v>82</v>
      </c>
      <c r="N614">
        <v>18</v>
      </c>
    </row>
    <row r="615" spans="1:14" x14ac:dyDescent="0.3">
      <c r="A615" s="1">
        <v>44896</v>
      </c>
      <c r="B615">
        <v>201</v>
      </c>
      <c r="C615">
        <v>304</v>
      </c>
      <c r="D615">
        <v>101</v>
      </c>
      <c r="E615">
        <v>7</v>
      </c>
      <c r="F615">
        <v>343.77199999999999</v>
      </c>
      <c r="G615">
        <v>2406.404</v>
      </c>
      <c r="H615">
        <v>505.34483999999998</v>
      </c>
      <c r="I615" t="b">
        <v>1</v>
      </c>
      <c r="J615" s="2">
        <v>0.1076388888888889</v>
      </c>
      <c r="K615">
        <v>2022</v>
      </c>
      <c r="L615">
        <v>12</v>
      </c>
      <c r="M615" t="s">
        <v>79</v>
      </c>
      <c r="N615">
        <v>2</v>
      </c>
    </row>
    <row r="616" spans="1:14" x14ac:dyDescent="0.3">
      <c r="A616" s="1">
        <v>44925</v>
      </c>
      <c r="B616">
        <v>205</v>
      </c>
      <c r="C616">
        <v>305</v>
      </c>
      <c r="D616">
        <v>105</v>
      </c>
      <c r="E616">
        <v>2</v>
      </c>
      <c r="F616">
        <v>209.33000000000004</v>
      </c>
      <c r="G616">
        <v>418.66000000000008</v>
      </c>
      <c r="H616">
        <v>104.66500000000002</v>
      </c>
      <c r="I616" t="b">
        <v>0</v>
      </c>
      <c r="J616" s="2">
        <v>0.33333333333333331</v>
      </c>
      <c r="K616">
        <v>2022</v>
      </c>
      <c r="L616">
        <v>12</v>
      </c>
      <c r="M616" t="s">
        <v>83</v>
      </c>
      <c r="N616">
        <v>8</v>
      </c>
    </row>
    <row r="617" spans="1:14" x14ac:dyDescent="0.3">
      <c r="A617" s="1">
        <v>44930</v>
      </c>
      <c r="B617">
        <v>205</v>
      </c>
      <c r="C617">
        <v>302</v>
      </c>
      <c r="D617">
        <v>103</v>
      </c>
      <c r="E617">
        <v>4</v>
      </c>
      <c r="F617">
        <v>362.23</v>
      </c>
      <c r="G617">
        <v>1448.92</v>
      </c>
      <c r="H617">
        <v>434.67599999999999</v>
      </c>
      <c r="I617" t="b">
        <v>0</v>
      </c>
      <c r="J617" s="2">
        <v>0.78472222222222221</v>
      </c>
      <c r="K617">
        <v>2023</v>
      </c>
      <c r="L617">
        <v>1</v>
      </c>
      <c r="M617" t="s">
        <v>80</v>
      </c>
      <c r="N617">
        <v>18</v>
      </c>
    </row>
    <row r="618" spans="1:14" x14ac:dyDescent="0.3">
      <c r="A618" s="1">
        <v>45043</v>
      </c>
      <c r="B618">
        <v>201</v>
      </c>
      <c r="C618">
        <v>302</v>
      </c>
      <c r="D618">
        <v>103</v>
      </c>
      <c r="E618">
        <v>8</v>
      </c>
      <c r="F618">
        <v>328.41600000000005</v>
      </c>
      <c r="G618">
        <v>2627.3280000000004</v>
      </c>
      <c r="H618">
        <v>394.09920000000005</v>
      </c>
      <c r="I618" t="b">
        <v>0</v>
      </c>
      <c r="J618" s="2">
        <v>0.3888888888888889</v>
      </c>
      <c r="K618">
        <v>2023</v>
      </c>
      <c r="L618">
        <v>4</v>
      </c>
      <c r="M618" t="s">
        <v>79</v>
      </c>
      <c r="N618">
        <v>9</v>
      </c>
    </row>
    <row r="619" spans="1:14" x14ac:dyDescent="0.3">
      <c r="A619" s="1">
        <v>45095</v>
      </c>
      <c r="B619">
        <v>203</v>
      </c>
      <c r="C619">
        <v>304</v>
      </c>
      <c r="D619">
        <v>101</v>
      </c>
      <c r="E619">
        <v>2</v>
      </c>
      <c r="F619">
        <v>510.26800000000003</v>
      </c>
      <c r="G619">
        <v>1020.5360000000001</v>
      </c>
      <c r="H619">
        <v>173.49112000000002</v>
      </c>
      <c r="I619" t="b">
        <v>0</v>
      </c>
      <c r="J619" s="2">
        <v>0.44513888888888886</v>
      </c>
      <c r="K619">
        <v>2023</v>
      </c>
      <c r="L619">
        <v>6</v>
      </c>
      <c r="M619" t="s">
        <v>81</v>
      </c>
      <c r="N619">
        <v>10</v>
      </c>
    </row>
    <row r="620" spans="1:14" x14ac:dyDescent="0.3">
      <c r="A620" s="1">
        <v>45449</v>
      </c>
      <c r="B620">
        <v>204</v>
      </c>
      <c r="C620">
        <v>301</v>
      </c>
      <c r="D620">
        <v>105</v>
      </c>
      <c r="E620">
        <v>8</v>
      </c>
      <c r="F620">
        <v>402.952</v>
      </c>
      <c r="G620">
        <v>3223.616</v>
      </c>
      <c r="H620">
        <v>612.48703999999998</v>
      </c>
      <c r="I620" t="b">
        <v>0</v>
      </c>
      <c r="J620" s="2">
        <v>0.63472222222222219</v>
      </c>
      <c r="K620">
        <v>2024</v>
      </c>
      <c r="L620">
        <v>6</v>
      </c>
      <c r="M620" t="s">
        <v>79</v>
      </c>
      <c r="N620">
        <v>15</v>
      </c>
    </row>
    <row r="621" spans="1:14" x14ac:dyDescent="0.3">
      <c r="A621" s="1">
        <v>45128</v>
      </c>
      <c r="B621">
        <v>202</v>
      </c>
      <c r="C621">
        <v>303</v>
      </c>
      <c r="D621">
        <v>104</v>
      </c>
      <c r="E621">
        <v>9</v>
      </c>
      <c r="F621">
        <v>286.74800000000005</v>
      </c>
      <c r="G621">
        <v>2580.7320000000004</v>
      </c>
      <c r="H621">
        <v>541.95372000000009</v>
      </c>
      <c r="I621" t="b">
        <v>0</v>
      </c>
      <c r="J621" s="2">
        <v>0.55625000000000002</v>
      </c>
      <c r="K621">
        <v>2023</v>
      </c>
      <c r="L621">
        <v>7</v>
      </c>
      <c r="M621" t="s">
        <v>83</v>
      </c>
      <c r="N621">
        <v>13</v>
      </c>
    </row>
    <row r="622" spans="1:14" x14ac:dyDescent="0.3">
      <c r="A622" s="1">
        <v>44988</v>
      </c>
      <c r="B622">
        <v>204</v>
      </c>
      <c r="C622">
        <v>303</v>
      </c>
      <c r="D622">
        <v>101</v>
      </c>
      <c r="E622">
        <v>4</v>
      </c>
      <c r="F622">
        <v>55.902000000000008</v>
      </c>
      <c r="G622">
        <v>223.60800000000003</v>
      </c>
      <c r="H622">
        <v>55.902000000000008</v>
      </c>
      <c r="I622" t="b">
        <v>0</v>
      </c>
      <c r="J622" s="2">
        <v>0.70277777777777772</v>
      </c>
      <c r="K622">
        <v>2023</v>
      </c>
      <c r="L622">
        <v>3</v>
      </c>
      <c r="M622" t="s">
        <v>83</v>
      </c>
      <c r="N622">
        <v>16</v>
      </c>
    </row>
    <row r="623" spans="1:14" x14ac:dyDescent="0.3">
      <c r="A623" s="1">
        <v>44987</v>
      </c>
      <c r="B623">
        <v>202</v>
      </c>
      <c r="C623">
        <v>302</v>
      </c>
      <c r="D623">
        <v>105</v>
      </c>
      <c r="E623">
        <v>10</v>
      </c>
      <c r="F623">
        <v>217.91000000000003</v>
      </c>
      <c r="G623">
        <v>2179.1000000000004</v>
      </c>
      <c r="H623">
        <v>653.73000000000013</v>
      </c>
      <c r="I623" t="b">
        <v>0</v>
      </c>
      <c r="J623" s="2">
        <v>0.71944444444444444</v>
      </c>
      <c r="K623">
        <v>2023</v>
      </c>
      <c r="L623">
        <v>3</v>
      </c>
      <c r="M623" t="s">
        <v>79</v>
      </c>
      <c r="N623">
        <v>17</v>
      </c>
    </row>
    <row r="624" spans="1:14" x14ac:dyDescent="0.3">
      <c r="A624" s="1">
        <v>44944</v>
      </c>
      <c r="B624">
        <v>204</v>
      </c>
      <c r="C624">
        <v>303</v>
      </c>
      <c r="D624">
        <v>105</v>
      </c>
      <c r="E624">
        <v>7</v>
      </c>
      <c r="F624">
        <v>617.298</v>
      </c>
      <c r="G624">
        <v>4321.0860000000002</v>
      </c>
      <c r="H624">
        <v>648.16290000000004</v>
      </c>
      <c r="I624" t="b">
        <v>0</v>
      </c>
      <c r="J624" s="2">
        <v>0.9</v>
      </c>
      <c r="K624">
        <v>2023</v>
      </c>
      <c r="L624">
        <v>1</v>
      </c>
      <c r="M624" t="s">
        <v>80</v>
      </c>
      <c r="N624">
        <v>21</v>
      </c>
    </row>
    <row r="625" spans="1:14" x14ac:dyDescent="0.3">
      <c r="A625" s="1">
        <v>45302</v>
      </c>
      <c r="B625">
        <v>201</v>
      </c>
      <c r="C625">
        <v>301</v>
      </c>
      <c r="D625">
        <v>105</v>
      </c>
      <c r="E625">
        <v>1</v>
      </c>
      <c r="F625">
        <v>209.352</v>
      </c>
      <c r="G625">
        <v>209.352</v>
      </c>
      <c r="H625">
        <v>35.589840000000002</v>
      </c>
      <c r="I625" t="b">
        <v>1</v>
      </c>
      <c r="J625" s="2">
        <v>0.16180555555555556</v>
      </c>
      <c r="K625">
        <v>2024</v>
      </c>
      <c r="L625">
        <v>1</v>
      </c>
      <c r="M625" t="s">
        <v>79</v>
      </c>
      <c r="N625">
        <v>3</v>
      </c>
    </row>
    <row r="626" spans="1:14" x14ac:dyDescent="0.3">
      <c r="A626" s="1">
        <v>45275</v>
      </c>
      <c r="B626">
        <v>205</v>
      </c>
      <c r="C626">
        <v>303</v>
      </c>
      <c r="D626">
        <v>101</v>
      </c>
      <c r="E626">
        <v>8</v>
      </c>
      <c r="F626">
        <v>496.05600000000004</v>
      </c>
      <c r="G626">
        <v>3968.4480000000003</v>
      </c>
      <c r="H626">
        <v>754.00512000000003</v>
      </c>
      <c r="I626" t="b">
        <v>1</v>
      </c>
      <c r="J626" s="2">
        <v>0.67152777777777772</v>
      </c>
      <c r="K626">
        <v>2023</v>
      </c>
      <c r="L626">
        <v>12</v>
      </c>
      <c r="M626" t="s">
        <v>83</v>
      </c>
      <c r="N626">
        <v>16</v>
      </c>
    </row>
    <row r="627" spans="1:14" x14ac:dyDescent="0.3">
      <c r="A627" s="1">
        <v>45529</v>
      </c>
      <c r="B627">
        <v>202</v>
      </c>
      <c r="C627">
        <v>301</v>
      </c>
      <c r="D627">
        <v>104</v>
      </c>
      <c r="E627">
        <v>5</v>
      </c>
      <c r="F627">
        <v>142.95600000000002</v>
      </c>
      <c r="G627">
        <v>714.78000000000009</v>
      </c>
      <c r="H627">
        <v>150.10380000000001</v>
      </c>
      <c r="I627" t="b">
        <v>0</v>
      </c>
      <c r="J627" s="2">
        <v>8.1944444444444445E-2</v>
      </c>
      <c r="K627">
        <v>2024</v>
      </c>
      <c r="L627">
        <v>8</v>
      </c>
      <c r="M627" t="s">
        <v>81</v>
      </c>
      <c r="N627">
        <v>1</v>
      </c>
    </row>
    <row r="628" spans="1:14" x14ac:dyDescent="0.3">
      <c r="A628" s="1">
        <v>45219</v>
      </c>
      <c r="B628">
        <v>201</v>
      </c>
      <c r="C628">
        <v>304</v>
      </c>
      <c r="D628">
        <v>104</v>
      </c>
      <c r="E628">
        <v>10</v>
      </c>
      <c r="F628">
        <v>75.680000000000007</v>
      </c>
      <c r="G628">
        <v>756.80000000000007</v>
      </c>
      <c r="H628">
        <v>189.20000000000002</v>
      </c>
      <c r="I628" t="b">
        <v>1</v>
      </c>
      <c r="J628" s="2">
        <v>0.34513888888888888</v>
      </c>
      <c r="K628">
        <v>2023</v>
      </c>
      <c r="L628">
        <v>10</v>
      </c>
      <c r="M628" t="s">
        <v>83</v>
      </c>
      <c r="N628">
        <v>8</v>
      </c>
    </row>
    <row r="629" spans="1:14" x14ac:dyDescent="0.3">
      <c r="A629" s="1">
        <v>45213</v>
      </c>
      <c r="B629">
        <v>202</v>
      </c>
      <c r="C629">
        <v>304</v>
      </c>
      <c r="D629">
        <v>105</v>
      </c>
      <c r="E629">
        <v>9</v>
      </c>
      <c r="F629">
        <v>277.72800000000001</v>
      </c>
      <c r="G629">
        <v>2499.5520000000001</v>
      </c>
      <c r="H629">
        <v>749.86559999999997</v>
      </c>
      <c r="I629" t="b">
        <v>0</v>
      </c>
      <c r="J629" s="2">
        <v>0.9291666666666667</v>
      </c>
      <c r="K629">
        <v>2023</v>
      </c>
      <c r="L629">
        <v>10</v>
      </c>
      <c r="M629" t="s">
        <v>82</v>
      </c>
      <c r="N629">
        <v>22</v>
      </c>
    </row>
    <row r="630" spans="1:14" x14ac:dyDescent="0.3">
      <c r="A630" s="1">
        <v>44929</v>
      </c>
      <c r="B630">
        <v>204</v>
      </c>
      <c r="C630">
        <v>304</v>
      </c>
      <c r="D630">
        <v>101</v>
      </c>
      <c r="E630">
        <v>4</v>
      </c>
      <c r="F630">
        <v>380.99600000000004</v>
      </c>
      <c r="G630">
        <v>1523.9840000000002</v>
      </c>
      <c r="H630">
        <v>228.59760000000003</v>
      </c>
      <c r="I630" t="b">
        <v>0</v>
      </c>
      <c r="J630" s="2">
        <v>6.3888888888888884E-2</v>
      </c>
      <c r="K630">
        <v>2023</v>
      </c>
      <c r="L630">
        <v>1</v>
      </c>
      <c r="M630" t="s">
        <v>85</v>
      </c>
      <c r="N630">
        <v>1</v>
      </c>
    </row>
    <row r="631" spans="1:14" x14ac:dyDescent="0.3">
      <c r="A631" s="1">
        <v>44916</v>
      </c>
      <c r="B631">
        <v>203</v>
      </c>
      <c r="C631">
        <v>302</v>
      </c>
      <c r="D631">
        <v>101</v>
      </c>
      <c r="E631">
        <v>9</v>
      </c>
      <c r="F631">
        <v>172.81</v>
      </c>
      <c r="G631">
        <v>1555.29</v>
      </c>
      <c r="H631">
        <v>264.39930000000004</v>
      </c>
      <c r="I631" t="b">
        <v>1</v>
      </c>
      <c r="J631" s="2">
        <v>0.58402777777777781</v>
      </c>
      <c r="K631">
        <v>2022</v>
      </c>
      <c r="L631">
        <v>12</v>
      </c>
      <c r="M631" t="s">
        <v>80</v>
      </c>
      <c r="N631">
        <v>14</v>
      </c>
    </row>
    <row r="632" spans="1:14" x14ac:dyDescent="0.3">
      <c r="A632" s="1">
        <v>45248</v>
      </c>
      <c r="B632">
        <v>205</v>
      </c>
      <c r="C632">
        <v>304</v>
      </c>
      <c r="D632">
        <v>105</v>
      </c>
      <c r="E632">
        <v>8</v>
      </c>
      <c r="F632">
        <v>505.23000000000008</v>
      </c>
      <c r="G632">
        <v>4041.8400000000006</v>
      </c>
      <c r="H632">
        <v>767.94960000000015</v>
      </c>
      <c r="I632" t="b">
        <v>0</v>
      </c>
      <c r="J632" s="2">
        <v>0.59444444444444444</v>
      </c>
      <c r="K632">
        <v>2023</v>
      </c>
      <c r="L632">
        <v>11</v>
      </c>
      <c r="M632" t="s">
        <v>82</v>
      </c>
      <c r="N632">
        <v>14</v>
      </c>
    </row>
    <row r="633" spans="1:14" x14ac:dyDescent="0.3">
      <c r="A633" s="1">
        <v>44963</v>
      </c>
      <c r="B633">
        <v>202</v>
      </c>
      <c r="C633">
        <v>302</v>
      </c>
      <c r="D633">
        <v>104</v>
      </c>
      <c r="E633">
        <v>10</v>
      </c>
      <c r="F633">
        <v>595.25400000000002</v>
      </c>
      <c r="G633">
        <v>5952.54</v>
      </c>
      <c r="H633">
        <v>1250.0334</v>
      </c>
      <c r="I633" t="b">
        <v>1</v>
      </c>
      <c r="J633" s="2">
        <v>0.67638888888888893</v>
      </c>
      <c r="K633">
        <v>2023</v>
      </c>
      <c r="L633">
        <v>2</v>
      </c>
      <c r="M633" t="s">
        <v>84</v>
      </c>
      <c r="N633">
        <v>16</v>
      </c>
    </row>
    <row r="634" spans="1:14" x14ac:dyDescent="0.3">
      <c r="A634" s="1">
        <v>44924</v>
      </c>
      <c r="B634">
        <v>205</v>
      </c>
      <c r="C634">
        <v>303</v>
      </c>
      <c r="D634">
        <v>104</v>
      </c>
      <c r="E634">
        <v>10</v>
      </c>
      <c r="F634">
        <v>321.66200000000003</v>
      </c>
      <c r="G634">
        <v>3216.6200000000003</v>
      </c>
      <c r="H634">
        <v>804.15500000000009</v>
      </c>
      <c r="I634" t="b">
        <v>1</v>
      </c>
      <c r="J634" s="2">
        <v>0.41180555555555554</v>
      </c>
      <c r="K634">
        <v>2022</v>
      </c>
      <c r="L634">
        <v>12</v>
      </c>
      <c r="M634" t="s">
        <v>79</v>
      </c>
      <c r="N634">
        <v>9</v>
      </c>
    </row>
    <row r="635" spans="1:14" x14ac:dyDescent="0.3">
      <c r="A635" s="1">
        <v>44911</v>
      </c>
      <c r="B635">
        <v>201</v>
      </c>
      <c r="C635">
        <v>302</v>
      </c>
      <c r="D635">
        <v>104</v>
      </c>
      <c r="E635">
        <v>1</v>
      </c>
      <c r="F635">
        <v>557.39200000000005</v>
      </c>
      <c r="G635">
        <v>557.39200000000005</v>
      </c>
      <c r="H635">
        <v>167.2176</v>
      </c>
      <c r="I635" t="b">
        <v>0</v>
      </c>
      <c r="J635" s="2">
        <v>0.68402777777777779</v>
      </c>
      <c r="K635">
        <v>2022</v>
      </c>
      <c r="L635">
        <v>12</v>
      </c>
      <c r="M635" t="s">
        <v>83</v>
      </c>
      <c r="N635">
        <v>16</v>
      </c>
    </row>
    <row r="636" spans="1:14" x14ac:dyDescent="0.3">
      <c r="A636" s="1">
        <v>45023</v>
      </c>
      <c r="B636">
        <v>205</v>
      </c>
      <c r="C636">
        <v>302</v>
      </c>
      <c r="D636">
        <v>104</v>
      </c>
      <c r="E636">
        <v>5</v>
      </c>
      <c r="F636">
        <v>424.57800000000003</v>
      </c>
      <c r="G636">
        <v>2122.8900000000003</v>
      </c>
      <c r="H636">
        <v>318.43350000000004</v>
      </c>
      <c r="I636" t="b">
        <v>0</v>
      </c>
      <c r="J636" s="2">
        <v>0.76249999999999996</v>
      </c>
      <c r="K636">
        <v>2023</v>
      </c>
      <c r="L636">
        <v>4</v>
      </c>
      <c r="M636" t="s">
        <v>83</v>
      </c>
      <c r="N636">
        <v>18</v>
      </c>
    </row>
    <row r="637" spans="1:14" x14ac:dyDescent="0.3">
      <c r="A637" s="1">
        <v>44999</v>
      </c>
      <c r="B637">
        <v>202</v>
      </c>
      <c r="C637">
        <v>305</v>
      </c>
      <c r="D637">
        <v>104</v>
      </c>
      <c r="E637">
        <v>4</v>
      </c>
      <c r="F637">
        <v>534.13800000000003</v>
      </c>
      <c r="G637">
        <v>2136.5520000000001</v>
      </c>
      <c r="H637">
        <v>363.21384000000006</v>
      </c>
      <c r="I637" t="b">
        <v>0</v>
      </c>
      <c r="J637" s="2">
        <v>1.3888888888888889E-3</v>
      </c>
      <c r="K637">
        <v>2023</v>
      </c>
      <c r="L637">
        <v>3</v>
      </c>
      <c r="M637" t="s">
        <v>85</v>
      </c>
      <c r="N637">
        <v>0</v>
      </c>
    </row>
    <row r="638" spans="1:14" x14ac:dyDescent="0.3">
      <c r="A638" s="1">
        <v>45181</v>
      </c>
      <c r="B638">
        <v>202</v>
      </c>
      <c r="C638">
        <v>301</v>
      </c>
      <c r="D638">
        <v>104</v>
      </c>
      <c r="E638">
        <v>5</v>
      </c>
      <c r="F638">
        <v>313.17</v>
      </c>
      <c r="G638">
        <v>1565.8500000000001</v>
      </c>
      <c r="H638">
        <v>297.51150000000001</v>
      </c>
      <c r="I638" t="b">
        <v>0</v>
      </c>
      <c r="J638" s="2">
        <v>0.99930555555555556</v>
      </c>
      <c r="K638">
        <v>2023</v>
      </c>
      <c r="L638">
        <v>9</v>
      </c>
      <c r="M638" t="s">
        <v>85</v>
      </c>
      <c r="N638">
        <v>23</v>
      </c>
    </row>
    <row r="639" spans="1:14" x14ac:dyDescent="0.3">
      <c r="A639" s="1">
        <v>44906</v>
      </c>
      <c r="B639">
        <v>202</v>
      </c>
      <c r="C639">
        <v>301</v>
      </c>
      <c r="D639">
        <v>102</v>
      </c>
      <c r="E639">
        <v>3</v>
      </c>
      <c r="F639">
        <v>440.70400000000001</v>
      </c>
      <c r="G639">
        <v>1322.1120000000001</v>
      </c>
      <c r="H639">
        <v>277.64352000000002</v>
      </c>
      <c r="I639" t="b">
        <v>0</v>
      </c>
      <c r="J639" s="2">
        <v>0.94722222222222219</v>
      </c>
      <c r="K639">
        <v>2022</v>
      </c>
      <c r="L639">
        <v>12</v>
      </c>
      <c r="M639" t="s">
        <v>81</v>
      </c>
      <c r="N639">
        <v>22</v>
      </c>
    </row>
    <row r="640" spans="1:14" x14ac:dyDescent="0.3">
      <c r="A640" s="1">
        <v>45329</v>
      </c>
      <c r="B640">
        <v>202</v>
      </c>
      <c r="C640">
        <v>302</v>
      </c>
      <c r="D640">
        <v>104</v>
      </c>
      <c r="E640">
        <v>1</v>
      </c>
      <c r="F640">
        <v>615.67000000000007</v>
      </c>
      <c r="G640">
        <v>615.67000000000007</v>
      </c>
      <c r="H640">
        <v>153.91750000000002</v>
      </c>
      <c r="I640" t="b">
        <v>0</v>
      </c>
      <c r="J640" s="2">
        <v>0.24930555555555556</v>
      </c>
      <c r="K640">
        <v>2024</v>
      </c>
      <c r="L640">
        <v>2</v>
      </c>
      <c r="M640" t="s">
        <v>80</v>
      </c>
      <c r="N640">
        <v>5</v>
      </c>
    </row>
    <row r="641" spans="1:14" x14ac:dyDescent="0.3">
      <c r="A641" s="1">
        <v>45544</v>
      </c>
      <c r="B641">
        <v>203</v>
      </c>
      <c r="C641">
        <v>305</v>
      </c>
      <c r="D641">
        <v>103</v>
      </c>
      <c r="E641">
        <v>4</v>
      </c>
      <c r="F641">
        <v>317.68000000000006</v>
      </c>
      <c r="G641">
        <v>1270.7200000000003</v>
      </c>
      <c r="H641">
        <v>381.21600000000007</v>
      </c>
      <c r="I641" t="b">
        <v>1</v>
      </c>
      <c r="J641" s="2">
        <v>0.70972222222222225</v>
      </c>
      <c r="K641">
        <v>2024</v>
      </c>
      <c r="L641">
        <v>9</v>
      </c>
      <c r="M641" t="s">
        <v>84</v>
      </c>
      <c r="N641">
        <v>17</v>
      </c>
    </row>
    <row r="642" spans="1:14" x14ac:dyDescent="0.3">
      <c r="A642" s="1">
        <v>45271</v>
      </c>
      <c r="B642">
        <v>203</v>
      </c>
      <c r="C642">
        <v>303</v>
      </c>
      <c r="D642">
        <v>101</v>
      </c>
      <c r="E642">
        <v>4</v>
      </c>
      <c r="F642">
        <v>53.570000000000007</v>
      </c>
      <c r="G642">
        <v>214.28000000000003</v>
      </c>
      <c r="H642">
        <v>32.142000000000003</v>
      </c>
      <c r="I642" t="b">
        <v>0</v>
      </c>
      <c r="J642" s="2">
        <v>0.68333333333333335</v>
      </c>
      <c r="K642">
        <v>2023</v>
      </c>
      <c r="L642">
        <v>12</v>
      </c>
      <c r="M642" t="s">
        <v>84</v>
      </c>
      <c r="N642">
        <v>16</v>
      </c>
    </row>
    <row r="643" spans="1:14" x14ac:dyDescent="0.3">
      <c r="A643" s="1">
        <v>45178</v>
      </c>
      <c r="B643">
        <v>204</v>
      </c>
      <c r="C643">
        <v>301</v>
      </c>
      <c r="D643">
        <v>104</v>
      </c>
      <c r="E643">
        <v>3</v>
      </c>
      <c r="F643">
        <v>418.286</v>
      </c>
      <c r="G643">
        <v>1254.8579999999999</v>
      </c>
      <c r="H643">
        <v>213.32586000000001</v>
      </c>
      <c r="I643" t="b">
        <v>0</v>
      </c>
      <c r="J643" s="2">
        <v>0.24930555555555556</v>
      </c>
      <c r="K643">
        <v>2023</v>
      </c>
      <c r="L643">
        <v>9</v>
      </c>
      <c r="M643" t="s">
        <v>82</v>
      </c>
      <c r="N643">
        <v>5</v>
      </c>
    </row>
    <row r="644" spans="1:14" x14ac:dyDescent="0.3">
      <c r="A644" s="1">
        <v>45565</v>
      </c>
      <c r="B644">
        <v>201</v>
      </c>
      <c r="C644">
        <v>301</v>
      </c>
      <c r="D644">
        <v>104</v>
      </c>
      <c r="E644">
        <v>8</v>
      </c>
      <c r="F644">
        <v>99.088000000000008</v>
      </c>
      <c r="G644">
        <v>792.70400000000006</v>
      </c>
      <c r="H644">
        <v>150.61376000000001</v>
      </c>
      <c r="I644" t="b">
        <v>0</v>
      </c>
      <c r="J644" s="2">
        <v>0.92083333333333328</v>
      </c>
      <c r="K644">
        <v>2024</v>
      </c>
      <c r="L644">
        <v>9</v>
      </c>
      <c r="M644" t="s">
        <v>84</v>
      </c>
      <c r="N644">
        <v>22</v>
      </c>
    </row>
    <row r="645" spans="1:14" x14ac:dyDescent="0.3">
      <c r="A645" s="1">
        <v>45485</v>
      </c>
      <c r="B645">
        <v>204</v>
      </c>
      <c r="C645">
        <v>302</v>
      </c>
      <c r="D645">
        <v>105</v>
      </c>
      <c r="E645">
        <v>1</v>
      </c>
      <c r="F645">
        <v>622.53400000000011</v>
      </c>
      <c r="G645">
        <v>622.53400000000011</v>
      </c>
      <c r="H645">
        <v>130.73214000000002</v>
      </c>
      <c r="I645" t="b">
        <v>0</v>
      </c>
      <c r="J645" s="2">
        <v>0.76944444444444449</v>
      </c>
      <c r="K645">
        <v>2024</v>
      </c>
      <c r="L645">
        <v>7</v>
      </c>
      <c r="M645" t="s">
        <v>83</v>
      </c>
      <c r="N645">
        <v>18</v>
      </c>
    </row>
    <row r="646" spans="1:14" x14ac:dyDescent="0.3">
      <c r="A646" s="1">
        <v>45006</v>
      </c>
      <c r="B646">
        <v>205</v>
      </c>
      <c r="C646">
        <v>305</v>
      </c>
      <c r="D646">
        <v>104</v>
      </c>
      <c r="E646">
        <v>3</v>
      </c>
      <c r="F646">
        <v>321.08999999999997</v>
      </c>
      <c r="G646">
        <v>963.27</v>
      </c>
      <c r="H646">
        <v>240.8175</v>
      </c>
      <c r="I646" t="b">
        <v>1</v>
      </c>
      <c r="J646" s="2">
        <v>0.25347222222222221</v>
      </c>
      <c r="K646">
        <v>2023</v>
      </c>
      <c r="L646">
        <v>3</v>
      </c>
      <c r="M646" t="s">
        <v>85</v>
      </c>
      <c r="N646">
        <v>6</v>
      </c>
    </row>
    <row r="647" spans="1:14" x14ac:dyDescent="0.3">
      <c r="A647" s="1">
        <v>45254</v>
      </c>
      <c r="B647">
        <v>201</v>
      </c>
      <c r="C647">
        <v>304</v>
      </c>
      <c r="D647">
        <v>103</v>
      </c>
      <c r="E647">
        <v>1</v>
      </c>
      <c r="F647">
        <v>228.73400000000001</v>
      </c>
      <c r="G647">
        <v>228.73400000000001</v>
      </c>
      <c r="H647">
        <v>68.620199999999997</v>
      </c>
      <c r="I647" t="b">
        <v>0</v>
      </c>
      <c r="J647" s="2">
        <v>0.34305555555555556</v>
      </c>
      <c r="K647">
        <v>2023</v>
      </c>
      <c r="L647">
        <v>11</v>
      </c>
      <c r="M647" t="s">
        <v>83</v>
      </c>
      <c r="N647">
        <v>8</v>
      </c>
    </row>
    <row r="648" spans="1:14" x14ac:dyDescent="0.3">
      <c r="A648" s="1">
        <v>45187</v>
      </c>
      <c r="B648">
        <v>203</v>
      </c>
      <c r="C648">
        <v>304</v>
      </c>
      <c r="D648">
        <v>104</v>
      </c>
      <c r="E648">
        <v>1</v>
      </c>
      <c r="F648">
        <v>515.43799999999999</v>
      </c>
      <c r="G648">
        <v>515.43799999999999</v>
      </c>
      <c r="H648">
        <v>77.315699999999993</v>
      </c>
      <c r="I648" t="b">
        <v>0</v>
      </c>
      <c r="J648" s="2">
        <v>0.47986111111111113</v>
      </c>
      <c r="K648">
        <v>2023</v>
      </c>
      <c r="L648">
        <v>9</v>
      </c>
      <c r="M648" t="s">
        <v>84</v>
      </c>
      <c r="N648">
        <v>11</v>
      </c>
    </row>
    <row r="649" spans="1:14" x14ac:dyDescent="0.3">
      <c r="A649" s="1">
        <v>45427</v>
      </c>
      <c r="B649">
        <v>205</v>
      </c>
      <c r="C649">
        <v>303</v>
      </c>
      <c r="D649">
        <v>105</v>
      </c>
      <c r="E649">
        <v>9</v>
      </c>
      <c r="F649">
        <v>407.06600000000003</v>
      </c>
      <c r="G649">
        <v>3663.5940000000001</v>
      </c>
      <c r="H649">
        <v>622.81098000000009</v>
      </c>
      <c r="I649" t="b">
        <v>0</v>
      </c>
      <c r="J649" s="2">
        <v>0.93402777777777779</v>
      </c>
      <c r="K649">
        <v>2024</v>
      </c>
      <c r="L649">
        <v>5</v>
      </c>
      <c r="M649" t="s">
        <v>80</v>
      </c>
      <c r="N649">
        <v>22</v>
      </c>
    </row>
    <row r="650" spans="1:14" x14ac:dyDescent="0.3">
      <c r="A650" s="1">
        <v>45117</v>
      </c>
      <c r="B650">
        <v>204</v>
      </c>
      <c r="C650">
        <v>301</v>
      </c>
      <c r="D650">
        <v>104</v>
      </c>
      <c r="E650">
        <v>2</v>
      </c>
      <c r="F650">
        <v>655.66599999999994</v>
      </c>
      <c r="G650">
        <v>1311.3319999999999</v>
      </c>
      <c r="H650">
        <v>249.15307999999999</v>
      </c>
      <c r="I650" t="b">
        <v>0</v>
      </c>
      <c r="J650" s="2">
        <v>0.10486111111111111</v>
      </c>
      <c r="K650">
        <v>2023</v>
      </c>
      <c r="L650">
        <v>7</v>
      </c>
      <c r="M650" t="s">
        <v>84</v>
      </c>
      <c r="N650">
        <v>2</v>
      </c>
    </row>
    <row r="651" spans="1:14" x14ac:dyDescent="0.3">
      <c r="A651" s="1">
        <v>45070</v>
      </c>
      <c r="B651">
        <v>203</v>
      </c>
      <c r="C651">
        <v>304</v>
      </c>
      <c r="D651">
        <v>101</v>
      </c>
      <c r="E651">
        <v>10</v>
      </c>
      <c r="F651">
        <v>324.61000000000007</v>
      </c>
      <c r="G651">
        <v>3246.1000000000008</v>
      </c>
      <c r="H651">
        <v>681.68100000000015</v>
      </c>
      <c r="I651" t="b">
        <v>0</v>
      </c>
      <c r="J651" s="2">
        <v>0.5</v>
      </c>
      <c r="K651">
        <v>2023</v>
      </c>
      <c r="L651">
        <v>5</v>
      </c>
      <c r="M651" t="s">
        <v>80</v>
      </c>
      <c r="N651">
        <v>12</v>
      </c>
    </row>
    <row r="652" spans="1:14" x14ac:dyDescent="0.3">
      <c r="A652" s="1">
        <v>45559</v>
      </c>
      <c r="B652">
        <v>202</v>
      </c>
      <c r="C652">
        <v>302</v>
      </c>
      <c r="D652">
        <v>104</v>
      </c>
      <c r="E652">
        <v>9</v>
      </c>
      <c r="F652">
        <v>643.21400000000006</v>
      </c>
      <c r="G652">
        <v>5788.9260000000004</v>
      </c>
      <c r="H652">
        <v>1447.2315000000001</v>
      </c>
      <c r="I652" t="b">
        <v>1</v>
      </c>
      <c r="J652" s="2">
        <v>0.46805555555555556</v>
      </c>
      <c r="K652">
        <v>2024</v>
      </c>
      <c r="L652">
        <v>9</v>
      </c>
      <c r="M652" t="s">
        <v>85</v>
      </c>
      <c r="N652">
        <v>11</v>
      </c>
    </row>
    <row r="653" spans="1:14" x14ac:dyDescent="0.3">
      <c r="A653" s="1">
        <v>44933</v>
      </c>
      <c r="B653">
        <v>204</v>
      </c>
      <c r="C653">
        <v>305</v>
      </c>
      <c r="D653">
        <v>102</v>
      </c>
      <c r="E653">
        <v>9</v>
      </c>
      <c r="F653">
        <v>564.58600000000001</v>
      </c>
      <c r="G653">
        <v>5081.2740000000003</v>
      </c>
      <c r="H653">
        <v>1524.3822</v>
      </c>
      <c r="I653" t="b">
        <v>0</v>
      </c>
      <c r="J653" s="2">
        <v>0.52638888888888891</v>
      </c>
      <c r="K653">
        <v>2023</v>
      </c>
      <c r="L653">
        <v>1</v>
      </c>
      <c r="M653" t="s">
        <v>82</v>
      </c>
      <c r="N653">
        <v>12</v>
      </c>
    </row>
    <row r="654" spans="1:14" x14ac:dyDescent="0.3">
      <c r="A654" s="1">
        <v>45284</v>
      </c>
      <c r="B654">
        <v>205</v>
      </c>
      <c r="C654">
        <v>301</v>
      </c>
      <c r="D654">
        <v>103</v>
      </c>
      <c r="E654">
        <v>8</v>
      </c>
      <c r="F654">
        <v>298.60599999999999</v>
      </c>
      <c r="G654">
        <v>2388.848</v>
      </c>
      <c r="H654">
        <v>358.3272</v>
      </c>
      <c r="I654" t="b">
        <v>0</v>
      </c>
      <c r="J654" s="2">
        <v>0.42638888888888887</v>
      </c>
      <c r="K654">
        <v>2023</v>
      </c>
      <c r="L654">
        <v>12</v>
      </c>
      <c r="M654" t="s">
        <v>81</v>
      </c>
      <c r="N654">
        <v>10</v>
      </c>
    </row>
    <row r="655" spans="1:14" x14ac:dyDescent="0.3">
      <c r="A655" s="1">
        <v>45181</v>
      </c>
      <c r="B655">
        <v>203</v>
      </c>
      <c r="C655">
        <v>302</v>
      </c>
      <c r="D655">
        <v>101</v>
      </c>
      <c r="E655">
        <v>4</v>
      </c>
      <c r="F655">
        <v>216.45800000000003</v>
      </c>
      <c r="G655">
        <v>865.83200000000011</v>
      </c>
      <c r="H655">
        <v>147.19144000000003</v>
      </c>
      <c r="I655" t="b">
        <v>0</v>
      </c>
      <c r="J655" s="2">
        <v>0.7895833333333333</v>
      </c>
      <c r="K655">
        <v>2023</v>
      </c>
      <c r="L655">
        <v>9</v>
      </c>
      <c r="M655" t="s">
        <v>85</v>
      </c>
      <c r="N655">
        <v>18</v>
      </c>
    </row>
    <row r="656" spans="1:14" x14ac:dyDescent="0.3">
      <c r="A656" s="1">
        <v>45471</v>
      </c>
      <c r="B656">
        <v>201</v>
      </c>
      <c r="C656">
        <v>301</v>
      </c>
      <c r="D656">
        <v>105</v>
      </c>
      <c r="E656">
        <v>7</v>
      </c>
      <c r="F656">
        <v>606.56200000000001</v>
      </c>
      <c r="G656">
        <v>4245.9340000000002</v>
      </c>
      <c r="H656">
        <v>806.72746000000006</v>
      </c>
      <c r="I656" t="b">
        <v>1</v>
      </c>
      <c r="J656" s="2">
        <v>0.86527777777777781</v>
      </c>
      <c r="K656">
        <v>2024</v>
      </c>
      <c r="L656">
        <v>6</v>
      </c>
      <c r="M656" t="s">
        <v>83</v>
      </c>
      <c r="N656">
        <v>20</v>
      </c>
    </row>
    <row r="657" spans="1:14" x14ac:dyDescent="0.3">
      <c r="A657" s="1">
        <v>45055</v>
      </c>
      <c r="B657">
        <v>204</v>
      </c>
      <c r="C657">
        <v>305</v>
      </c>
      <c r="D657">
        <v>102</v>
      </c>
      <c r="E657">
        <v>10</v>
      </c>
      <c r="F657">
        <v>193.79800000000003</v>
      </c>
      <c r="G657">
        <v>1937.9800000000002</v>
      </c>
      <c r="H657">
        <v>406.97580000000005</v>
      </c>
      <c r="I657" t="b">
        <v>0</v>
      </c>
      <c r="J657" s="2">
        <v>9.0277777777777776E-2</v>
      </c>
      <c r="K657">
        <v>2023</v>
      </c>
      <c r="L657">
        <v>5</v>
      </c>
      <c r="M657" t="s">
        <v>85</v>
      </c>
      <c r="N657">
        <v>2</v>
      </c>
    </row>
    <row r="658" spans="1:14" x14ac:dyDescent="0.3">
      <c r="A658" s="1">
        <v>45239</v>
      </c>
      <c r="B658">
        <v>201</v>
      </c>
      <c r="C658">
        <v>305</v>
      </c>
      <c r="D658">
        <v>101</v>
      </c>
      <c r="E658">
        <v>3</v>
      </c>
      <c r="F658">
        <v>341.52800000000002</v>
      </c>
      <c r="G658">
        <v>1024.5840000000001</v>
      </c>
      <c r="H658">
        <v>256.14600000000002</v>
      </c>
      <c r="I658" t="b">
        <v>0</v>
      </c>
      <c r="J658" s="2">
        <v>0.24722222222222223</v>
      </c>
      <c r="K658">
        <v>2023</v>
      </c>
      <c r="L658">
        <v>11</v>
      </c>
      <c r="M658" t="s">
        <v>79</v>
      </c>
      <c r="N658">
        <v>5</v>
      </c>
    </row>
    <row r="659" spans="1:14" x14ac:dyDescent="0.3">
      <c r="A659" s="1">
        <v>44964</v>
      </c>
      <c r="B659">
        <v>201</v>
      </c>
      <c r="C659">
        <v>304</v>
      </c>
      <c r="D659">
        <v>102</v>
      </c>
      <c r="E659">
        <v>7</v>
      </c>
      <c r="F659">
        <v>218.94400000000002</v>
      </c>
      <c r="G659">
        <v>1532.6080000000002</v>
      </c>
      <c r="H659">
        <v>459.78240000000005</v>
      </c>
      <c r="I659" t="b">
        <v>0</v>
      </c>
      <c r="J659" s="2">
        <v>8.819444444444445E-2</v>
      </c>
      <c r="K659">
        <v>2023</v>
      </c>
      <c r="L659">
        <v>2</v>
      </c>
      <c r="M659" t="s">
        <v>85</v>
      </c>
      <c r="N659">
        <v>2</v>
      </c>
    </row>
    <row r="660" spans="1:14" x14ac:dyDescent="0.3">
      <c r="A660" s="1">
        <v>45542</v>
      </c>
      <c r="B660">
        <v>202</v>
      </c>
      <c r="C660">
        <v>301</v>
      </c>
      <c r="D660">
        <v>103</v>
      </c>
      <c r="E660">
        <v>5</v>
      </c>
      <c r="F660">
        <v>179.12400000000002</v>
      </c>
      <c r="G660">
        <v>895.62000000000012</v>
      </c>
      <c r="H660">
        <v>134.34300000000002</v>
      </c>
      <c r="I660" t="b">
        <v>0</v>
      </c>
      <c r="J660" s="2">
        <v>0.6118055555555556</v>
      </c>
      <c r="K660">
        <v>2024</v>
      </c>
      <c r="L660">
        <v>9</v>
      </c>
      <c r="M660" t="s">
        <v>82</v>
      </c>
      <c r="N660">
        <v>14</v>
      </c>
    </row>
    <row r="661" spans="1:14" x14ac:dyDescent="0.3">
      <c r="A661" s="1">
        <v>45161</v>
      </c>
      <c r="B661">
        <v>202</v>
      </c>
      <c r="C661">
        <v>303</v>
      </c>
      <c r="D661">
        <v>101</v>
      </c>
      <c r="E661">
        <v>7</v>
      </c>
      <c r="F661">
        <v>341.59400000000005</v>
      </c>
      <c r="G661">
        <v>2391.1580000000004</v>
      </c>
      <c r="H661">
        <v>406.49686000000008</v>
      </c>
      <c r="I661" t="b">
        <v>0</v>
      </c>
      <c r="J661" s="2">
        <v>0.25208333333333333</v>
      </c>
      <c r="K661">
        <v>2023</v>
      </c>
      <c r="L661">
        <v>8</v>
      </c>
      <c r="M661" t="s">
        <v>80</v>
      </c>
      <c r="N661">
        <v>6</v>
      </c>
    </row>
    <row r="662" spans="1:14" x14ac:dyDescent="0.3">
      <c r="A662" s="1">
        <v>45274</v>
      </c>
      <c r="B662">
        <v>204</v>
      </c>
      <c r="C662">
        <v>305</v>
      </c>
      <c r="D662">
        <v>104</v>
      </c>
      <c r="E662">
        <v>6</v>
      </c>
      <c r="F662">
        <v>229.98800000000003</v>
      </c>
      <c r="G662">
        <v>1379.9280000000001</v>
      </c>
      <c r="H662">
        <v>262.18632000000002</v>
      </c>
      <c r="I662" t="b">
        <v>0</v>
      </c>
      <c r="J662" s="2">
        <v>0.60486111111111107</v>
      </c>
      <c r="K662">
        <v>2023</v>
      </c>
      <c r="L662">
        <v>12</v>
      </c>
      <c r="M662" t="s">
        <v>79</v>
      </c>
      <c r="N662">
        <v>14</v>
      </c>
    </row>
    <row r="663" spans="1:14" x14ac:dyDescent="0.3">
      <c r="A663" s="1">
        <v>44946</v>
      </c>
      <c r="B663">
        <v>205</v>
      </c>
      <c r="C663">
        <v>303</v>
      </c>
      <c r="D663">
        <v>105</v>
      </c>
      <c r="E663">
        <v>1</v>
      </c>
      <c r="F663">
        <v>455.09200000000004</v>
      </c>
      <c r="G663">
        <v>455.09200000000004</v>
      </c>
      <c r="H663">
        <v>95.569320000000005</v>
      </c>
      <c r="I663" t="b">
        <v>0</v>
      </c>
      <c r="J663" s="2">
        <v>0.22361111111111112</v>
      </c>
      <c r="K663">
        <v>2023</v>
      </c>
      <c r="L663">
        <v>1</v>
      </c>
      <c r="M663" t="s">
        <v>83</v>
      </c>
      <c r="N663">
        <v>5</v>
      </c>
    </row>
    <row r="664" spans="1:14" x14ac:dyDescent="0.3">
      <c r="A664" s="1">
        <v>45108</v>
      </c>
      <c r="B664">
        <v>202</v>
      </c>
      <c r="C664">
        <v>304</v>
      </c>
      <c r="D664">
        <v>105</v>
      </c>
      <c r="E664">
        <v>2</v>
      </c>
      <c r="F664">
        <v>583.44000000000005</v>
      </c>
      <c r="G664">
        <v>1166.8800000000001</v>
      </c>
      <c r="H664">
        <v>291.72000000000003</v>
      </c>
      <c r="I664" t="b">
        <v>0</v>
      </c>
      <c r="J664" s="2">
        <v>0.66041666666666665</v>
      </c>
      <c r="K664">
        <v>2023</v>
      </c>
      <c r="L664">
        <v>7</v>
      </c>
      <c r="M664" t="s">
        <v>82</v>
      </c>
      <c r="N664">
        <v>15</v>
      </c>
    </row>
    <row r="665" spans="1:14" x14ac:dyDescent="0.3">
      <c r="A665" s="1">
        <v>45421</v>
      </c>
      <c r="B665">
        <v>202</v>
      </c>
      <c r="C665">
        <v>305</v>
      </c>
      <c r="D665">
        <v>104</v>
      </c>
      <c r="E665">
        <v>1</v>
      </c>
      <c r="F665">
        <v>45.716000000000008</v>
      </c>
      <c r="G665">
        <v>45.716000000000008</v>
      </c>
      <c r="H665">
        <v>13.714800000000002</v>
      </c>
      <c r="I665" t="b">
        <v>0</v>
      </c>
      <c r="J665" s="2">
        <v>0.19236111111111112</v>
      </c>
      <c r="K665">
        <v>2024</v>
      </c>
      <c r="L665">
        <v>5</v>
      </c>
      <c r="M665" t="s">
        <v>79</v>
      </c>
      <c r="N665">
        <v>4</v>
      </c>
    </row>
    <row r="666" spans="1:14" x14ac:dyDescent="0.3">
      <c r="A666" s="1">
        <v>45211</v>
      </c>
      <c r="B666">
        <v>202</v>
      </c>
      <c r="C666">
        <v>305</v>
      </c>
      <c r="D666">
        <v>104</v>
      </c>
      <c r="E666">
        <v>8</v>
      </c>
      <c r="F666">
        <v>411.18000000000006</v>
      </c>
      <c r="G666">
        <v>3289.4400000000005</v>
      </c>
      <c r="H666">
        <v>493.41600000000005</v>
      </c>
      <c r="I666" t="b">
        <v>0</v>
      </c>
      <c r="J666" s="2">
        <v>0.77916666666666667</v>
      </c>
      <c r="K666">
        <v>2023</v>
      </c>
      <c r="L666">
        <v>10</v>
      </c>
      <c r="M666" t="s">
        <v>79</v>
      </c>
      <c r="N666">
        <v>18</v>
      </c>
    </row>
    <row r="667" spans="1:14" x14ac:dyDescent="0.3">
      <c r="A667" s="1">
        <v>44861</v>
      </c>
      <c r="B667">
        <v>202</v>
      </c>
      <c r="C667">
        <v>305</v>
      </c>
      <c r="D667">
        <v>102</v>
      </c>
      <c r="E667">
        <v>5</v>
      </c>
      <c r="F667">
        <v>366.69600000000003</v>
      </c>
      <c r="G667">
        <v>1833.48</v>
      </c>
      <c r="H667">
        <v>311.69160000000005</v>
      </c>
      <c r="I667" t="b">
        <v>0</v>
      </c>
      <c r="J667" s="2">
        <v>0.81527777777777777</v>
      </c>
      <c r="K667">
        <v>2022</v>
      </c>
      <c r="L667">
        <v>10</v>
      </c>
      <c r="M667" t="s">
        <v>79</v>
      </c>
      <c r="N667">
        <v>19</v>
      </c>
    </row>
    <row r="668" spans="1:14" x14ac:dyDescent="0.3">
      <c r="A668" s="1">
        <v>45311</v>
      </c>
      <c r="B668">
        <v>202</v>
      </c>
      <c r="C668">
        <v>304</v>
      </c>
      <c r="D668">
        <v>105</v>
      </c>
      <c r="E668">
        <v>3</v>
      </c>
      <c r="F668">
        <v>184.77799999999999</v>
      </c>
      <c r="G668">
        <v>554.33399999999995</v>
      </c>
      <c r="H668">
        <v>105.32346</v>
      </c>
      <c r="I668" t="b">
        <v>1</v>
      </c>
      <c r="J668" s="2">
        <v>0.60972222222222228</v>
      </c>
      <c r="K668">
        <v>2024</v>
      </c>
      <c r="L668">
        <v>1</v>
      </c>
      <c r="M668" t="s">
        <v>82</v>
      </c>
      <c r="N668">
        <v>14</v>
      </c>
    </row>
    <row r="669" spans="1:14" x14ac:dyDescent="0.3">
      <c r="A669" s="1">
        <v>45494</v>
      </c>
      <c r="B669">
        <v>204</v>
      </c>
      <c r="C669">
        <v>302</v>
      </c>
      <c r="D669">
        <v>102</v>
      </c>
      <c r="E669">
        <v>6</v>
      </c>
      <c r="F669">
        <v>426.84400000000005</v>
      </c>
      <c r="G669">
        <v>2561.0640000000003</v>
      </c>
      <c r="H669">
        <v>537.82344000000001</v>
      </c>
      <c r="I669" t="b">
        <v>1</v>
      </c>
      <c r="J669" s="2">
        <v>0.42499999999999999</v>
      </c>
      <c r="K669">
        <v>2024</v>
      </c>
      <c r="L669">
        <v>7</v>
      </c>
      <c r="M669" t="s">
        <v>81</v>
      </c>
      <c r="N669">
        <v>10</v>
      </c>
    </row>
    <row r="670" spans="1:14" x14ac:dyDescent="0.3">
      <c r="A670" s="1">
        <v>45546</v>
      </c>
      <c r="B670">
        <v>203</v>
      </c>
      <c r="C670">
        <v>304</v>
      </c>
      <c r="D670">
        <v>103</v>
      </c>
      <c r="E670">
        <v>4</v>
      </c>
      <c r="F670">
        <v>261.25</v>
      </c>
      <c r="G670">
        <v>1045</v>
      </c>
      <c r="H670">
        <v>261.25</v>
      </c>
      <c r="I670" t="b">
        <v>0</v>
      </c>
      <c r="J670" s="2">
        <v>0.54583333333333328</v>
      </c>
      <c r="K670">
        <v>2024</v>
      </c>
      <c r="L670">
        <v>9</v>
      </c>
      <c r="M670" t="s">
        <v>80</v>
      </c>
      <c r="N670">
        <v>13</v>
      </c>
    </row>
    <row r="671" spans="1:14" x14ac:dyDescent="0.3">
      <c r="A671" s="1">
        <v>45497</v>
      </c>
      <c r="B671">
        <v>201</v>
      </c>
      <c r="C671">
        <v>302</v>
      </c>
      <c r="D671">
        <v>105</v>
      </c>
      <c r="E671">
        <v>5</v>
      </c>
      <c r="F671">
        <v>163.9</v>
      </c>
      <c r="G671">
        <v>819.5</v>
      </c>
      <c r="H671">
        <v>245.85</v>
      </c>
      <c r="I671" t="b">
        <v>1</v>
      </c>
      <c r="J671" s="2">
        <v>0.45208333333333334</v>
      </c>
      <c r="K671">
        <v>2024</v>
      </c>
      <c r="L671">
        <v>7</v>
      </c>
      <c r="M671" t="s">
        <v>80</v>
      </c>
      <c r="N671">
        <v>10</v>
      </c>
    </row>
    <row r="672" spans="1:14" x14ac:dyDescent="0.3">
      <c r="A672" s="1">
        <v>44936</v>
      </c>
      <c r="B672">
        <v>204</v>
      </c>
      <c r="C672">
        <v>305</v>
      </c>
      <c r="D672">
        <v>104</v>
      </c>
      <c r="E672">
        <v>9</v>
      </c>
      <c r="F672">
        <v>590.21600000000001</v>
      </c>
      <c r="G672">
        <v>5311.9440000000004</v>
      </c>
      <c r="H672">
        <v>796.79160000000002</v>
      </c>
      <c r="I672" t="b">
        <v>0</v>
      </c>
      <c r="J672" s="2">
        <v>0.9291666666666667</v>
      </c>
      <c r="K672">
        <v>2023</v>
      </c>
      <c r="L672">
        <v>1</v>
      </c>
      <c r="M672" t="s">
        <v>85</v>
      </c>
      <c r="N672">
        <v>22</v>
      </c>
    </row>
    <row r="673" spans="1:14" x14ac:dyDescent="0.3">
      <c r="A673" s="1">
        <v>45009</v>
      </c>
      <c r="B673">
        <v>204</v>
      </c>
      <c r="C673">
        <v>302</v>
      </c>
      <c r="D673">
        <v>101</v>
      </c>
      <c r="E673">
        <v>10</v>
      </c>
      <c r="F673">
        <v>54.34</v>
      </c>
      <c r="G673">
        <v>543.40000000000009</v>
      </c>
      <c r="H673">
        <v>92.378000000000029</v>
      </c>
      <c r="I673" t="b">
        <v>0</v>
      </c>
      <c r="J673" s="2">
        <v>0.82291666666666663</v>
      </c>
      <c r="K673">
        <v>2023</v>
      </c>
      <c r="L673">
        <v>3</v>
      </c>
      <c r="M673" t="s">
        <v>83</v>
      </c>
      <c r="N673">
        <v>19</v>
      </c>
    </row>
    <row r="674" spans="1:14" x14ac:dyDescent="0.3">
      <c r="A674" s="1">
        <v>45423</v>
      </c>
      <c r="B674">
        <v>205</v>
      </c>
      <c r="C674">
        <v>303</v>
      </c>
      <c r="D674">
        <v>101</v>
      </c>
      <c r="E674">
        <v>6</v>
      </c>
      <c r="F674">
        <v>632.78600000000006</v>
      </c>
      <c r="G674">
        <v>3796.7160000000003</v>
      </c>
      <c r="H674">
        <v>721.3760400000001</v>
      </c>
      <c r="I674" t="b">
        <v>0</v>
      </c>
      <c r="J674" s="2">
        <v>0.68125000000000002</v>
      </c>
      <c r="K674">
        <v>2024</v>
      </c>
      <c r="L674">
        <v>5</v>
      </c>
      <c r="M674" t="s">
        <v>82</v>
      </c>
      <c r="N674">
        <v>16</v>
      </c>
    </row>
    <row r="675" spans="1:14" x14ac:dyDescent="0.3">
      <c r="A675" s="1">
        <v>45559</v>
      </c>
      <c r="B675">
        <v>202</v>
      </c>
      <c r="C675">
        <v>304</v>
      </c>
      <c r="D675">
        <v>103</v>
      </c>
      <c r="E675">
        <v>3</v>
      </c>
      <c r="F675">
        <v>203.03800000000004</v>
      </c>
      <c r="G675">
        <v>609.11400000000015</v>
      </c>
      <c r="H675">
        <v>127.91394000000003</v>
      </c>
      <c r="I675" t="b">
        <v>0</v>
      </c>
      <c r="J675" s="2">
        <v>0.83680555555555558</v>
      </c>
      <c r="K675">
        <v>2024</v>
      </c>
      <c r="L675">
        <v>9</v>
      </c>
      <c r="M675" t="s">
        <v>85</v>
      </c>
      <c r="N675">
        <v>20</v>
      </c>
    </row>
    <row r="676" spans="1:14" x14ac:dyDescent="0.3">
      <c r="A676" s="1">
        <v>45428</v>
      </c>
      <c r="B676">
        <v>204</v>
      </c>
      <c r="C676">
        <v>304</v>
      </c>
      <c r="D676">
        <v>102</v>
      </c>
      <c r="E676">
        <v>5</v>
      </c>
      <c r="F676">
        <v>399.47600000000006</v>
      </c>
      <c r="G676">
        <v>1997.3800000000003</v>
      </c>
      <c r="H676">
        <v>499.34500000000008</v>
      </c>
      <c r="I676" t="b">
        <v>0</v>
      </c>
      <c r="J676" s="2">
        <v>0.97986111111111107</v>
      </c>
      <c r="K676">
        <v>2024</v>
      </c>
      <c r="L676">
        <v>5</v>
      </c>
      <c r="M676" t="s">
        <v>79</v>
      </c>
      <c r="N676">
        <v>23</v>
      </c>
    </row>
    <row r="677" spans="1:14" x14ac:dyDescent="0.3">
      <c r="A677" s="1">
        <v>45140</v>
      </c>
      <c r="B677">
        <v>203</v>
      </c>
      <c r="C677">
        <v>305</v>
      </c>
      <c r="D677">
        <v>101</v>
      </c>
      <c r="E677">
        <v>10</v>
      </c>
      <c r="F677">
        <v>495.19800000000004</v>
      </c>
      <c r="G677">
        <v>4951.9800000000005</v>
      </c>
      <c r="H677">
        <v>1485.5940000000001</v>
      </c>
      <c r="I677" t="b">
        <v>0</v>
      </c>
      <c r="J677" s="2">
        <v>0.19791666666666666</v>
      </c>
      <c r="K677">
        <v>2023</v>
      </c>
      <c r="L677">
        <v>8</v>
      </c>
      <c r="M677" t="s">
        <v>80</v>
      </c>
      <c r="N677">
        <v>4</v>
      </c>
    </row>
    <row r="678" spans="1:14" x14ac:dyDescent="0.3">
      <c r="A678" s="1">
        <v>45163</v>
      </c>
      <c r="B678">
        <v>202</v>
      </c>
      <c r="C678">
        <v>303</v>
      </c>
      <c r="D678">
        <v>104</v>
      </c>
      <c r="E678">
        <v>9</v>
      </c>
      <c r="F678">
        <v>468.55600000000004</v>
      </c>
      <c r="G678">
        <v>4217.0040000000008</v>
      </c>
      <c r="H678">
        <v>632.55060000000014</v>
      </c>
      <c r="I678" t="b">
        <v>1</v>
      </c>
      <c r="J678" s="2">
        <v>0.87708333333333333</v>
      </c>
      <c r="K678">
        <v>2023</v>
      </c>
      <c r="L678">
        <v>8</v>
      </c>
      <c r="M678" t="s">
        <v>83</v>
      </c>
      <c r="N678">
        <v>21</v>
      </c>
    </row>
    <row r="679" spans="1:14" x14ac:dyDescent="0.3">
      <c r="A679" s="1">
        <v>44945</v>
      </c>
      <c r="B679">
        <v>204</v>
      </c>
      <c r="C679">
        <v>303</v>
      </c>
      <c r="D679">
        <v>105</v>
      </c>
      <c r="E679">
        <v>6</v>
      </c>
      <c r="F679">
        <v>541.35400000000004</v>
      </c>
      <c r="G679">
        <v>3248.1240000000003</v>
      </c>
      <c r="H679">
        <v>552.18108000000007</v>
      </c>
      <c r="I679" t="b">
        <v>1</v>
      </c>
      <c r="J679" s="2">
        <v>0.35486111111111113</v>
      </c>
      <c r="K679">
        <v>2023</v>
      </c>
      <c r="L679">
        <v>1</v>
      </c>
      <c r="M679" t="s">
        <v>79</v>
      </c>
      <c r="N679">
        <v>8</v>
      </c>
    </row>
    <row r="680" spans="1:14" x14ac:dyDescent="0.3">
      <c r="A680" s="1">
        <v>45143</v>
      </c>
      <c r="B680">
        <v>203</v>
      </c>
      <c r="C680">
        <v>302</v>
      </c>
      <c r="D680">
        <v>102</v>
      </c>
      <c r="E680">
        <v>5</v>
      </c>
      <c r="F680">
        <v>90.486000000000018</v>
      </c>
      <c r="G680">
        <v>452.43000000000006</v>
      </c>
      <c r="H680">
        <v>85.961700000000008</v>
      </c>
      <c r="I680" t="b">
        <v>0</v>
      </c>
      <c r="J680" s="2">
        <v>0.16805555555555557</v>
      </c>
      <c r="K680">
        <v>2023</v>
      </c>
      <c r="L680">
        <v>8</v>
      </c>
      <c r="M680" t="s">
        <v>82</v>
      </c>
      <c r="N680">
        <v>4</v>
      </c>
    </row>
    <row r="681" spans="1:14" x14ac:dyDescent="0.3">
      <c r="A681" s="1">
        <v>45159</v>
      </c>
      <c r="B681">
        <v>203</v>
      </c>
      <c r="C681">
        <v>304</v>
      </c>
      <c r="D681">
        <v>103</v>
      </c>
      <c r="E681">
        <v>7</v>
      </c>
      <c r="F681">
        <v>539.74800000000005</v>
      </c>
      <c r="G681">
        <v>3778.2360000000003</v>
      </c>
      <c r="H681">
        <v>793.42956000000004</v>
      </c>
      <c r="I681" t="b">
        <v>0</v>
      </c>
      <c r="J681" s="2">
        <v>0.63055555555555554</v>
      </c>
      <c r="K681">
        <v>2023</v>
      </c>
      <c r="L681">
        <v>8</v>
      </c>
      <c r="M681" t="s">
        <v>84</v>
      </c>
      <c r="N681">
        <v>15</v>
      </c>
    </row>
    <row r="682" spans="1:14" x14ac:dyDescent="0.3">
      <c r="A682" s="1">
        <v>45294</v>
      </c>
      <c r="B682">
        <v>204</v>
      </c>
      <c r="C682">
        <v>302</v>
      </c>
      <c r="D682">
        <v>104</v>
      </c>
      <c r="E682">
        <v>2</v>
      </c>
      <c r="F682">
        <v>583.99</v>
      </c>
      <c r="G682">
        <v>1167.98</v>
      </c>
      <c r="H682">
        <v>291.995</v>
      </c>
      <c r="I682" t="b">
        <v>1</v>
      </c>
      <c r="J682" s="2">
        <v>0.74583333333333335</v>
      </c>
      <c r="K682">
        <v>2024</v>
      </c>
      <c r="L682">
        <v>1</v>
      </c>
      <c r="M682" t="s">
        <v>80</v>
      </c>
      <c r="N682">
        <v>17</v>
      </c>
    </row>
    <row r="683" spans="1:14" x14ac:dyDescent="0.3">
      <c r="A683" s="1">
        <v>45057</v>
      </c>
      <c r="B683">
        <v>202</v>
      </c>
      <c r="C683">
        <v>301</v>
      </c>
      <c r="D683">
        <v>103</v>
      </c>
      <c r="E683">
        <v>8</v>
      </c>
      <c r="F683">
        <v>63.624000000000009</v>
      </c>
      <c r="G683">
        <v>508.99200000000008</v>
      </c>
      <c r="H683">
        <v>152.69760000000002</v>
      </c>
      <c r="I683" t="b">
        <v>0</v>
      </c>
      <c r="J683" s="2">
        <v>0.84236111111111112</v>
      </c>
      <c r="K683">
        <v>2023</v>
      </c>
      <c r="L683">
        <v>5</v>
      </c>
      <c r="M683" t="s">
        <v>79</v>
      </c>
      <c r="N683">
        <v>20</v>
      </c>
    </row>
    <row r="684" spans="1:14" x14ac:dyDescent="0.3">
      <c r="A684" s="1">
        <v>44993</v>
      </c>
      <c r="B684">
        <v>203</v>
      </c>
      <c r="C684">
        <v>303</v>
      </c>
      <c r="D684">
        <v>101</v>
      </c>
      <c r="E684">
        <v>10</v>
      </c>
      <c r="F684">
        <v>346.87400000000002</v>
      </c>
      <c r="G684">
        <v>3468.7400000000002</v>
      </c>
      <c r="H684">
        <v>520.31100000000004</v>
      </c>
      <c r="I684" t="b">
        <v>0</v>
      </c>
      <c r="J684" s="2">
        <v>0.91041666666666665</v>
      </c>
      <c r="K684">
        <v>2023</v>
      </c>
      <c r="L684">
        <v>3</v>
      </c>
      <c r="M684" t="s">
        <v>80</v>
      </c>
      <c r="N684">
        <v>21</v>
      </c>
    </row>
    <row r="685" spans="1:14" x14ac:dyDescent="0.3">
      <c r="A685" s="1">
        <v>44944</v>
      </c>
      <c r="B685">
        <v>202</v>
      </c>
      <c r="C685">
        <v>302</v>
      </c>
      <c r="D685">
        <v>103</v>
      </c>
      <c r="E685">
        <v>10</v>
      </c>
      <c r="F685">
        <v>400.88400000000001</v>
      </c>
      <c r="G685">
        <v>4008.84</v>
      </c>
      <c r="H685">
        <v>681.50280000000009</v>
      </c>
      <c r="I685" t="b">
        <v>0</v>
      </c>
      <c r="J685" s="2">
        <v>0.61458333333333337</v>
      </c>
      <c r="K685">
        <v>2023</v>
      </c>
      <c r="L685">
        <v>1</v>
      </c>
      <c r="M685" t="s">
        <v>80</v>
      </c>
      <c r="N685">
        <v>14</v>
      </c>
    </row>
    <row r="686" spans="1:14" x14ac:dyDescent="0.3">
      <c r="A686" s="1">
        <v>45027</v>
      </c>
      <c r="B686">
        <v>204</v>
      </c>
      <c r="C686">
        <v>303</v>
      </c>
      <c r="D686">
        <v>102</v>
      </c>
      <c r="E686">
        <v>3</v>
      </c>
      <c r="F686">
        <v>309.21000000000004</v>
      </c>
      <c r="G686">
        <v>927.63000000000011</v>
      </c>
      <c r="H686">
        <v>176.24970000000002</v>
      </c>
      <c r="I686" t="b">
        <v>0</v>
      </c>
      <c r="J686" s="2">
        <v>0.89583333333333337</v>
      </c>
      <c r="K686">
        <v>2023</v>
      </c>
      <c r="L686">
        <v>4</v>
      </c>
      <c r="M686" t="s">
        <v>85</v>
      </c>
      <c r="N686">
        <v>21</v>
      </c>
    </row>
    <row r="687" spans="1:14" x14ac:dyDescent="0.3">
      <c r="A687" s="1">
        <v>45009</v>
      </c>
      <c r="B687">
        <v>203</v>
      </c>
      <c r="C687">
        <v>303</v>
      </c>
      <c r="D687">
        <v>102</v>
      </c>
      <c r="E687">
        <v>5</v>
      </c>
      <c r="F687">
        <v>200.81600000000003</v>
      </c>
      <c r="G687">
        <v>1004.0800000000002</v>
      </c>
      <c r="H687">
        <v>210.85680000000002</v>
      </c>
      <c r="I687" t="b">
        <v>0</v>
      </c>
      <c r="J687" s="2">
        <v>0.99861111111111112</v>
      </c>
      <c r="K687">
        <v>2023</v>
      </c>
      <c r="L687">
        <v>3</v>
      </c>
      <c r="M687" t="s">
        <v>83</v>
      </c>
      <c r="N687">
        <v>23</v>
      </c>
    </row>
    <row r="688" spans="1:14" x14ac:dyDescent="0.3">
      <c r="A688" s="1">
        <v>44943</v>
      </c>
      <c r="B688">
        <v>204</v>
      </c>
      <c r="C688">
        <v>301</v>
      </c>
      <c r="D688">
        <v>104</v>
      </c>
      <c r="E688">
        <v>8</v>
      </c>
      <c r="F688">
        <v>541.39800000000002</v>
      </c>
      <c r="G688">
        <v>4331.1840000000002</v>
      </c>
      <c r="H688">
        <v>1082.796</v>
      </c>
      <c r="I688" t="b">
        <v>0</v>
      </c>
      <c r="J688" s="2">
        <v>0.5083333333333333</v>
      </c>
      <c r="K688">
        <v>2023</v>
      </c>
      <c r="L688">
        <v>1</v>
      </c>
      <c r="M688" t="s">
        <v>85</v>
      </c>
      <c r="N688">
        <v>12</v>
      </c>
    </row>
    <row r="689" spans="1:14" x14ac:dyDescent="0.3">
      <c r="A689" s="1">
        <v>44954</v>
      </c>
      <c r="B689">
        <v>202</v>
      </c>
      <c r="C689">
        <v>304</v>
      </c>
      <c r="D689">
        <v>105</v>
      </c>
      <c r="E689">
        <v>10</v>
      </c>
      <c r="F689">
        <v>300.41000000000003</v>
      </c>
      <c r="G689">
        <v>3004.1000000000004</v>
      </c>
      <c r="H689">
        <v>901.23000000000013</v>
      </c>
      <c r="I689" t="b">
        <v>0</v>
      </c>
      <c r="J689" s="2">
        <v>0.89444444444444449</v>
      </c>
      <c r="K689">
        <v>2023</v>
      </c>
      <c r="L689">
        <v>1</v>
      </c>
      <c r="M689" t="s">
        <v>82</v>
      </c>
      <c r="N689">
        <v>21</v>
      </c>
    </row>
    <row r="690" spans="1:14" x14ac:dyDescent="0.3">
      <c r="A690" s="1">
        <v>45512</v>
      </c>
      <c r="B690">
        <v>202</v>
      </c>
      <c r="C690">
        <v>302</v>
      </c>
      <c r="D690">
        <v>104</v>
      </c>
      <c r="E690">
        <v>5</v>
      </c>
      <c r="F690">
        <v>301.55400000000003</v>
      </c>
      <c r="G690">
        <v>1507.7700000000002</v>
      </c>
      <c r="H690">
        <v>226.16550000000004</v>
      </c>
      <c r="I690" t="b">
        <v>0</v>
      </c>
      <c r="J690" s="2">
        <v>0.17847222222222223</v>
      </c>
      <c r="K690">
        <v>2024</v>
      </c>
      <c r="L690">
        <v>8</v>
      </c>
      <c r="M690" t="s">
        <v>79</v>
      </c>
      <c r="N690">
        <v>4</v>
      </c>
    </row>
    <row r="691" spans="1:14" x14ac:dyDescent="0.3">
      <c r="A691" s="1">
        <v>45031</v>
      </c>
      <c r="B691">
        <v>204</v>
      </c>
      <c r="C691">
        <v>303</v>
      </c>
      <c r="D691">
        <v>101</v>
      </c>
      <c r="E691">
        <v>4</v>
      </c>
      <c r="F691">
        <v>440.286</v>
      </c>
      <c r="G691">
        <v>1761.144</v>
      </c>
      <c r="H691">
        <v>299.39448000000004</v>
      </c>
      <c r="I691" t="b">
        <v>0</v>
      </c>
      <c r="J691" s="2">
        <v>0.34791666666666665</v>
      </c>
      <c r="K691">
        <v>2023</v>
      </c>
      <c r="L691">
        <v>4</v>
      </c>
      <c r="M691" t="s">
        <v>82</v>
      </c>
      <c r="N691">
        <v>8</v>
      </c>
    </row>
    <row r="692" spans="1:14" x14ac:dyDescent="0.3">
      <c r="A692" s="1">
        <v>45020</v>
      </c>
      <c r="B692">
        <v>203</v>
      </c>
      <c r="C692">
        <v>302</v>
      </c>
      <c r="D692">
        <v>104</v>
      </c>
      <c r="E692">
        <v>3</v>
      </c>
      <c r="F692">
        <v>628.65000000000009</v>
      </c>
      <c r="G692">
        <v>1885.9500000000003</v>
      </c>
      <c r="H692">
        <v>358.33050000000003</v>
      </c>
      <c r="I692" t="b">
        <v>0</v>
      </c>
      <c r="J692" s="2">
        <v>0.67291666666666672</v>
      </c>
      <c r="K692">
        <v>2023</v>
      </c>
      <c r="L692">
        <v>4</v>
      </c>
      <c r="M692" t="s">
        <v>85</v>
      </c>
      <c r="N692">
        <v>16</v>
      </c>
    </row>
    <row r="693" spans="1:14" x14ac:dyDescent="0.3">
      <c r="A693" s="1">
        <v>44918</v>
      </c>
      <c r="B693">
        <v>202</v>
      </c>
      <c r="C693">
        <v>302</v>
      </c>
      <c r="D693">
        <v>102</v>
      </c>
      <c r="E693">
        <v>8</v>
      </c>
      <c r="F693">
        <v>80.608000000000004</v>
      </c>
      <c r="G693">
        <v>644.86400000000003</v>
      </c>
      <c r="H693">
        <v>135.42143999999999</v>
      </c>
      <c r="I693" t="b">
        <v>0</v>
      </c>
      <c r="J693" s="2">
        <v>0.14722222222222223</v>
      </c>
      <c r="K693">
        <v>2022</v>
      </c>
      <c r="L693">
        <v>12</v>
      </c>
      <c r="M693" t="s">
        <v>83</v>
      </c>
      <c r="N693">
        <v>3</v>
      </c>
    </row>
    <row r="694" spans="1:14" x14ac:dyDescent="0.3">
      <c r="A694" s="1">
        <v>45040</v>
      </c>
      <c r="B694">
        <v>203</v>
      </c>
      <c r="C694">
        <v>304</v>
      </c>
      <c r="D694">
        <v>101</v>
      </c>
      <c r="E694">
        <v>5</v>
      </c>
      <c r="F694">
        <v>178.28800000000004</v>
      </c>
      <c r="G694">
        <v>891.44000000000017</v>
      </c>
      <c r="H694">
        <v>222.86000000000004</v>
      </c>
      <c r="I694" t="b">
        <v>0</v>
      </c>
      <c r="J694" s="2">
        <v>0.12986111111111112</v>
      </c>
      <c r="K694">
        <v>2023</v>
      </c>
      <c r="L694">
        <v>4</v>
      </c>
      <c r="M694" t="s">
        <v>84</v>
      </c>
      <c r="N694">
        <v>3</v>
      </c>
    </row>
    <row r="695" spans="1:14" x14ac:dyDescent="0.3">
      <c r="A695" s="1">
        <v>45401</v>
      </c>
      <c r="B695">
        <v>201</v>
      </c>
      <c r="C695">
        <v>301</v>
      </c>
      <c r="D695">
        <v>105</v>
      </c>
      <c r="E695">
        <v>4</v>
      </c>
      <c r="F695">
        <v>64.63600000000001</v>
      </c>
      <c r="G695">
        <v>258.54400000000004</v>
      </c>
      <c r="H695">
        <v>77.563200000000009</v>
      </c>
      <c r="I695" t="b">
        <v>1</v>
      </c>
      <c r="J695" s="2">
        <v>0.66805555555555551</v>
      </c>
      <c r="K695">
        <v>2024</v>
      </c>
      <c r="L695">
        <v>4</v>
      </c>
      <c r="M695" t="s">
        <v>83</v>
      </c>
      <c r="N695">
        <v>16</v>
      </c>
    </row>
    <row r="696" spans="1:14" x14ac:dyDescent="0.3">
      <c r="A696" s="1">
        <v>45034</v>
      </c>
      <c r="B696">
        <v>204</v>
      </c>
      <c r="C696">
        <v>304</v>
      </c>
      <c r="D696">
        <v>105</v>
      </c>
      <c r="E696">
        <v>5</v>
      </c>
      <c r="F696">
        <v>322.25600000000003</v>
      </c>
      <c r="G696">
        <v>1611.2800000000002</v>
      </c>
      <c r="H696">
        <v>241.69200000000001</v>
      </c>
      <c r="I696" t="b">
        <v>0</v>
      </c>
      <c r="J696" s="2">
        <v>0.24861111111111112</v>
      </c>
      <c r="K696">
        <v>2023</v>
      </c>
      <c r="L696">
        <v>4</v>
      </c>
      <c r="M696" t="s">
        <v>85</v>
      </c>
      <c r="N696">
        <v>5</v>
      </c>
    </row>
    <row r="697" spans="1:14" x14ac:dyDescent="0.3">
      <c r="A697" s="1">
        <v>45480</v>
      </c>
      <c r="B697">
        <v>202</v>
      </c>
      <c r="C697">
        <v>303</v>
      </c>
      <c r="D697">
        <v>105</v>
      </c>
      <c r="E697">
        <v>5</v>
      </c>
      <c r="F697">
        <v>399.01400000000007</v>
      </c>
      <c r="G697">
        <v>1995.0700000000004</v>
      </c>
      <c r="H697">
        <v>339.16190000000012</v>
      </c>
      <c r="I697" t="b">
        <v>0</v>
      </c>
      <c r="J697" s="2">
        <v>6.5972222222222224E-2</v>
      </c>
      <c r="K697">
        <v>2024</v>
      </c>
      <c r="L697">
        <v>7</v>
      </c>
      <c r="M697" t="s">
        <v>81</v>
      </c>
      <c r="N697">
        <v>1</v>
      </c>
    </row>
    <row r="698" spans="1:14" x14ac:dyDescent="0.3">
      <c r="A698" s="1">
        <v>45037</v>
      </c>
      <c r="B698">
        <v>204</v>
      </c>
      <c r="C698">
        <v>303</v>
      </c>
      <c r="D698">
        <v>105</v>
      </c>
      <c r="E698">
        <v>6</v>
      </c>
      <c r="F698">
        <v>199.69400000000002</v>
      </c>
      <c r="G698">
        <v>1198.1640000000002</v>
      </c>
      <c r="H698">
        <v>227.65116000000003</v>
      </c>
      <c r="I698" t="b">
        <v>0</v>
      </c>
      <c r="J698" s="2">
        <v>0.38263888888888886</v>
      </c>
      <c r="K698">
        <v>2023</v>
      </c>
      <c r="L698">
        <v>4</v>
      </c>
      <c r="M698" t="s">
        <v>83</v>
      </c>
      <c r="N698">
        <v>9</v>
      </c>
    </row>
    <row r="699" spans="1:14" x14ac:dyDescent="0.3">
      <c r="A699" s="1">
        <v>44880</v>
      </c>
      <c r="B699">
        <v>205</v>
      </c>
      <c r="C699">
        <v>301</v>
      </c>
      <c r="D699">
        <v>104</v>
      </c>
      <c r="E699">
        <v>10</v>
      </c>
      <c r="F699">
        <v>589.18200000000002</v>
      </c>
      <c r="G699">
        <v>5891.82</v>
      </c>
      <c r="H699">
        <v>1237.2821999999999</v>
      </c>
      <c r="I699" t="b">
        <v>0</v>
      </c>
      <c r="J699" s="2">
        <v>0.53263888888888888</v>
      </c>
      <c r="K699">
        <v>2022</v>
      </c>
      <c r="L699">
        <v>11</v>
      </c>
      <c r="M699" t="s">
        <v>85</v>
      </c>
      <c r="N699">
        <v>12</v>
      </c>
    </row>
    <row r="700" spans="1:14" x14ac:dyDescent="0.3">
      <c r="A700" s="1">
        <v>45336</v>
      </c>
      <c r="B700">
        <v>203</v>
      </c>
      <c r="C700">
        <v>302</v>
      </c>
      <c r="D700">
        <v>101</v>
      </c>
      <c r="E700">
        <v>6</v>
      </c>
      <c r="F700">
        <v>584.47400000000005</v>
      </c>
      <c r="G700">
        <v>3506.8440000000001</v>
      </c>
      <c r="H700">
        <v>876.71100000000001</v>
      </c>
      <c r="I700" t="b">
        <v>0</v>
      </c>
      <c r="J700" s="2">
        <v>0.70902777777777781</v>
      </c>
      <c r="K700">
        <v>2024</v>
      </c>
      <c r="L700">
        <v>2</v>
      </c>
      <c r="M700" t="s">
        <v>80</v>
      </c>
      <c r="N700">
        <v>17</v>
      </c>
    </row>
    <row r="701" spans="1:14" x14ac:dyDescent="0.3">
      <c r="A701" s="1">
        <v>44975</v>
      </c>
      <c r="B701">
        <v>203</v>
      </c>
      <c r="C701">
        <v>302</v>
      </c>
      <c r="D701">
        <v>101</v>
      </c>
      <c r="E701">
        <v>2</v>
      </c>
      <c r="F701">
        <v>288.26600000000002</v>
      </c>
      <c r="G701">
        <v>576.53200000000004</v>
      </c>
      <c r="H701">
        <v>172.95959999999999</v>
      </c>
      <c r="I701" t="b">
        <v>0</v>
      </c>
      <c r="J701" s="2">
        <v>0.8666666666666667</v>
      </c>
      <c r="K701">
        <v>2023</v>
      </c>
      <c r="L701">
        <v>2</v>
      </c>
      <c r="M701" t="s">
        <v>82</v>
      </c>
      <c r="N701">
        <v>20</v>
      </c>
    </row>
    <row r="702" spans="1:14" x14ac:dyDescent="0.3">
      <c r="A702" s="1">
        <v>44956</v>
      </c>
      <c r="B702">
        <v>202</v>
      </c>
      <c r="C702">
        <v>305</v>
      </c>
      <c r="D702">
        <v>102</v>
      </c>
      <c r="E702">
        <v>6</v>
      </c>
      <c r="F702">
        <v>528.88000000000011</v>
      </c>
      <c r="G702">
        <v>3173.2800000000007</v>
      </c>
      <c r="H702">
        <v>475.99200000000008</v>
      </c>
      <c r="I702" t="b">
        <v>0</v>
      </c>
      <c r="J702" s="2">
        <v>0.70208333333333328</v>
      </c>
      <c r="K702">
        <v>2023</v>
      </c>
      <c r="L702">
        <v>1</v>
      </c>
      <c r="M702" t="s">
        <v>84</v>
      </c>
      <c r="N702">
        <v>16</v>
      </c>
    </row>
    <row r="703" spans="1:14" x14ac:dyDescent="0.3">
      <c r="A703" s="1">
        <v>44909</v>
      </c>
      <c r="B703">
        <v>204</v>
      </c>
      <c r="C703">
        <v>301</v>
      </c>
      <c r="D703">
        <v>101</v>
      </c>
      <c r="E703">
        <v>1</v>
      </c>
      <c r="F703">
        <v>502.54600000000005</v>
      </c>
      <c r="G703">
        <v>502.54600000000005</v>
      </c>
      <c r="H703">
        <v>85.432820000000021</v>
      </c>
      <c r="I703" t="b">
        <v>0</v>
      </c>
      <c r="J703" s="2">
        <v>0.33124999999999999</v>
      </c>
      <c r="K703">
        <v>2022</v>
      </c>
      <c r="L703">
        <v>12</v>
      </c>
      <c r="M703" t="s">
        <v>80</v>
      </c>
      <c r="N703">
        <v>7</v>
      </c>
    </row>
    <row r="704" spans="1:14" x14ac:dyDescent="0.3">
      <c r="A704" s="1">
        <v>44990</v>
      </c>
      <c r="B704">
        <v>203</v>
      </c>
      <c r="C704">
        <v>301</v>
      </c>
      <c r="D704">
        <v>101</v>
      </c>
      <c r="E704">
        <v>4</v>
      </c>
      <c r="F704">
        <v>229.06400000000002</v>
      </c>
      <c r="G704">
        <v>916.25600000000009</v>
      </c>
      <c r="H704">
        <v>174.08864000000003</v>
      </c>
      <c r="I704" t="b">
        <v>0</v>
      </c>
      <c r="J704" s="2">
        <v>0.27638888888888891</v>
      </c>
      <c r="K704">
        <v>2023</v>
      </c>
      <c r="L704">
        <v>3</v>
      </c>
      <c r="M704" t="s">
        <v>81</v>
      </c>
      <c r="N704">
        <v>6</v>
      </c>
    </row>
    <row r="705" spans="1:14" x14ac:dyDescent="0.3">
      <c r="A705" s="1">
        <v>45387</v>
      </c>
      <c r="B705">
        <v>203</v>
      </c>
      <c r="C705">
        <v>302</v>
      </c>
      <c r="D705">
        <v>103</v>
      </c>
      <c r="E705">
        <v>2</v>
      </c>
      <c r="F705">
        <v>143.90200000000002</v>
      </c>
      <c r="G705">
        <v>287.80400000000003</v>
      </c>
      <c r="H705">
        <v>60.438840000000006</v>
      </c>
      <c r="I705" t="b">
        <v>0</v>
      </c>
      <c r="J705" s="2">
        <v>0.66805555555555551</v>
      </c>
      <c r="K705">
        <v>2024</v>
      </c>
      <c r="L705">
        <v>4</v>
      </c>
      <c r="M705" t="s">
        <v>83</v>
      </c>
      <c r="N705">
        <v>16</v>
      </c>
    </row>
    <row r="706" spans="1:14" x14ac:dyDescent="0.3">
      <c r="A706" s="1">
        <v>45330</v>
      </c>
      <c r="B706">
        <v>205</v>
      </c>
      <c r="C706">
        <v>303</v>
      </c>
      <c r="D706">
        <v>104</v>
      </c>
      <c r="E706">
        <v>8</v>
      </c>
      <c r="F706">
        <v>235.18000000000004</v>
      </c>
      <c r="G706">
        <v>1881.4400000000003</v>
      </c>
      <c r="H706">
        <v>470.36000000000007</v>
      </c>
      <c r="I706" t="b">
        <v>0</v>
      </c>
      <c r="J706" s="2">
        <v>0.92013888888888884</v>
      </c>
      <c r="K706">
        <v>2024</v>
      </c>
      <c r="L706">
        <v>2</v>
      </c>
      <c r="M706" t="s">
        <v>79</v>
      </c>
      <c r="N706">
        <v>22</v>
      </c>
    </row>
    <row r="707" spans="1:14" x14ac:dyDescent="0.3">
      <c r="A707" s="1">
        <v>44867</v>
      </c>
      <c r="B707">
        <v>203</v>
      </c>
      <c r="C707">
        <v>302</v>
      </c>
      <c r="D707">
        <v>103</v>
      </c>
      <c r="E707">
        <v>2</v>
      </c>
      <c r="F707">
        <v>323.26800000000003</v>
      </c>
      <c r="G707">
        <v>646.53600000000006</v>
      </c>
      <c r="H707">
        <v>193.96080000000001</v>
      </c>
      <c r="I707" t="b">
        <v>0</v>
      </c>
      <c r="J707" s="2">
        <v>0.37708333333333333</v>
      </c>
      <c r="K707">
        <v>2022</v>
      </c>
      <c r="L707">
        <v>11</v>
      </c>
      <c r="M707" t="s">
        <v>80</v>
      </c>
      <c r="N707">
        <v>9</v>
      </c>
    </row>
    <row r="708" spans="1:14" x14ac:dyDescent="0.3">
      <c r="A708" s="1">
        <v>45251</v>
      </c>
      <c r="B708">
        <v>203</v>
      </c>
      <c r="C708">
        <v>302</v>
      </c>
      <c r="D708">
        <v>103</v>
      </c>
      <c r="E708">
        <v>8</v>
      </c>
      <c r="F708">
        <v>217.602</v>
      </c>
      <c r="G708">
        <v>1740.816</v>
      </c>
      <c r="H708">
        <v>261.12239999999997</v>
      </c>
      <c r="I708" t="b">
        <v>0</v>
      </c>
      <c r="J708" s="2">
        <v>0.45347222222222222</v>
      </c>
      <c r="K708">
        <v>2023</v>
      </c>
      <c r="L708">
        <v>11</v>
      </c>
      <c r="M708" t="s">
        <v>85</v>
      </c>
      <c r="N708">
        <v>10</v>
      </c>
    </row>
    <row r="709" spans="1:14" x14ac:dyDescent="0.3">
      <c r="A709" s="1">
        <v>45454</v>
      </c>
      <c r="B709">
        <v>205</v>
      </c>
      <c r="C709">
        <v>302</v>
      </c>
      <c r="D709">
        <v>105</v>
      </c>
      <c r="E709">
        <v>10</v>
      </c>
      <c r="F709">
        <v>344.036</v>
      </c>
      <c r="G709">
        <v>3440.36</v>
      </c>
      <c r="H709">
        <v>584.86120000000005</v>
      </c>
      <c r="I709" t="b">
        <v>1</v>
      </c>
      <c r="J709" s="2">
        <v>0.79652777777777772</v>
      </c>
      <c r="K709">
        <v>2024</v>
      </c>
      <c r="L709">
        <v>6</v>
      </c>
      <c r="M709" t="s">
        <v>85</v>
      </c>
      <c r="N709">
        <v>19</v>
      </c>
    </row>
    <row r="710" spans="1:14" x14ac:dyDescent="0.3">
      <c r="A710" s="1">
        <v>45267</v>
      </c>
      <c r="B710">
        <v>205</v>
      </c>
      <c r="C710">
        <v>302</v>
      </c>
      <c r="D710">
        <v>105</v>
      </c>
      <c r="E710">
        <v>7</v>
      </c>
      <c r="F710">
        <v>318.93400000000003</v>
      </c>
      <c r="G710">
        <v>2232.538</v>
      </c>
      <c r="H710">
        <v>424.18222000000003</v>
      </c>
      <c r="I710" t="b">
        <v>0</v>
      </c>
      <c r="J710" s="2">
        <v>0.10902777777777778</v>
      </c>
      <c r="K710">
        <v>2023</v>
      </c>
      <c r="L710">
        <v>12</v>
      </c>
      <c r="M710" t="s">
        <v>79</v>
      </c>
      <c r="N710">
        <v>2</v>
      </c>
    </row>
    <row r="711" spans="1:14" x14ac:dyDescent="0.3">
      <c r="A711" s="1">
        <v>45131</v>
      </c>
      <c r="B711">
        <v>201</v>
      </c>
      <c r="C711">
        <v>304</v>
      </c>
      <c r="D711">
        <v>102</v>
      </c>
      <c r="E711">
        <v>6</v>
      </c>
      <c r="F711">
        <v>318.58200000000005</v>
      </c>
      <c r="G711">
        <v>1911.4920000000002</v>
      </c>
      <c r="H711">
        <v>401.41332</v>
      </c>
      <c r="I711" t="b">
        <v>1</v>
      </c>
      <c r="J711" s="2">
        <v>0.55902777777777779</v>
      </c>
      <c r="K711">
        <v>2023</v>
      </c>
      <c r="L711">
        <v>7</v>
      </c>
      <c r="M711" t="s">
        <v>84</v>
      </c>
      <c r="N711">
        <v>13</v>
      </c>
    </row>
    <row r="712" spans="1:14" x14ac:dyDescent="0.3">
      <c r="A712" s="1">
        <v>44971</v>
      </c>
      <c r="B712">
        <v>205</v>
      </c>
      <c r="C712">
        <v>301</v>
      </c>
      <c r="D712">
        <v>103</v>
      </c>
      <c r="E712">
        <v>8</v>
      </c>
      <c r="F712">
        <v>93.434000000000012</v>
      </c>
      <c r="G712">
        <v>747.47200000000009</v>
      </c>
      <c r="H712">
        <v>186.86800000000002</v>
      </c>
      <c r="I712" t="b">
        <v>0</v>
      </c>
      <c r="J712" s="2">
        <v>0.94097222222222221</v>
      </c>
      <c r="K712">
        <v>2023</v>
      </c>
      <c r="L712">
        <v>2</v>
      </c>
      <c r="M712" t="s">
        <v>85</v>
      </c>
      <c r="N712">
        <v>22</v>
      </c>
    </row>
    <row r="713" spans="1:14" x14ac:dyDescent="0.3">
      <c r="A713" s="1">
        <v>45440</v>
      </c>
      <c r="B713">
        <v>205</v>
      </c>
      <c r="C713">
        <v>303</v>
      </c>
      <c r="D713">
        <v>102</v>
      </c>
      <c r="E713">
        <v>2</v>
      </c>
      <c r="F713">
        <v>285.20799999999997</v>
      </c>
      <c r="G713">
        <v>570.41599999999994</v>
      </c>
      <c r="H713">
        <v>171.12479999999996</v>
      </c>
      <c r="I713" t="b">
        <v>0</v>
      </c>
      <c r="J713" s="2">
        <v>0.87569444444444444</v>
      </c>
      <c r="K713">
        <v>2024</v>
      </c>
      <c r="L713">
        <v>5</v>
      </c>
      <c r="M713" t="s">
        <v>85</v>
      </c>
      <c r="N713">
        <v>21</v>
      </c>
    </row>
    <row r="714" spans="1:14" x14ac:dyDescent="0.3">
      <c r="A714" s="1">
        <v>45389</v>
      </c>
      <c r="B714">
        <v>205</v>
      </c>
      <c r="C714">
        <v>302</v>
      </c>
      <c r="D714">
        <v>104</v>
      </c>
      <c r="E714">
        <v>7</v>
      </c>
      <c r="F714">
        <v>502.56800000000004</v>
      </c>
      <c r="G714">
        <v>3517.9760000000001</v>
      </c>
      <c r="H714">
        <v>527.69640000000004</v>
      </c>
      <c r="I714" t="b">
        <v>0</v>
      </c>
      <c r="J714" s="2">
        <v>1.1805555555555555E-2</v>
      </c>
      <c r="K714">
        <v>2024</v>
      </c>
      <c r="L714">
        <v>4</v>
      </c>
      <c r="M714" t="s">
        <v>81</v>
      </c>
      <c r="N714">
        <v>0</v>
      </c>
    </row>
    <row r="715" spans="1:14" x14ac:dyDescent="0.3">
      <c r="A715" s="1">
        <v>44900</v>
      </c>
      <c r="B715">
        <v>203</v>
      </c>
      <c r="C715">
        <v>303</v>
      </c>
      <c r="D715">
        <v>105</v>
      </c>
      <c r="E715">
        <v>2</v>
      </c>
      <c r="F715">
        <v>536.7120000000001</v>
      </c>
      <c r="G715">
        <v>1073.4240000000002</v>
      </c>
      <c r="H715">
        <v>182.48208000000005</v>
      </c>
      <c r="I715" t="b">
        <v>0</v>
      </c>
      <c r="J715" s="2">
        <v>0.36458333333333331</v>
      </c>
      <c r="K715">
        <v>2022</v>
      </c>
      <c r="L715">
        <v>12</v>
      </c>
      <c r="M715" t="s">
        <v>84</v>
      </c>
      <c r="N715">
        <v>8</v>
      </c>
    </row>
    <row r="716" spans="1:14" x14ac:dyDescent="0.3">
      <c r="A716" s="1">
        <v>45203</v>
      </c>
      <c r="B716">
        <v>203</v>
      </c>
      <c r="C716">
        <v>301</v>
      </c>
      <c r="D716">
        <v>104</v>
      </c>
      <c r="E716">
        <v>1</v>
      </c>
      <c r="F716">
        <v>581.4380000000001</v>
      </c>
      <c r="G716">
        <v>581.4380000000001</v>
      </c>
      <c r="H716">
        <v>110.47322000000003</v>
      </c>
      <c r="I716" t="b">
        <v>0</v>
      </c>
      <c r="J716" s="2">
        <v>0.3888888888888889</v>
      </c>
      <c r="K716">
        <v>2023</v>
      </c>
      <c r="L716">
        <v>10</v>
      </c>
      <c r="M716" t="s">
        <v>80</v>
      </c>
      <c r="N716">
        <v>9</v>
      </c>
    </row>
    <row r="717" spans="1:14" x14ac:dyDescent="0.3">
      <c r="A717" s="1">
        <v>45085</v>
      </c>
      <c r="B717">
        <v>203</v>
      </c>
      <c r="C717">
        <v>302</v>
      </c>
      <c r="D717">
        <v>105</v>
      </c>
      <c r="E717">
        <v>2</v>
      </c>
      <c r="F717">
        <v>213.53200000000001</v>
      </c>
      <c r="G717">
        <v>427.06400000000002</v>
      </c>
      <c r="H717">
        <v>89.683440000000004</v>
      </c>
      <c r="I717" t="b">
        <v>1</v>
      </c>
      <c r="J717" s="2">
        <v>0.76180555555555551</v>
      </c>
      <c r="K717">
        <v>2023</v>
      </c>
      <c r="L717">
        <v>6</v>
      </c>
      <c r="M717" t="s">
        <v>79</v>
      </c>
      <c r="N717">
        <v>18</v>
      </c>
    </row>
    <row r="718" spans="1:14" x14ac:dyDescent="0.3">
      <c r="A718" s="1">
        <v>45493</v>
      </c>
      <c r="B718">
        <v>202</v>
      </c>
      <c r="C718">
        <v>301</v>
      </c>
      <c r="D718">
        <v>104</v>
      </c>
      <c r="E718">
        <v>6</v>
      </c>
      <c r="F718">
        <v>383.63600000000002</v>
      </c>
      <c r="G718">
        <v>2301.8160000000003</v>
      </c>
      <c r="H718">
        <v>575.45400000000006</v>
      </c>
      <c r="I718" t="b">
        <v>1</v>
      </c>
      <c r="J718" s="2">
        <v>0.63680555555555551</v>
      </c>
      <c r="K718">
        <v>2024</v>
      </c>
      <c r="L718">
        <v>7</v>
      </c>
      <c r="M718" t="s">
        <v>82</v>
      </c>
      <c r="N718">
        <v>15</v>
      </c>
    </row>
    <row r="719" spans="1:14" x14ac:dyDescent="0.3">
      <c r="A719" s="1">
        <v>45188</v>
      </c>
      <c r="B719">
        <v>205</v>
      </c>
      <c r="C719">
        <v>301</v>
      </c>
      <c r="D719">
        <v>101</v>
      </c>
      <c r="E719">
        <v>9</v>
      </c>
      <c r="F719">
        <v>125.02600000000001</v>
      </c>
      <c r="G719">
        <v>1125.2340000000002</v>
      </c>
      <c r="H719">
        <v>337.57020000000006</v>
      </c>
      <c r="I719" t="b">
        <v>0</v>
      </c>
      <c r="J719" s="2">
        <v>0.66319444444444442</v>
      </c>
      <c r="K719">
        <v>2023</v>
      </c>
      <c r="L719">
        <v>9</v>
      </c>
      <c r="M719" t="s">
        <v>85</v>
      </c>
      <c r="N719">
        <v>15</v>
      </c>
    </row>
    <row r="720" spans="1:14" x14ac:dyDescent="0.3">
      <c r="A720" s="1">
        <v>44912</v>
      </c>
      <c r="B720">
        <v>205</v>
      </c>
      <c r="C720">
        <v>303</v>
      </c>
      <c r="D720">
        <v>104</v>
      </c>
      <c r="E720">
        <v>9</v>
      </c>
      <c r="F720">
        <v>162.184</v>
      </c>
      <c r="G720">
        <v>1459.6559999999999</v>
      </c>
      <c r="H720">
        <v>218.94839999999999</v>
      </c>
      <c r="I720" t="b">
        <v>0</v>
      </c>
      <c r="J720" s="2">
        <v>0.96458333333333335</v>
      </c>
      <c r="K720">
        <v>2022</v>
      </c>
      <c r="L720">
        <v>12</v>
      </c>
      <c r="M720" t="s">
        <v>82</v>
      </c>
      <c r="N720">
        <v>23</v>
      </c>
    </row>
    <row r="721" spans="1:14" x14ac:dyDescent="0.3">
      <c r="A721" s="1">
        <v>45202</v>
      </c>
      <c r="B721">
        <v>204</v>
      </c>
      <c r="C721">
        <v>302</v>
      </c>
      <c r="D721">
        <v>105</v>
      </c>
      <c r="E721">
        <v>10</v>
      </c>
      <c r="F721">
        <v>73.656000000000006</v>
      </c>
      <c r="G721">
        <v>736.56000000000006</v>
      </c>
      <c r="H721">
        <v>125.21520000000002</v>
      </c>
      <c r="I721" t="b">
        <v>1</v>
      </c>
      <c r="J721" s="2">
        <v>0.3298611111111111</v>
      </c>
      <c r="K721">
        <v>2023</v>
      </c>
      <c r="L721">
        <v>10</v>
      </c>
      <c r="M721" t="s">
        <v>85</v>
      </c>
      <c r="N721">
        <v>7</v>
      </c>
    </row>
    <row r="722" spans="1:14" x14ac:dyDescent="0.3">
      <c r="A722" s="1">
        <v>44908</v>
      </c>
      <c r="B722">
        <v>204</v>
      </c>
      <c r="C722">
        <v>303</v>
      </c>
      <c r="D722">
        <v>102</v>
      </c>
      <c r="E722">
        <v>9</v>
      </c>
      <c r="F722">
        <v>534.09400000000005</v>
      </c>
      <c r="G722">
        <v>4806.8460000000005</v>
      </c>
      <c r="H722">
        <v>913.30074000000013</v>
      </c>
      <c r="I722" t="b">
        <v>1</v>
      </c>
      <c r="J722" s="2">
        <v>0.3923611111111111</v>
      </c>
      <c r="K722">
        <v>2022</v>
      </c>
      <c r="L722">
        <v>12</v>
      </c>
      <c r="M722" t="s">
        <v>85</v>
      </c>
      <c r="N722">
        <v>9</v>
      </c>
    </row>
    <row r="723" spans="1:14" x14ac:dyDescent="0.3">
      <c r="A723" s="1">
        <v>45570</v>
      </c>
      <c r="B723">
        <v>205</v>
      </c>
      <c r="C723">
        <v>301</v>
      </c>
      <c r="D723">
        <v>105</v>
      </c>
      <c r="E723">
        <v>6</v>
      </c>
      <c r="F723">
        <v>240.21800000000002</v>
      </c>
      <c r="G723">
        <v>1441.308</v>
      </c>
      <c r="H723">
        <v>302.67467999999997</v>
      </c>
      <c r="I723" t="b">
        <v>0</v>
      </c>
      <c r="J723" s="2">
        <v>0.56944444444444442</v>
      </c>
      <c r="K723">
        <v>2024</v>
      </c>
      <c r="L723">
        <v>10</v>
      </c>
      <c r="M723" t="s">
        <v>82</v>
      </c>
      <c r="N723">
        <v>13</v>
      </c>
    </row>
    <row r="724" spans="1:14" x14ac:dyDescent="0.3">
      <c r="A724" s="1">
        <v>45571</v>
      </c>
      <c r="B724">
        <v>202</v>
      </c>
      <c r="C724">
        <v>302</v>
      </c>
      <c r="D724">
        <v>103</v>
      </c>
      <c r="E724">
        <v>8</v>
      </c>
      <c r="F724">
        <v>130.834</v>
      </c>
      <c r="G724">
        <v>1046.672</v>
      </c>
      <c r="H724">
        <v>261.66800000000001</v>
      </c>
      <c r="I724" t="b">
        <v>0</v>
      </c>
      <c r="J724" s="2">
        <v>0.48888888888888887</v>
      </c>
      <c r="K724">
        <v>2024</v>
      </c>
      <c r="L724">
        <v>10</v>
      </c>
      <c r="M724" t="s">
        <v>81</v>
      </c>
      <c r="N724">
        <v>11</v>
      </c>
    </row>
    <row r="725" spans="1:14" x14ac:dyDescent="0.3">
      <c r="A725" s="1">
        <v>45353</v>
      </c>
      <c r="B725">
        <v>201</v>
      </c>
      <c r="C725">
        <v>305</v>
      </c>
      <c r="D725">
        <v>104</v>
      </c>
      <c r="E725">
        <v>6</v>
      </c>
      <c r="F725">
        <v>438.02000000000004</v>
      </c>
      <c r="G725">
        <v>2628.1200000000003</v>
      </c>
      <c r="H725">
        <v>788.43600000000004</v>
      </c>
      <c r="I725" t="b">
        <v>1</v>
      </c>
      <c r="J725" s="2">
        <v>0.84236111111111112</v>
      </c>
      <c r="K725">
        <v>2024</v>
      </c>
      <c r="L725">
        <v>3</v>
      </c>
      <c r="M725" t="s">
        <v>82</v>
      </c>
      <c r="N725">
        <v>20</v>
      </c>
    </row>
    <row r="726" spans="1:14" x14ac:dyDescent="0.3">
      <c r="A726" s="1">
        <v>45158</v>
      </c>
      <c r="B726">
        <v>204</v>
      </c>
      <c r="C726">
        <v>302</v>
      </c>
      <c r="D726">
        <v>105</v>
      </c>
      <c r="E726">
        <v>10</v>
      </c>
      <c r="F726">
        <v>312.97199999999998</v>
      </c>
      <c r="G726">
        <v>3129.72</v>
      </c>
      <c r="H726">
        <v>469.45799999999997</v>
      </c>
      <c r="I726" t="b">
        <v>0</v>
      </c>
      <c r="J726" s="2">
        <v>0.16805555555555557</v>
      </c>
      <c r="K726">
        <v>2023</v>
      </c>
      <c r="L726">
        <v>8</v>
      </c>
      <c r="M726" t="s">
        <v>81</v>
      </c>
      <c r="N726">
        <v>4</v>
      </c>
    </row>
    <row r="727" spans="1:14" x14ac:dyDescent="0.3">
      <c r="A727" s="1">
        <v>45486</v>
      </c>
      <c r="B727">
        <v>202</v>
      </c>
      <c r="C727">
        <v>305</v>
      </c>
      <c r="D727">
        <v>105</v>
      </c>
      <c r="E727">
        <v>5</v>
      </c>
      <c r="F727">
        <v>337.238</v>
      </c>
      <c r="G727">
        <v>1686.19</v>
      </c>
      <c r="H727">
        <v>286.65230000000003</v>
      </c>
      <c r="I727" t="b">
        <v>1</v>
      </c>
      <c r="J727" s="2">
        <v>0.90138888888888891</v>
      </c>
      <c r="K727">
        <v>2024</v>
      </c>
      <c r="L727">
        <v>7</v>
      </c>
      <c r="M727" t="s">
        <v>82</v>
      </c>
      <c r="N727">
        <v>21</v>
      </c>
    </row>
    <row r="728" spans="1:14" x14ac:dyDescent="0.3">
      <c r="A728" s="1">
        <v>45579</v>
      </c>
      <c r="B728">
        <v>205</v>
      </c>
      <c r="C728">
        <v>301</v>
      </c>
      <c r="D728">
        <v>101</v>
      </c>
      <c r="E728">
        <v>4</v>
      </c>
      <c r="F728">
        <v>237.29200000000003</v>
      </c>
      <c r="G728">
        <v>949.16800000000012</v>
      </c>
      <c r="H728">
        <v>180.34192000000002</v>
      </c>
      <c r="I728" t="b">
        <v>1</v>
      </c>
      <c r="J728" s="2">
        <v>0.94791666666666663</v>
      </c>
      <c r="K728">
        <v>2024</v>
      </c>
      <c r="L728">
        <v>10</v>
      </c>
      <c r="M728" t="s">
        <v>84</v>
      </c>
      <c r="N728">
        <v>22</v>
      </c>
    </row>
    <row r="729" spans="1:14" x14ac:dyDescent="0.3">
      <c r="A729" s="1">
        <v>45139</v>
      </c>
      <c r="B729">
        <v>204</v>
      </c>
      <c r="C729">
        <v>303</v>
      </c>
      <c r="D729">
        <v>103</v>
      </c>
      <c r="E729">
        <v>6</v>
      </c>
      <c r="F729">
        <v>514.60200000000009</v>
      </c>
      <c r="G729">
        <v>3087.6120000000005</v>
      </c>
      <c r="H729">
        <v>648.39852000000008</v>
      </c>
      <c r="I729" t="b">
        <v>0</v>
      </c>
      <c r="J729" s="2">
        <v>0.28541666666666665</v>
      </c>
      <c r="K729">
        <v>2023</v>
      </c>
      <c r="L729">
        <v>8</v>
      </c>
      <c r="M729" t="s">
        <v>85</v>
      </c>
      <c r="N729">
        <v>6</v>
      </c>
    </row>
    <row r="730" spans="1:14" x14ac:dyDescent="0.3">
      <c r="A730" s="1">
        <v>45255</v>
      </c>
      <c r="B730">
        <v>204</v>
      </c>
      <c r="C730">
        <v>301</v>
      </c>
      <c r="D730">
        <v>104</v>
      </c>
      <c r="E730">
        <v>2</v>
      </c>
      <c r="F730">
        <v>216.084</v>
      </c>
      <c r="G730">
        <v>432.16800000000001</v>
      </c>
      <c r="H730">
        <v>108.042</v>
      </c>
      <c r="I730" t="b">
        <v>1</v>
      </c>
      <c r="J730" s="2">
        <v>0.65138888888888891</v>
      </c>
      <c r="K730">
        <v>2023</v>
      </c>
      <c r="L730">
        <v>11</v>
      </c>
      <c r="M730" t="s">
        <v>82</v>
      </c>
      <c r="N730">
        <v>15</v>
      </c>
    </row>
    <row r="731" spans="1:14" x14ac:dyDescent="0.3">
      <c r="A731" s="1">
        <v>45382</v>
      </c>
      <c r="B731">
        <v>203</v>
      </c>
      <c r="C731">
        <v>304</v>
      </c>
      <c r="D731">
        <v>104</v>
      </c>
      <c r="E731">
        <v>3</v>
      </c>
      <c r="F731">
        <v>564.30000000000007</v>
      </c>
      <c r="G731">
        <v>1692.9</v>
      </c>
      <c r="H731">
        <v>507.87</v>
      </c>
      <c r="I731" t="b">
        <v>0</v>
      </c>
      <c r="J731" s="2">
        <v>0.32430555555555557</v>
      </c>
      <c r="K731">
        <v>2024</v>
      </c>
      <c r="L731">
        <v>3</v>
      </c>
      <c r="M731" t="s">
        <v>81</v>
      </c>
      <c r="N731">
        <v>7</v>
      </c>
    </row>
    <row r="732" spans="1:14" x14ac:dyDescent="0.3">
      <c r="A732" s="1">
        <v>44924</v>
      </c>
      <c r="B732">
        <v>203</v>
      </c>
      <c r="C732">
        <v>302</v>
      </c>
      <c r="D732">
        <v>101</v>
      </c>
      <c r="E732">
        <v>3</v>
      </c>
      <c r="F732">
        <v>575.16800000000001</v>
      </c>
      <c r="G732">
        <v>1725.5039999999999</v>
      </c>
      <c r="H732">
        <v>258.82559999999995</v>
      </c>
      <c r="I732" t="b">
        <v>0</v>
      </c>
      <c r="J732" s="2">
        <v>0.65833333333333333</v>
      </c>
      <c r="K732">
        <v>2022</v>
      </c>
      <c r="L732">
        <v>12</v>
      </c>
      <c r="M732" t="s">
        <v>79</v>
      </c>
      <c r="N732">
        <v>15</v>
      </c>
    </row>
    <row r="733" spans="1:14" x14ac:dyDescent="0.3">
      <c r="A733" s="1">
        <v>45183</v>
      </c>
      <c r="B733">
        <v>202</v>
      </c>
      <c r="C733">
        <v>303</v>
      </c>
      <c r="D733">
        <v>102</v>
      </c>
      <c r="E733">
        <v>7</v>
      </c>
      <c r="F733">
        <v>71.896000000000001</v>
      </c>
      <c r="G733">
        <v>503.27199999999999</v>
      </c>
      <c r="H733">
        <v>85.556240000000003</v>
      </c>
      <c r="I733" t="b">
        <v>0</v>
      </c>
      <c r="J733" s="2">
        <v>1.0416666666666666E-2</v>
      </c>
      <c r="K733">
        <v>2023</v>
      </c>
      <c r="L733">
        <v>9</v>
      </c>
      <c r="M733" t="s">
        <v>79</v>
      </c>
      <c r="N733">
        <v>0</v>
      </c>
    </row>
    <row r="734" spans="1:14" x14ac:dyDescent="0.3">
      <c r="A734" s="1">
        <v>45248</v>
      </c>
      <c r="B734">
        <v>203</v>
      </c>
      <c r="C734">
        <v>305</v>
      </c>
      <c r="D734">
        <v>101</v>
      </c>
      <c r="E734">
        <v>9</v>
      </c>
      <c r="F734">
        <v>329.47199999999998</v>
      </c>
      <c r="G734">
        <v>2965.2479999999996</v>
      </c>
      <c r="H734">
        <v>563.39711999999997</v>
      </c>
      <c r="I734" t="b">
        <v>0</v>
      </c>
      <c r="J734" s="2">
        <v>0.1763888888888889</v>
      </c>
      <c r="K734">
        <v>2023</v>
      </c>
      <c r="L734">
        <v>11</v>
      </c>
      <c r="M734" t="s">
        <v>82</v>
      </c>
      <c r="N734">
        <v>4</v>
      </c>
    </row>
    <row r="735" spans="1:14" x14ac:dyDescent="0.3">
      <c r="A735" s="1">
        <v>44960</v>
      </c>
      <c r="B735">
        <v>201</v>
      </c>
      <c r="C735">
        <v>302</v>
      </c>
      <c r="D735">
        <v>104</v>
      </c>
      <c r="E735">
        <v>10</v>
      </c>
      <c r="F735">
        <v>94.600000000000009</v>
      </c>
      <c r="G735">
        <v>946.00000000000011</v>
      </c>
      <c r="H735">
        <v>198.66000000000003</v>
      </c>
      <c r="I735" t="b">
        <v>0</v>
      </c>
      <c r="J735" s="2">
        <v>0.33124999999999999</v>
      </c>
      <c r="K735">
        <v>2023</v>
      </c>
      <c r="L735">
        <v>2</v>
      </c>
      <c r="M735" t="s">
        <v>83</v>
      </c>
      <c r="N735">
        <v>7</v>
      </c>
    </row>
    <row r="736" spans="1:14" x14ac:dyDescent="0.3">
      <c r="A736" s="1">
        <v>44913</v>
      </c>
      <c r="B736">
        <v>205</v>
      </c>
      <c r="C736">
        <v>302</v>
      </c>
      <c r="D736">
        <v>101</v>
      </c>
      <c r="E736">
        <v>4</v>
      </c>
      <c r="F736">
        <v>207.61400000000003</v>
      </c>
      <c r="G736">
        <v>830.45600000000013</v>
      </c>
      <c r="H736">
        <v>207.61400000000003</v>
      </c>
      <c r="I736" t="b">
        <v>0</v>
      </c>
      <c r="J736" s="2">
        <v>0.94652777777777775</v>
      </c>
      <c r="K736">
        <v>2022</v>
      </c>
      <c r="L736">
        <v>12</v>
      </c>
      <c r="M736" t="s">
        <v>81</v>
      </c>
      <c r="N736">
        <v>22</v>
      </c>
    </row>
    <row r="737" spans="1:14" x14ac:dyDescent="0.3">
      <c r="A737" s="1">
        <v>45325</v>
      </c>
      <c r="B737">
        <v>202</v>
      </c>
      <c r="C737">
        <v>304</v>
      </c>
      <c r="D737">
        <v>101</v>
      </c>
      <c r="E737">
        <v>4</v>
      </c>
      <c r="F737">
        <v>171.93000000000004</v>
      </c>
      <c r="G737">
        <v>687.72000000000014</v>
      </c>
      <c r="H737">
        <v>206.31600000000003</v>
      </c>
      <c r="I737" t="b">
        <v>1</v>
      </c>
      <c r="J737" s="2">
        <v>0.30208333333333331</v>
      </c>
      <c r="K737">
        <v>2024</v>
      </c>
      <c r="L737">
        <v>2</v>
      </c>
      <c r="M737" t="s">
        <v>82</v>
      </c>
      <c r="N737">
        <v>7</v>
      </c>
    </row>
    <row r="738" spans="1:14" x14ac:dyDescent="0.3">
      <c r="A738" s="1">
        <v>45432</v>
      </c>
      <c r="B738">
        <v>202</v>
      </c>
      <c r="C738">
        <v>304</v>
      </c>
      <c r="D738">
        <v>101</v>
      </c>
      <c r="E738">
        <v>5</v>
      </c>
      <c r="F738">
        <v>193.11600000000001</v>
      </c>
      <c r="G738">
        <v>965.58</v>
      </c>
      <c r="H738">
        <v>144.83699999999999</v>
      </c>
      <c r="I738" t="b">
        <v>1</v>
      </c>
      <c r="J738" s="2">
        <v>0.61388888888888893</v>
      </c>
      <c r="K738">
        <v>2024</v>
      </c>
      <c r="L738">
        <v>5</v>
      </c>
      <c r="M738" t="s">
        <v>84</v>
      </c>
      <c r="N738">
        <v>14</v>
      </c>
    </row>
    <row r="739" spans="1:14" x14ac:dyDescent="0.3">
      <c r="A739" s="1">
        <v>45190</v>
      </c>
      <c r="B739">
        <v>202</v>
      </c>
      <c r="C739">
        <v>303</v>
      </c>
      <c r="D739">
        <v>105</v>
      </c>
      <c r="E739">
        <v>7</v>
      </c>
      <c r="F739">
        <v>139.06200000000001</v>
      </c>
      <c r="G739">
        <v>973.43400000000008</v>
      </c>
      <c r="H739">
        <v>165.48378000000002</v>
      </c>
      <c r="I739" t="b">
        <v>1</v>
      </c>
      <c r="J739" s="2">
        <v>0.56666666666666665</v>
      </c>
      <c r="K739">
        <v>2023</v>
      </c>
      <c r="L739">
        <v>9</v>
      </c>
      <c r="M739" t="s">
        <v>79</v>
      </c>
      <c r="N739">
        <v>13</v>
      </c>
    </row>
    <row r="740" spans="1:14" x14ac:dyDescent="0.3">
      <c r="A740" s="1">
        <v>45589</v>
      </c>
      <c r="B740">
        <v>203</v>
      </c>
      <c r="C740">
        <v>301</v>
      </c>
      <c r="D740">
        <v>102</v>
      </c>
      <c r="E740">
        <v>4</v>
      </c>
      <c r="F740">
        <v>75.086000000000013</v>
      </c>
      <c r="G740">
        <v>300.34400000000005</v>
      </c>
      <c r="H740">
        <v>57.065360000000013</v>
      </c>
      <c r="I740" t="b">
        <v>0</v>
      </c>
      <c r="J740" s="2">
        <v>0.2951388888888889</v>
      </c>
      <c r="K740">
        <v>2024</v>
      </c>
      <c r="L740">
        <v>10</v>
      </c>
      <c r="M740" t="s">
        <v>79</v>
      </c>
      <c r="N740">
        <v>7</v>
      </c>
    </row>
    <row r="741" spans="1:14" x14ac:dyDescent="0.3">
      <c r="A741" s="1">
        <v>45269</v>
      </c>
      <c r="B741">
        <v>204</v>
      </c>
      <c r="C741">
        <v>301</v>
      </c>
      <c r="D741">
        <v>104</v>
      </c>
      <c r="E741">
        <v>3</v>
      </c>
      <c r="F741">
        <v>471.02000000000004</v>
      </c>
      <c r="G741">
        <v>1413.0600000000002</v>
      </c>
      <c r="H741">
        <v>296.74260000000004</v>
      </c>
      <c r="I741" t="b">
        <v>1</v>
      </c>
      <c r="J741" s="2">
        <v>0.41180555555555554</v>
      </c>
      <c r="K741">
        <v>2023</v>
      </c>
      <c r="L741">
        <v>12</v>
      </c>
      <c r="M741" t="s">
        <v>82</v>
      </c>
      <c r="N741">
        <v>9</v>
      </c>
    </row>
    <row r="742" spans="1:14" x14ac:dyDescent="0.3">
      <c r="A742" s="1">
        <v>45196</v>
      </c>
      <c r="B742">
        <v>202</v>
      </c>
      <c r="C742">
        <v>301</v>
      </c>
      <c r="D742">
        <v>104</v>
      </c>
      <c r="E742">
        <v>9</v>
      </c>
      <c r="F742">
        <v>472.20800000000003</v>
      </c>
      <c r="G742">
        <v>4249.8720000000003</v>
      </c>
      <c r="H742">
        <v>1062.4680000000001</v>
      </c>
      <c r="I742" t="b">
        <v>0</v>
      </c>
      <c r="J742" s="2">
        <v>0.15069444444444444</v>
      </c>
      <c r="K742">
        <v>2023</v>
      </c>
      <c r="L742">
        <v>9</v>
      </c>
      <c r="M742" t="s">
        <v>80</v>
      </c>
      <c r="N742">
        <v>3</v>
      </c>
    </row>
    <row r="743" spans="1:14" x14ac:dyDescent="0.3">
      <c r="A743" s="1">
        <v>45502</v>
      </c>
      <c r="B743">
        <v>201</v>
      </c>
      <c r="C743">
        <v>301</v>
      </c>
      <c r="D743">
        <v>103</v>
      </c>
      <c r="E743">
        <v>6</v>
      </c>
      <c r="F743">
        <v>132.04400000000001</v>
      </c>
      <c r="G743">
        <v>792.26400000000012</v>
      </c>
      <c r="H743">
        <v>237.67920000000004</v>
      </c>
      <c r="I743" t="b">
        <v>0</v>
      </c>
      <c r="J743" s="2">
        <v>0.49652777777777779</v>
      </c>
      <c r="K743">
        <v>2024</v>
      </c>
      <c r="L743">
        <v>7</v>
      </c>
      <c r="M743" t="s">
        <v>84</v>
      </c>
      <c r="N743">
        <v>11</v>
      </c>
    </row>
    <row r="744" spans="1:14" x14ac:dyDescent="0.3">
      <c r="A744" s="1">
        <v>45289</v>
      </c>
      <c r="B744">
        <v>205</v>
      </c>
      <c r="C744">
        <v>305</v>
      </c>
      <c r="D744">
        <v>104</v>
      </c>
      <c r="E744">
        <v>7</v>
      </c>
      <c r="F744">
        <v>198.02200000000002</v>
      </c>
      <c r="G744">
        <v>1386.1540000000002</v>
      </c>
      <c r="H744">
        <v>207.92310000000003</v>
      </c>
      <c r="I744" t="b">
        <v>0</v>
      </c>
      <c r="J744" s="2">
        <v>0.30763888888888891</v>
      </c>
      <c r="K744">
        <v>2023</v>
      </c>
      <c r="L744">
        <v>12</v>
      </c>
      <c r="M744" t="s">
        <v>83</v>
      </c>
      <c r="N744">
        <v>7</v>
      </c>
    </row>
    <row r="745" spans="1:14" x14ac:dyDescent="0.3">
      <c r="A745" s="1">
        <v>45506</v>
      </c>
      <c r="B745">
        <v>202</v>
      </c>
      <c r="C745">
        <v>302</v>
      </c>
      <c r="D745">
        <v>101</v>
      </c>
      <c r="E745">
        <v>8</v>
      </c>
      <c r="F745">
        <v>480.21600000000007</v>
      </c>
      <c r="G745">
        <v>3841.7280000000005</v>
      </c>
      <c r="H745">
        <v>653.09376000000009</v>
      </c>
      <c r="I745" t="b">
        <v>1</v>
      </c>
      <c r="J745" s="2">
        <v>0.13402777777777777</v>
      </c>
      <c r="K745">
        <v>2024</v>
      </c>
      <c r="L745">
        <v>8</v>
      </c>
      <c r="M745" t="s">
        <v>83</v>
      </c>
      <c r="N745">
        <v>3</v>
      </c>
    </row>
    <row r="746" spans="1:14" x14ac:dyDescent="0.3">
      <c r="A746" s="1">
        <v>44945</v>
      </c>
      <c r="B746">
        <v>202</v>
      </c>
      <c r="C746">
        <v>304</v>
      </c>
      <c r="D746">
        <v>104</v>
      </c>
      <c r="E746">
        <v>6</v>
      </c>
      <c r="F746">
        <v>384.95600000000002</v>
      </c>
      <c r="G746">
        <v>2309.7359999999999</v>
      </c>
      <c r="H746">
        <v>438.84983999999997</v>
      </c>
      <c r="I746" t="b">
        <v>1</v>
      </c>
      <c r="J746" s="2">
        <v>0.12361111111111112</v>
      </c>
      <c r="K746">
        <v>2023</v>
      </c>
      <c r="L746">
        <v>1</v>
      </c>
      <c r="M746" t="s">
        <v>79</v>
      </c>
      <c r="N746">
        <v>2</v>
      </c>
    </row>
    <row r="747" spans="1:14" x14ac:dyDescent="0.3">
      <c r="A747" s="1">
        <v>45516</v>
      </c>
      <c r="B747">
        <v>201</v>
      </c>
      <c r="C747">
        <v>303</v>
      </c>
      <c r="D747">
        <v>105</v>
      </c>
      <c r="E747">
        <v>3</v>
      </c>
      <c r="F747">
        <v>312.86200000000002</v>
      </c>
      <c r="G747">
        <v>938.58600000000001</v>
      </c>
      <c r="H747">
        <v>197.10306</v>
      </c>
      <c r="I747" t="b">
        <v>0</v>
      </c>
      <c r="J747" s="2">
        <v>0.70347222222222228</v>
      </c>
      <c r="K747">
        <v>2024</v>
      </c>
      <c r="L747">
        <v>8</v>
      </c>
      <c r="M747" t="s">
        <v>84</v>
      </c>
      <c r="N747">
        <v>16</v>
      </c>
    </row>
    <row r="748" spans="1:14" x14ac:dyDescent="0.3">
      <c r="A748" s="1">
        <v>45086</v>
      </c>
      <c r="B748">
        <v>201</v>
      </c>
      <c r="C748">
        <v>303</v>
      </c>
      <c r="D748">
        <v>102</v>
      </c>
      <c r="E748">
        <v>7</v>
      </c>
      <c r="F748">
        <v>209.68200000000002</v>
      </c>
      <c r="G748">
        <v>1467.7740000000001</v>
      </c>
      <c r="H748">
        <v>366.94350000000003</v>
      </c>
      <c r="I748" t="b">
        <v>0</v>
      </c>
      <c r="J748" s="2">
        <v>0.1701388888888889</v>
      </c>
      <c r="K748">
        <v>2023</v>
      </c>
      <c r="L748">
        <v>6</v>
      </c>
      <c r="M748" t="s">
        <v>83</v>
      </c>
      <c r="N748">
        <v>4</v>
      </c>
    </row>
    <row r="749" spans="1:14" x14ac:dyDescent="0.3">
      <c r="A749" s="1">
        <v>45411</v>
      </c>
      <c r="B749">
        <v>203</v>
      </c>
      <c r="C749">
        <v>301</v>
      </c>
      <c r="D749">
        <v>103</v>
      </c>
      <c r="E749">
        <v>8</v>
      </c>
      <c r="F749">
        <v>554.90600000000006</v>
      </c>
      <c r="G749">
        <v>4439.2480000000005</v>
      </c>
      <c r="H749">
        <v>1331.7744</v>
      </c>
      <c r="I749" t="b">
        <v>0</v>
      </c>
      <c r="J749" s="2">
        <v>0.70833333333333337</v>
      </c>
      <c r="K749">
        <v>2024</v>
      </c>
      <c r="L749">
        <v>4</v>
      </c>
      <c r="M749" t="s">
        <v>84</v>
      </c>
      <c r="N749">
        <v>17</v>
      </c>
    </row>
    <row r="750" spans="1:14" x14ac:dyDescent="0.3">
      <c r="A750" s="1">
        <v>45182</v>
      </c>
      <c r="B750">
        <v>202</v>
      </c>
      <c r="C750">
        <v>305</v>
      </c>
      <c r="D750">
        <v>104</v>
      </c>
      <c r="E750">
        <v>7</v>
      </c>
      <c r="F750">
        <v>328.02000000000004</v>
      </c>
      <c r="G750">
        <v>2296.1400000000003</v>
      </c>
      <c r="H750">
        <v>344.42100000000005</v>
      </c>
      <c r="I750" t="b">
        <v>0</v>
      </c>
      <c r="J750" s="2">
        <v>0.58958333333333335</v>
      </c>
      <c r="K750">
        <v>2023</v>
      </c>
      <c r="L750">
        <v>9</v>
      </c>
      <c r="M750" t="s">
        <v>80</v>
      </c>
      <c r="N750">
        <v>14</v>
      </c>
    </row>
    <row r="751" spans="1:14" x14ac:dyDescent="0.3">
      <c r="A751" s="1">
        <v>45427</v>
      </c>
      <c r="B751">
        <v>205</v>
      </c>
      <c r="C751">
        <v>301</v>
      </c>
      <c r="D751">
        <v>103</v>
      </c>
      <c r="E751">
        <v>10</v>
      </c>
      <c r="F751">
        <v>91.805999999999997</v>
      </c>
      <c r="G751">
        <v>918.06</v>
      </c>
      <c r="H751">
        <v>156.0702</v>
      </c>
      <c r="I751" t="b">
        <v>0</v>
      </c>
      <c r="J751" s="2">
        <v>0.18680555555555556</v>
      </c>
      <c r="K751">
        <v>2024</v>
      </c>
      <c r="L751">
        <v>5</v>
      </c>
      <c r="M751" t="s">
        <v>80</v>
      </c>
      <c r="N751">
        <v>4</v>
      </c>
    </row>
    <row r="752" spans="1:14" x14ac:dyDescent="0.3">
      <c r="A752" s="1">
        <v>44900</v>
      </c>
      <c r="B752">
        <v>204</v>
      </c>
      <c r="C752">
        <v>305</v>
      </c>
      <c r="D752">
        <v>102</v>
      </c>
      <c r="E752">
        <v>5</v>
      </c>
      <c r="F752">
        <v>63.998000000000005</v>
      </c>
      <c r="G752">
        <v>319.99</v>
      </c>
      <c r="H752">
        <v>60.798100000000005</v>
      </c>
      <c r="I752" t="b">
        <v>0</v>
      </c>
      <c r="J752" s="2">
        <v>0.85763888888888884</v>
      </c>
      <c r="K752">
        <v>2022</v>
      </c>
      <c r="L752">
        <v>12</v>
      </c>
      <c r="M752" t="s">
        <v>84</v>
      </c>
      <c r="N752">
        <v>20</v>
      </c>
    </row>
    <row r="753" spans="1:14" x14ac:dyDescent="0.3">
      <c r="A753" s="1">
        <v>45435</v>
      </c>
      <c r="B753">
        <v>203</v>
      </c>
      <c r="C753">
        <v>301</v>
      </c>
      <c r="D753">
        <v>104</v>
      </c>
      <c r="E753">
        <v>3</v>
      </c>
      <c r="F753">
        <v>57.178000000000004</v>
      </c>
      <c r="G753">
        <v>171.53400000000002</v>
      </c>
      <c r="H753">
        <v>36.02214</v>
      </c>
      <c r="I753" t="b">
        <v>0</v>
      </c>
      <c r="J753" s="2">
        <v>0.61111111111111116</v>
      </c>
      <c r="K753">
        <v>2024</v>
      </c>
      <c r="L753">
        <v>5</v>
      </c>
      <c r="M753" t="s">
        <v>79</v>
      </c>
      <c r="N753">
        <v>14</v>
      </c>
    </row>
    <row r="754" spans="1:14" x14ac:dyDescent="0.3">
      <c r="A754" s="1">
        <v>45019</v>
      </c>
      <c r="B754">
        <v>204</v>
      </c>
      <c r="C754">
        <v>304</v>
      </c>
      <c r="D754">
        <v>103</v>
      </c>
      <c r="E754">
        <v>3</v>
      </c>
      <c r="F754">
        <v>438.108</v>
      </c>
      <c r="G754">
        <v>1314.3240000000001</v>
      </c>
      <c r="H754">
        <v>328.58100000000002</v>
      </c>
      <c r="I754" t="b">
        <v>0</v>
      </c>
      <c r="J754" s="2">
        <v>0.78611111111111109</v>
      </c>
      <c r="K754">
        <v>2023</v>
      </c>
      <c r="L754">
        <v>4</v>
      </c>
      <c r="M754" t="s">
        <v>84</v>
      </c>
      <c r="N754">
        <v>18</v>
      </c>
    </row>
    <row r="755" spans="1:14" x14ac:dyDescent="0.3">
      <c r="A755" s="1">
        <v>45285</v>
      </c>
      <c r="B755">
        <v>201</v>
      </c>
      <c r="C755">
        <v>305</v>
      </c>
      <c r="D755">
        <v>101</v>
      </c>
      <c r="E755">
        <v>2</v>
      </c>
      <c r="F755">
        <v>485.38600000000002</v>
      </c>
      <c r="G755">
        <v>970.77200000000005</v>
      </c>
      <c r="H755">
        <v>291.23160000000001</v>
      </c>
      <c r="I755" t="b">
        <v>1</v>
      </c>
      <c r="J755" s="2">
        <v>0.73402777777777772</v>
      </c>
      <c r="K755">
        <v>2023</v>
      </c>
      <c r="L755">
        <v>12</v>
      </c>
      <c r="M755" t="s">
        <v>84</v>
      </c>
      <c r="N755">
        <v>17</v>
      </c>
    </row>
    <row r="756" spans="1:14" x14ac:dyDescent="0.3">
      <c r="A756" s="1">
        <v>45100</v>
      </c>
      <c r="B756">
        <v>202</v>
      </c>
      <c r="C756">
        <v>304</v>
      </c>
      <c r="D756">
        <v>102</v>
      </c>
      <c r="E756">
        <v>1</v>
      </c>
      <c r="F756">
        <v>476.52000000000004</v>
      </c>
      <c r="G756">
        <v>476.52000000000004</v>
      </c>
      <c r="H756">
        <v>71.478000000000009</v>
      </c>
      <c r="I756" t="b">
        <v>1</v>
      </c>
      <c r="J756" s="2">
        <v>0.92569444444444449</v>
      </c>
      <c r="K756">
        <v>2023</v>
      </c>
      <c r="L756">
        <v>6</v>
      </c>
      <c r="M756" t="s">
        <v>83</v>
      </c>
      <c r="N756">
        <v>22</v>
      </c>
    </row>
    <row r="757" spans="1:14" x14ac:dyDescent="0.3">
      <c r="A757" s="1">
        <v>44875</v>
      </c>
      <c r="B757">
        <v>201</v>
      </c>
      <c r="C757">
        <v>305</v>
      </c>
      <c r="D757">
        <v>102</v>
      </c>
      <c r="E757">
        <v>5</v>
      </c>
      <c r="F757">
        <v>534.51200000000006</v>
      </c>
      <c r="G757">
        <v>2672.5600000000004</v>
      </c>
      <c r="H757">
        <v>454.3352000000001</v>
      </c>
      <c r="I757" t="b">
        <v>0</v>
      </c>
      <c r="J757" s="2">
        <v>0.62013888888888891</v>
      </c>
      <c r="K757">
        <v>2022</v>
      </c>
      <c r="L757">
        <v>11</v>
      </c>
      <c r="M757" t="s">
        <v>79</v>
      </c>
      <c r="N757">
        <v>14</v>
      </c>
    </row>
    <row r="758" spans="1:14" x14ac:dyDescent="0.3">
      <c r="A758" s="1">
        <v>45173</v>
      </c>
      <c r="B758">
        <v>201</v>
      </c>
      <c r="C758">
        <v>302</v>
      </c>
      <c r="D758">
        <v>105</v>
      </c>
      <c r="E758">
        <v>8</v>
      </c>
      <c r="F758">
        <v>255.88200000000003</v>
      </c>
      <c r="G758">
        <v>2047.0560000000003</v>
      </c>
      <c r="H758">
        <v>388.94064000000003</v>
      </c>
      <c r="I758" t="b">
        <v>0</v>
      </c>
      <c r="J758" s="2">
        <v>7.2222222222222215E-2</v>
      </c>
      <c r="K758">
        <v>2023</v>
      </c>
      <c r="L758">
        <v>9</v>
      </c>
      <c r="M758" t="s">
        <v>84</v>
      </c>
      <c r="N758">
        <v>1</v>
      </c>
    </row>
    <row r="759" spans="1:14" x14ac:dyDescent="0.3">
      <c r="A759" s="1">
        <v>45576</v>
      </c>
      <c r="B759">
        <v>202</v>
      </c>
      <c r="C759">
        <v>301</v>
      </c>
      <c r="D759">
        <v>103</v>
      </c>
      <c r="E759">
        <v>9</v>
      </c>
      <c r="F759">
        <v>241.27400000000003</v>
      </c>
      <c r="G759">
        <v>2171.4660000000003</v>
      </c>
      <c r="H759">
        <v>456.00786000000005</v>
      </c>
      <c r="I759" t="b">
        <v>0</v>
      </c>
      <c r="J759" s="2">
        <v>0.29166666666666669</v>
      </c>
      <c r="K759">
        <v>2024</v>
      </c>
      <c r="L759">
        <v>10</v>
      </c>
      <c r="M759" t="s">
        <v>83</v>
      </c>
      <c r="N759">
        <v>7</v>
      </c>
    </row>
    <row r="760" spans="1:14" x14ac:dyDescent="0.3">
      <c r="A760" s="1">
        <v>45540</v>
      </c>
      <c r="B760">
        <v>201</v>
      </c>
      <c r="C760">
        <v>303</v>
      </c>
      <c r="D760">
        <v>104</v>
      </c>
      <c r="E760">
        <v>6</v>
      </c>
      <c r="F760">
        <v>48.004000000000005</v>
      </c>
      <c r="G760">
        <v>288.024</v>
      </c>
      <c r="H760">
        <v>72.006</v>
      </c>
      <c r="I760" t="b">
        <v>0</v>
      </c>
      <c r="J760" s="2">
        <v>0.41249999999999998</v>
      </c>
      <c r="K760">
        <v>2024</v>
      </c>
      <c r="L760">
        <v>9</v>
      </c>
      <c r="M760" t="s">
        <v>79</v>
      </c>
      <c r="N760">
        <v>9</v>
      </c>
    </row>
    <row r="761" spans="1:14" x14ac:dyDescent="0.3">
      <c r="A761" s="1">
        <v>45473</v>
      </c>
      <c r="B761">
        <v>202</v>
      </c>
      <c r="C761">
        <v>301</v>
      </c>
      <c r="D761">
        <v>102</v>
      </c>
      <c r="E761">
        <v>1</v>
      </c>
      <c r="F761">
        <v>329.97800000000007</v>
      </c>
      <c r="G761">
        <v>329.97800000000007</v>
      </c>
      <c r="H761">
        <v>98.993400000000022</v>
      </c>
      <c r="I761" t="b">
        <v>0</v>
      </c>
      <c r="J761" s="2">
        <v>0.34652777777777777</v>
      </c>
      <c r="K761">
        <v>2024</v>
      </c>
      <c r="L761">
        <v>6</v>
      </c>
      <c r="M761" t="s">
        <v>81</v>
      </c>
      <c r="N761">
        <v>8</v>
      </c>
    </row>
    <row r="762" spans="1:14" x14ac:dyDescent="0.3">
      <c r="A762" s="1">
        <v>44940</v>
      </c>
      <c r="B762">
        <v>204</v>
      </c>
      <c r="C762">
        <v>303</v>
      </c>
      <c r="D762">
        <v>101</v>
      </c>
      <c r="E762">
        <v>8</v>
      </c>
      <c r="F762">
        <v>210.36400000000003</v>
      </c>
      <c r="G762">
        <v>1682.9120000000003</v>
      </c>
      <c r="H762">
        <v>252.43680000000003</v>
      </c>
      <c r="I762" t="b">
        <v>0</v>
      </c>
      <c r="J762" s="2">
        <v>0.26458333333333334</v>
      </c>
      <c r="K762">
        <v>2023</v>
      </c>
      <c r="L762">
        <v>1</v>
      </c>
      <c r="M762" t="s">
        <v>82</v>
      </c>
      <c r="N762">
        <v>6</v>
      </c>
    </row>
    <row r="763" spans="1:14" x14ac:dyDescent="0.3">
      <c r="A763" s="1">
        <v>45240</v>
      </c>
      <c r="B763">
        <v>205</v>
      </c>
      <c r="C763">
        <v>303</v>
      </c>
      <c r="D763">
        <v>104</v>
      </c>
      <c r="E763">
        <v>3</v>
      </c>
      <c r="F763">
        <v>291.83000000000004</v>
      </c>
      <c r="G763">
        <v>875.49000000000012</v>
      </c>
      <c r="H763">
        <v>148.83330000000004</v>
      </c>
      <c r="I763" t="b">
        <v>0</v>
      </c>
      <c r="J763" s="2">
        <v>0.87291666666666667</v>
      </c>
      <c r="K763">
        <v>2023</v>
      </c>
      <c r="L763">
        <v>11</v>
      </c>
      <c r="M763" t="s">
        <v>83</v>
      </c>
      <c r="N763">
        <v>20</v>
      </c>
    </row>
    <row r="764" spans="1:14" x14ac:dyDescent="0.3">
      <c r="A764" s="1">
        <v>45308</v>
      </c>
      <c r="B764">
        <v>204</v>
      </c>
      <c r="C764">
        <v>302</v>
      </c>
      <c r="D764">
        <v>101</v>
      </c>
      <c r="E764">
        <v>7</v>
      </c>
      <c r="F764">
        <v>264.26400000000001</v>
      </c>
      <c r="G764">
        <v>1849.848</v>
      </c>
      <c r="H764">
        <v>351.47111999999998</v>
      </c>
      <c r="I764" t="b">
        <v>0</v>
      </c>
      <c r="J764" s="2">
        <v>0.93888888888888888</v>
      </c>
      <c r="K764">
        <v>2024</v>
      </c>
      <c r="L764">
        <v>1</v>
      </c>
      <c r="M764" t="s">
        <v>80</v>
      </c>
      <c r="N764">
        <v>22</v>
      </c>
    </row>
    <row r="765" spans="1:14" x14ac:dyDescent="0.3">
      <c r="A765" s="1">
        <v>45450</v>
      </c>
      <c r="B765">
        <v>204</v>
      </c>
      <c r="C765">
        <v>305</v>
      </c>
      <c r="D765">
        <v>102</v>
      </c>
      <c r="E765">
        <v>3</v>
      </c>
      <c r="F765">
        <v>321.46400000000006</v>
      </c>
      <c r="G765">
        <v>964.39200000000017</v>
      </c>
      <c r="H765">
        <v>202.52232000000004</v>
      </c>
      <c r="I765" t="b">
        <v>0</v>
      </c>
      <c r="J765" s="2">
        <v>0.64861111111111114</v>
      </c>
      <c r="K765">
        <v>2024</v>
      </c>
      <c r="L765">
        <v>6</v>
      </c>
      <c r="M765" t="s">
        <v>83</v>
      </c>
      <c r="N765">
        <v>15</v>
      </c>
    </row>
    <row r="766" spans="1:14" x14ac:dyDescent="0.3">
      <c r="A766" s="1">
        <v>45325</v>
      </c>
      <c r="B766">
        <v>204</v>
      </c>
      <c r="C766">
        <v>304</v>
      </c>
      <c r="D766">
        <v>101</v>
      </c>
      <c r="E766">
        <v>3</v>
      </c>
      <c r="F766">
        <v>413.18200000000002</v>
      </c>
      <c r="G766">
        <v>1239.546</v>
      </c>
      <c r="H766">
        <v>309.88650000000001</v>
      </c>
      <c r="I766" t="b">
        <v>0</v>
      </c>
      <c r="J766" s="2">
        <v>0.84375</v>
      </c>
      <c r="K766">
        <v>2024</v>
      </c>
      <c r="L766">
        <v>2</v>
      </c>
      <c r="M766" t="s">
        <v>82</v>
      </c>
      <c r="N766">
        <v>20</v>
      </c>
    </row>
    <row r="767" spans="1:14" x14ac:dyDescent="0.3">
      <c r="A767" s="1">
        <v>45351</v>
      </c>
      <c r="B767">
        <v>202</v>
      </c>
      <c r="C767">
        <v>303</v>
      </c>
      <c r="D767">
        <v>105</v>
      </c>
      <c r="E767">
        <v>3</v>
      </c>
      <c r="F767">
        <v>335.01600000000002</v>
      </c>
      <c r="G767">
        <v>1005.048</v>
      </c>
      <c r="H767">
        <v>301.51439999999997</v>
      </c>
      <c r="I767" t="b">
        <v>0</v>
      </c>
      <c r="J767" s="2">
        <v>0.81527777777777777</v>
      </c>
      <c r="K767">
        <v>2024</v>
      </c>
      <c r="L767">
        <v>2</v>
      </c>
      <c r="M767" t="s">
        <v>79</v>
      </c>
      <c r="N767">
        <v>19</v>
      </c>
    </row>
    <row r="768" spans="1:14" x14ac:dyDescent="0.3">
      <c r="A768" s="1">
        <v>45441</v>
      </c>
      <c r="B768">
        <v>205</v>
      </c>
      <c r="C768">
        <v>304</v>
      </c>
      <c r="D768">
        <v>101</v>
      </c>
      <c r="E768">
        <v>8</v>
      </c>
      <c r="F768">
        <v>606.47400000000005</v>
      </c>
      <c r="G768">
        <v>4851.7920000000004</v>
      </c>
      <c r="H768">
        <v>727.76880000000006</v>
      </c>
      <c r="I768" t="b">
        <v>0</v>
      </c>
      <c r="J768" s="2">
        <v>0.27569444444444446</v>
      </c>
      <c r="K768">
        <v>2024</v>
      </c>
      <c r="L768">
        <v>5</v>
      </c>
      <c r="M768" t="s">
        <v>80</v>
      </c>
      <c r="N768">
        <v>6</v>
      </c>
    </row>
    <row r="769" spans="1:14" x14ac:dyDescent="0.3">
      <c r="A769" s="1">
        <v>45347</v>
      </c>
      <c r="B769">
        <v>201</v>
      </c>
      <c r="C769">
        <v>301</v>
      </c>
      <c r="D769">
        <v>105</v>
      </c>
      <c r="E769">
        <v>5</v>
      </c>
      <c r="F769">
        <v>155.18800000000002</v>
      </c>
      <c r="G769">
        <v>775.94</v>
      </c>
      <c r="H769">
        <v>131.90980000000002</v>
      </c>
      <c r="I769" t="b">
        <v>0</v>
      </c>
      <c r="J769" s="2">
        <v>0.93541666666666667</v>
      </c>
      <c r="K769">
        <v>2024</v>
      </c>
      <c r="L769">
        <v>2</v>
      </c>
      <c r="M769" t="s">
        <v>81</v>
      </c>
      <c r="N769">
        <v>22</v>
      </c>
    </row>
    <row r="770" spans="1:14" x14ac:dyDescent="0.3">
      <c r="A770" s="1">
        <v>45346</v>
      </c>
      <c r="B770">
        <v>205</v>
      </c>
      <c r="C770">
        <v>305</v>
      </c>
      <c r="D770">
        <v>102</v>
      </c>
      <c r="E770">
        <v>4</v>
      </c>
      <c r="F770">
        <v>583.39600000000007</v>
      </c>
      <c r="G770">
        <v>2333.5840000000003</v>
      </c>
      <c r="H770">
        <v>443.38096000000007</v>
      </c>
      <c r="I770" t="b">
        <v>0</v>
      </c>
      <c r="J770" s="2">
        <v>0.31180555555555556</v>
      </c>
      <c r="K770">
        <v>2024</v>
      </c>
      <c r="L770">
        <v>2</v>
      </c>
      <c r="M770" t="s">
        <v>82</v>
      </c>
      <c r="N770">
        <v>7</v>
      </c>
    </row>
    <row r="771" spans="1:14" x14ac:dyDescent="0.3">
      <c r="A771" s="1">
        <v>44903</v>
      </c>
      <c r="B771">
        <v>203</v>
      </c>
      <c r="C771">
        <v>303</v>
      </c>
      <c r="D771">
        <v>104</v>
      </c>
      <c r="E771">
        <v>2</v>
      </c>
      <c r="F771">
        <v>616.19799999999998</v>
      </c>
      <c r="G771">
        <v>1232.396</v>
      </c>
      <c r="H771">
        <v>258.80315999999999</v>
      </c>
      <c r="I771" t="b">
        <v>0</v>
      </c>
      <c r="J771" s="2">
        <v>0.97222222222222221</v>
      </c>
      <c r="K771">
        <v>2022</v>
      </c>
      <c r="L771">
        <v>12</v>
      </c>
      <c r="M771" t="s">
        <v>79</v>
      </c>
      <c r="N771">
        <v>23</v>
      </c>
    </row>
    <row r="772" spans="1:14" x14ac:dyDescent="0.3">
      <c r="A772" s="1">
        <v>45134</v>
      </c>
      <c r="B772">
        <v>205</v>
      </c>
      <c r="C772">
        <v>301</v>
      </c>
      <c r="D772">
        <v>103</v>
      </c>
      <c r="E772">
        <v>1</v>
      </c>
      <c r="F772">
        <v>658.63600000000008</v>
      </c>
      <c r="G772">
        <v>658.63600000000008</v>
      </c>
      <c r="H772">
        <v>164.65900000000002</v>
      </c>
      <c r="I772" t="b">
        <v>0</v>
      </c>
      <c r="J772" s="2">
        <v>0.30486111111111114</v>
      </c>
      <c r="K772">
        <v>2023</v>
      </c>
      <c r="L772">
        <v>7</v>
      </c>
      <c r="M772" t="s">
        <v>79</v>
      </c>
      <c r="N772">
        <v>7</v>
      </c>
    </row>
    <row r="773" spans="1:14" x14ac:dyDescent="0.3">
      <c r="A773" s="1">
        <v>45376</v>
      </c>
      <c r="B773">
        <v>202</v>
      </c>
      <c r="C773">
        <v>305</v>
      </c>
      <c r="D773">
        <v>103</v>
      </c>
      <c r="E773">
        <v>2</v>
      </c>
      <c r="F773">
        <v>213.79600000000002</v>
      </c>
      <c r="G773">
        <v>427.59200000000004</v>
      </c>
      <c r="H773">
        <v>128.27760000000001</v>
      </c>
      <c r="I773" t="b">
        <v>1</v>
      </c>
      <c r="J773" s="2">
        <v>0.73541666666666672</v>
      </c>
      <c r="K773">
        <v>2024</v>
      </c>
      <c r="L773">
        <v>3</v>
      </c>
      <c r="M773" t="s">
        <v>84</v>
      </c>
      <c r="N773">
        <v>17</v>
      </c>
    </row>
    <row r="774" spans="1:14" x14ac:dyDescent="0.3">
      <c r="A774" s="1">
        <v>44968</v>
      </c>
      <c r="B774">
        <v>205</v>
      </c>
      <c r="C774">
        <v>301</v>
      </c>
      <c r="D774">
        <v>105</v>
      </c>
      <c r="E774">
        <v>6</v>
      </c>
      <c r="F774">
        <v>148.91800000000001</v>
      </c>
      <c r="G774">
        <v>893.50800000000004</v>
      </c>
      <c r="H774">
        <v>134.02619999999999</v>
      </c>
      <c r="I774" t="b">
        <v>1</v>
      </c>
      <c r="J774" s="2">
        <v>0.93055555555555558</v>
      </c>
      <c r="K774">
        <v>2023</v>
      </c>
      <c r="L774">
        <v>2</v>
      </c>
      <c r="M774" t="s">
        <v>82</v>
      </c>
      <c r="N774">
        <v>22</v>
      </c>
    </row>
    <row r="775" spans="1:14" x14ac:dyDescent="0.3">
      <c r="A775" s="1">
        <v>45492</v>
      </c>
      <c r="B775">
        <v>203</v>
      </c>
      <c r="C775">
        <v>301</v>
      </c>
      <c r="D775">
        <v>102</v>
      </c>
      <c r="E775">
        <v>8</v>
      </c>
      <c r="F775">
        <v>447.65600000000001</v>
      </c>
      <c r="G775">
        <v>3581.248</v>
      </c>
      <c r="H775">
        <v>608.81216000000006</v>
      </c>
      <c r="I775" t="b">
        <v>0</v>
      </c>
      <c r="J775" s="2">
        <v>0.26180555555555557</v>
      </c>
      <c r="K775">
        <v>2024</v>
      </c>
      <c r="L775">
        <v>7</v>
      </c>
      <c r="M775" t="s">
        <v>83</v>
      </c>
      <c r="N775">
        <v>6</v>
      </c>
    </row>
    <row r="776" spans="1:14" x14ac:dyDescent="0.3">
      <c r="A776" s="1">
        <v>45077</v>
      </c>
      <c r="B776">
        <v>201</v>
      </c>
      <c r="C776">
        <v>302</v>
      </c>
      <c r="D776">
        <v>101</v>
      </c>
      <c r="E776">
        <v>10</v>
      </c>
      <c r="F776">
        <v>173.86600000000001</v>
      </c>
      <c r="G776">
        <v>1738.66</v>
      </c>
      <c r="H776">
        <v>330.34540000000004</v>
      </c>
      <c r="I776" t="b">
        <v>0</v>
      </c>
      <c r="J776" s="2">
        <v>0.55000000000000004</v>
      </c>
      <c r="K776">
        <v>2023</v>
      </c>
      <c r="L776">
        <v>5</v>
      </c>
      <c r="M776" t="s">
        <v>80</v>
      </c>
      <c r="N776">
        <v>13</v>
      </c>
    </row>
    <row r="777" spans="1:14" x14ac:dyDescent="0.3">
      <c r="A777" s="1">
        <v>45101</v>
      </c>
      <c r="B777">
        <v>205</v>
      </c>
      <c r="C777">
        <v>305</v>
      </c>
      <c r="D777">
        <v>101</v>
      </c>
      <c r="E777">
        <v>8</v>
      </c>
      <c r="F777">
        <v>96.03</v>
      </c>
      <c r="G777">
        <v>768.24</v>
      </c>
      <c r="H777">
        <v>161.3304</v>
      </c>
      <c r="I777" t="b">
        <v>1</v>
      </c>
      <c r="J777" s="2">
        <v>7.0833333333333331E-2</v>
      </c>
      <c r="K777">
        <v>2023</v>
      </c>
      <c r="L777">
        <v>6</v>
      </c>
      <c r="M777" t="s">
        <v>82</v>
      </c>
      <c r="N777">
        <v>1</v>
      </c>
    </row>
    <row r="778" spans="1:14" x14ac:dyDescent="0.3">
      <c r="A778" s="1">
        <v>45452</v>
      </c>
      <c r="B778">
        <v>205</v>
      </c>
      <c r="C778">
        <v>302</v>
      </c>
      <c r="D778">
        <v>105</v>
      </c>
      <c r="E778">
        <v>1</v>
      </c>
      <c r="F778">
        <v>465.14600000000007</v>
      </c>
      <c r="G778">
        <v>465.14600000000007</v>
      </c>
      <c r="H778">
        <v>116.28650000000002</v>
      </c>
      <c r="I778" t="b">
        <v>0</v>
      </c>
      <c r="J778" s="2">
        <v>0.71736111111111112</v>
      </c>
      <c r="K778">
        <v>2024</v>
      </c>
      <c r="L778">
        <v>6</v>
      </c>
      <c r="M778" t="s">
        <v>81</v>
      </c>
      <c r="N778">
        <v>17</v>
      </c>
    </row>
    <row r="779" spans="1:14" x14ac:dyDescent="0.3">
      <c r="A779" s="1">
        <v>45505</v>
      </c>
      <c r="B779">
        <v>205</v>
      </c>
      <c r="C779">
        <v>305</v>
      </c>
      <c r="D779">
        <v>103</v>
      </c>
      <c r="E779">
        <v>1</v>
      </c>
      <c r="F779">
        <v>507.80400000000003</v>
      </c>
      <c r="G779">
        <v>507.80400000000003</v>
      </c>
      <c r="H779">
        <v>152.34120000000001</v>
      </c>
      <c r="I779" t="b">
        <v>0</v>
      </c>
      <c r="J779" s="2">
        <v>0.29097222222222224</v>
      </c>
      <c r="K779">
        <v>2024</v>
      </c>
      <c r="L779">
        <v>8</v>
      </c>
      <c r="M779" t="s">
        <v>79</v>
      </c>
      <c r="N779">
        <v>6</v>
      </c>
    </row>
    <row r="780" spans="1:14" x14ac:dyDescent="0.3">
      <c r="A780" s="1">
        <v>45316</v>
      </c>
      <c r="B780">
        <v>203</v>
      </c>
      <c r="C780">
        <v>303</v>
      </c>
      <c r="D780">
        <v>101</v>
      </c>
      <c r="E780">
        <v>8</v>
      </c>
      <c r="F780">
        <v>476.608</v>
      </c>
      <c r="G780">
        <v>3812.864</v>
      </c>
      <c r="H780">
        <v>571.92959999999994</v>
      </c>
      <c r="I780" t="b">
        <v>0</v>
      </c>
      <c r="J780" s="2">
        <v>0.84930555555555554</v>
      </c>
      <c r="K780">
        <v>2024</v>
      </c>
      <c r="L780">
        <v>1</v>
      </c>
      <c r="M780" t="s">
        <v>79</v>
      </c>
      <c r="N780">
        <v>20</v>
      </c>
    </row>
    <row r="781" spans="1:14" x14ac:dyDescent="0.3">
      <c r="A781" s="1">
        <v>45067</v>
      </c>
      <c r="B781">
        <v>203</v>
      </c>
      <c r="C781">
        <v>301</v>
      </c>
      <c r="D781">
        <v>101</v>
      </c>
      <c r="E781">
        <v>5</v>
      </c>
      <c r="F781">
        <v>296.71400000000006</v>
      </c>
      <c r="G781">
        <v>1483.5700000000002</v>
      </c>
      <c r="H781">
        <v>252.20690000000005</v>
      </c>
      <c r="I781" t="b">
        <v>0</v>
      </c>
      <c r="J781" s="2">
        <v>0.31180555555555556</v>
      </c>
      <c r="K781">
        <v>2023</v>
      </c>
      <c r="L781">
        <v>5</v>
      </c>
      <c r="M781" t="s">
        <v>81</v>
      </c>
      <c r="N781">
        <v>7</v>
      </c>
    </row>
    <row r="782" spans="1:14" x14ac:dyDescent="0.3">
      <c r="A782" s="1">
        <v>45096</v>
      </c>
      <c r="B782">
        <v>202</v>
      </c>
      <c r="C782">
        <v>305</v>
      </c>
      <c r="D782">
        <v>103</v>
      </c>
      <c r="E782">
        <v>4</v>
      </c>
      <c r="F782">
        <v>591.42600000000004</v>
      </c>
      <c r="G782">
        <v>2365.7040000000002</v>
      </c>
      <c r="H782">
        <v>449.48376000000002</v>
      </c>
      <c r="I782" t="b">
        <v>0</v>
      </c>
      <c r="J782" s="2">
        <v>0.33194444444444443</v>
      </c>
      <c r="K782">
        <v>2023</v>
      </c>
      <c r="L782">
        <v>6</v>
      </c>
      <c r="M782" t="s">
        <v>84</v>
      </c>
      <c r="N782">
        <v>7</v>
      </c>
    </row>
    <row r="783" spans="1:14" x14ac:dyDescent="0.3">
      <c r="A783" s="1">
        <v>45332</v>
      </c>
      <c r="B783">
        <v>203</v>
      </c>
      <c r="C783">
        <v>305</v>
      </c>
      <c r="D783">
        <v>105</v>
      </c>
      <c r="E783">
        <v>4</v>
      </c>
      <c r="F783">
        <v>177.27600000000001</v>
      </c>
      <c r="G783">
        <v>709.10400000000004</v>
      </c>
      <c r="H783">
        <v>148.91184000000001</v>
      </c>
      <c r="I783" t="b">
        <v>0</v>
      </c>
      <c r="J783" s="2">
        <v>7.9861111111111105E-2</v>
      </c>
      <c r="K783">
        <v>2024</v>
      </c>
      <c r="L783">
        <v>2</v>
      </c>
      <c r="M783" t="s">
        <v>82</v>
      </c>
      <c r="N783">
        <v>1</v>
      </c>
    </row>
    <row r="784" spans="1:14" x14ac:dyDescent="0.3">
      <c r="A784" s="1">
        <v>45122</v>
      </c>
      <c r="B784">
        <v>204</v>
      </c>
      <c r="C784">
        <v>304</v>
      </c>
      <c r="D784">
        <v>103</v>
      </c>
      <c r="E784">
        <v>5</v>
      </c>
      <c r="F784">
        <v>128.37</v>
      </c>
      <c r="G784">
        <v>641.85</v>
      </c>
      <c r="H784">
        <v>160.46250000000001</v>
      </c>
      <c r="I784" t="b">
        <v>1</v>
      </c>
      <c r="J784" s="2">
        <v>0.66111111111111109</v>
      </c>
      <c r="K784">
        <v>2023</v>
      </c>
      <c r="L784">
        <v>7</v>
      </c>
      <c r="M784" t="s">
        <v>82</v>
      </c>
      <c r="N784">
        <v>15</v>
      </c>
    </row>
    <row r="785" spans="1:14" x14ac:dyDescent="0.3">
      <c r="A785" s="1">
        <v>45377</v>
      </c>
      <c r="B785">
        <v>204</v>
      </c>
      <c r="C785">
        <v>305</v>
      </c>
      <c r="D785">
        <v>101</v>
      </c>
      <c r="E785">
        <v>6</v>
      </c>
      <c r="F785">
        <v>107.426</v>
      </c>
      <c r="G785">
        <v>644.55600000000004</v>
      </c>
      <c r="H785">
        <v>193.36680000000001</v>
      </c>
      <c r="I785" t="b">
        <v>0</v>
      </c>
      <c r="J785" s="2">
        <v>0.36875000000000002</v>
      </c>
      <c r="K785">
        <v>2024</v>
      </c>
      <c r="L785">
        <v>3</v>
      </c>
      <c r="M785" t="s">
        <v>85</v>
      </c>
      <c r="N785">
        <v>8</v>
      </c>
    </row>
    <row r="786" spans="1:14" x14ac:dyDescent="0.3">
      <c r="A786" s="1">
        <v>44925</v>
      </c>
      <c r="B786">
        <v>203</v>
      </c>
      <c r="C786">
        <v>302</v>
      </c>
      <c r="D786">
        <v>103</v>
      </c>
      <c r="E786">
        <v>4</v>
      </c>
      <c r="F786">
        <v>227.10600000000002</v>
      </c>
      <c r="G786">
        <v>908.42400000000009</v>
      </c>
      <c r="H786">
        <v>136.2636</v>
      </c>
      <c r="I786" t="b">
        <v>1</v>
      </c>
      <c r="J786" s="2">
        <v>0.64375000000000004</v>
      </c>
      <c r="K786">
        <v>2022</v>
      </c>
      <c r="L786">
        <v>12</v>
      </c>
      <c r="M786" t="s">
        <v>83</v>
      </c>
      <c r="N786">
        <v>15</v>
      </c>
    </row>
    <row r="787" spans="1:14" x14ac:dyDescent="0.3">
      <c r="A787" s="1">
        <v>45470</v>
      </c>
      <c r="B787">
        <v>203</v>
      </c>
      <c r="C787">
        <v>303</v>
      </c>
      <c r="D787">
        <v>104</v>
      </c>
      <c r="E787">
        <v>7</v>
      </c>
      <c r="F787">
        <v>331.89200000000005</v>
      </c>
      <c r="G787">
        <v>2323.2440000000006</v>
      </c>
      <c r="H787">
        <v>394.95148000000012</v>
      </c>
      <c r="I787" t="b">
        <v>0</v>
      </c>
      <c r="J787" s="2">
        <v>0.26597222222222222</v>
      </c>
      <c r="K787">
        <v>2024</v>
      </c>
      <c r="L787">
        <v>6</v>
      </c>
      <c r="M787" t="s">
        <v>79</v>
      </c>
      <c r="N787">
        <v>6</v>
      </c>
    </row>
    <row r="788" spans="1:14" x14ac:dyDescent="0.3">
      <c r="A788" s="1">
        <v>45563</v>
      </c>
      <c r="B788">
        <v>201</v>
      </c>
      <c r="C788">
        <v>301</v>
      </c>
      <c r="D788">
        <v>104</v>
      </c>
      <c r="E788">
        <v>10</v>
      </c>
      <c r="F788">
        <v>127.88600000000001</v>
      </c>
      <c r="G788">
        <v>1278.8600000000001</v>
      </c>
      <c r="H788">
        <v>242.98340000000002</v>
      </c>
      <c r="I788" t="b">
        <v>0</v>
      </c>
      <c r="J788" s="2">
        <v>0.8666666666666667</v>
      </c>
      <c r="K788">
        <v>2024</v>
      </c>
      <c r="L788">
        <v>9</v>
      </c>
      <c r="M788" t="s">
        <v>82</v>
      </c>
      <c r="N788">
        <v>20</v>
      </c>
    </row>
    <row r="789" spans="1:14" x14ac:dyDescent="0.3">
      <c r="A789" s="1">
        <v>44878</v>
      </c>
      <c r="B789">
        <v>204</v>
      </c>
      <c r="C789">
        <v>302</v>
      </c>
      <c r="D789">
        <v>101</v>
      </c>
      <c r="E789">
        <v>3</v>
      </c>
      <c r="F789">
        <v>247.23600000000002</v>
      </c>
      <c r="G789">
        <v>741.70800000000008</v>
      </c>
      <c r="H789">
        <v>155.75868</v>
      </c>
      <c r="I789" t="b">
        <v>1</v>
      </c>
      <c r="J789" s="2">
        <v>0.36736111111111114</v>
      </c>
      <c r="K789">
        <v>2022</v>
      </c>
      <c r="L789">
        <v>11</v>
      </c>
      <c r="M789" t="s">
        <v>81</v>
      </c>
      <c r="N789">
        <v>8</v>
      </c>
    </row>
    <row r="790" spans="1:14" x14ac:dyDescent="0.3">
      <c r="A790" s="1">
        <v>45116</v>
      </c>
      <c r="B790">
        <v>201</v>
      </c>
      <c r="C790">
        <v>304</v>
      </c>
      <c r="D790">
        <v>102</v>
      </c>
      <c r="E790">
        <v>1</v>
      </c>
      <c r="F790">
        <v>158.84000000000003</v>
      </c>
      <c r="G790">
        <v>158.84000000000003</v>
      </c>
      <c r="H790">
        <v>39.710000000000008</v>
      </c>
      <c r="I790" t="b">
        <v>0</v>
      </c>
      <c r="J790" s="2">
        <v>0.87847222222222221</v>
      </c>
      <c r="K790">
        <v>2023</v>
      </c>
      <c r="L790">
        <v>7</v>
      </c>
      <c r="M790" t="s">
        <v>81</v>
      </c>
      <c r="N790">
        <v>21</v>
      </c>
    </row>
    <row r="791" spans="1:14" x14ac:dyDescent="0.3">
      <c r="A791" s="1">
        <v>45458</v>
      </c>
      <c r="B791">
        <v>205</v>
      </c>
      <c r="C791">
        <v>304</v>
      </c>
      <c r="D791">
        <v>103</v>
      </c>
      <c r="E791">
        <v>10</v>
      </c>
      <c r="F791">
        <v>425.87600000000009</v>
      </c>
      <c r="G791">
        <v>4258.7600000000011</v>
      </c>
      <c r="H791">
        <v>1277.6280000000004</v>
      </c>
      <c r="I791" t="b">
        <v>1</v>
      </c>
      <c r="J791" s="2">
        <v>0.48958333333333331</v>
      </c>
      <c r="K791">
        <v>2024</v>
      </c>
      <c r="L791">
        <v>6</v>
      </c>
      <c r="M791" t="s">
        <v>82</v>
      </c>
      <c r="N791">
        <v>11</v>
      </c>
    </row>
    <row r="792" spans="1:14" x14ac:dyDescent="0.3">
      <c r="A792" s="1">
        <v>45106</v>
      </c>
      <c r="B792">
        <v>201</v>
      </c>
      <c r="C792">
        <v>304</v>
      </c>
      <c r="D792">
        <v>102</v>
      </c>
      <c r="E792">
        <v>6</v>
      </c>
      <c r="F792">
        <v>174.30600000000001</v>
      </c>
      <c r="G792">
        <v>1045.836</v>
      </c>
      <c r="H792">
        <v>156.87539999999998</v>
      </c>
      <c r="I792" t="b">
        <v>0</v>
      </c>
      <c r="J792" s="2">
        <v>0.9555555555555556</v>
      </c>
      <c r="K792">
        <v>2023</v>
      </c>
      <c r="L792">
        <v>6</v>
      </c>
      <c r="M792" t="s">
        <v>79</v>
      </c>
      <c r="N792">
        <v>22</v>
      </c>
    </row>
    <row r="793" spans="1:14" x14ac:dyDescent="0.3">
      <c r="A793" s="1">
        <v>44986</v>
      </c>
      <c r="B793">
        <v>202</v>
      </c>
      <c r="C793">
        <v>302</v>
      </c>
      <c r="D793">
        <v>101</v>
      </c>
      <c r="E793">
        <v>3</v>
      </c>
      <c r="F793">
        <v>549.274</v>
      </c>
      <c r="G793">
        <v>1647.8220000000001</v>
      </c>
      <c r="H793">
        <v>280.12974000000003</v>
      </c>
      <c r="I793" t="b">
        <v>0</v>
      </c>
      <c r="J793" s="2">
        <v>0.35625000000000001</v>
      </c>
      <c r="K793">
        <v>2023</v>
      </c>
      <c r="L793">
        <v>3</v>
      </c>
      <c r="M793" t="s">
        <v>80</v>
      </c>
      <c r="N793">
        <v>8</v>
      </c>
    </row>
    <row r="794" spans="1:14" x14ac:dyDescent="0.3">
      <c r="A794" s="1">
        <v>45115</v>
      </c>
      <c r="B794">
        <v>205</v>
      </c>
      <c r="C794">
        <v>302</v>
      </c>
      <c r="D794">
        <v>103</v>
      </c>
      <c r="E794">
        <v>5</v>
      </c>
      <c r="F794">
        <v>488.13600000000002</v>
      </c>
      <c r="G794">
        <v>2440.6800000000003</v>
      </c>
      <c r="H794">
        <v>463.72920000000005</v>
      </c>
      <c r="I794" t="b">
        <v>0</v>
      </c>
      <c r="J794" s="2">
        <v>0.93888888888888888</v>
      </c>
      <c r="K794">
        <v>2023</v>
      </c>
      <c r="L794">
        <v>7</v>
      </c>
      <c r="M794" t="s">
        <v>82</v>
      </c>
      <c r="N794">
        <v>22</v>
      </c>
    </row>
    <row r="795" spans="1:14" x14ac:dyDescent="0.3">
      <c r="A795" s="1">
        <v>45566</v>
      </c>
      <c r="B795">
        <v>203</v>
      </c>
      <c r="C795">
        <v>303</v>
      </c>
      <c r="D795">
        <v>101</v>
      </c>
      <c r="E795">
        <v>8</v>
      </c>
      <c r="F795">
        <v>648.36199999999997</v>
      </c>
      <c r="G795">
        <v>5186.8959999999997</v>
      </c>
      <c r="H795">
        <v>1089.2481599999999</v>
      </c>
      <c r="I795" t="b">
        <v>0</v>
      </c>
      <c r="J795" s="2">
        <v>0.97638888888888886</v>
      </c>
      <c r="K795">
        <v>2024</v>
      </c>
      <c r="L795">
        <v>10</v>
      </c>
      <c r="M795" t="s">
        <v>85</v>
      </c>
      <c r="N795">
        <v>23</v>
      </c>
    </row>
    <row r="796" spans="1:14" x14ac:dyDescent="0.3">
      <c r="A796" s="1">
        <v>44900</v>
      </c>
      <c r="B796">
        <v>204</v>
      </c>
      <c r="C796">
        <v>304</v>
      </c>
      <c r="D796">
        <v>102</v>
      </c>
      <c r="E796">
        <v>10</v>
      </c>
      <c r="F796">
        <v>499.57600000000008</v>
      </c>
      <c r="G796">
        <v>4995.7600000000011</v>
      </c>
      <c r="H796">
        <v>1248.9400000000003</v>
      </c>
      <c r="I796" t="b">
        <v>0</v>
      </c>
      <c r="J796" s="2">
        <v>0.94444444444444442</v>
      </c>
      <c r="K796">
        <v>2022</v>
      </c>
      <c r="L796">
        <v>12</v>
      </c>
      <c r="M796" t="s">
        <v>84</v>
      </c>
      <c r="N796">
        <v>22</v>
      </c>
    </row>
    <row r="797" spans="1:14" x14ac:dyDescent="0.3">
      <c r="A797" s="1">
        <v>45480</v>
      </c>
      <c r="B797">
        <v>201</v>
      </c>
      <c r="C797">
        <v>303</v>
      </c>
      <c r="D797">
        <v>101</v>
      </c>
      <c r="E797">
        <v>2</v>
      </c>
      <c r="F797">
        <v>140.73400000000001</v>
      </c>
      <c r="G797">
        <v>281.46800000000002</v>
      </c>
      <c r="H797">
        <v>84.440399999999997</v>
      </c>
      <c r="I797" t="b">
        <v>0</v>
      </c>
      <c r="J797" s="2">
        <v>0.10208333333333333</v>
      </c>
      <c r="K797">
        <v>2024</v>
      </c>
      <c r="L797">
        <v>7</v>
      </c>
      <c r="M797" t="s">
        <v>81</v>
      </c>
      <c r="N797">
        <v>2</v>
      </c>
    </row>
    <row r="798" spans="1:14" x14ac:dyDescent="0.3">
      <c r="A798" s="1">
        <v>45416</v>
      </c>
      <c r="B798">
        <v>204</v>
      </c>
      <c r="C798">
        <v>302</v>
      </c>
      <c r="D798">
        <v>105</v>
      </c>
      <c r="E798">
        <v>6</v>
      </c>
      <c r="F798">
        <v>343.20000000000005</v>
      </c>
      <c r="G798">
        <v>2059.2000000000003</v>
      </c>
      <c r="H798">
        <v>308.88000000000005</v>
      </c>
      <c r="I798" t="b">
        <v>0</v>
      </c>
      <c r="J798" s="2">
        <v>8.611111111111111E-2</v>
      </c>
      <c r="K798">
        <v>2024</v>
      </c>
      <c r="L798">
        <v>5</v>
      </c>
      <c r="M798" t="s">
        <v>82</v>
      </c>
      <c r="N798">
        <v>2</v>
      </c>
    </row>
    <row r="799" spans="1:14" x14ac:dyDescent="0.3">
      <c r="A799" s="1">
        <v>45057</v>
      </c>
      <c r="B799">
        <v>203</v>
      </c>
      <c r="C799">
        <v>302</v>
      </c>
      <c r="D799">
        <v>104</v>
      </c>
      <c r="E799">
        <v>5</v>
      </c>
      <c r="F799">
        <v>627.08800000000008</v>
      </c>
      <c r="G799">
        <v>3135.4400000000005</v>
      </c>
      <c r="H799">
        <v>533.02480000000014</v>
      </c>
      <c r="I799" t="b">
        <v>0</v>
      </c>
      <c r="J799" s="2">
        <v>0.37083333333333335</v>
      </c>
      <c r="K799">
        <v>2023</v>
      </c>
      <c r="L799">
        <v>5</v>
      </c>
      <c r="M799" t="s">
        <v>79</v>
      </c>
      <c r="N799">
        <v>8</v>
      </c>
    </row>
    <row r="800" spans="1:14" x14ac:dyDescent="0.3">
      <c r="A800" s="1">
        <v>45193</v>
      </c>
      <c r="B800">
        <v>202</v>
      </c>
      <c r="C800">
        <v>301</v>
      </c>
      <c r="D800">
        <v>103</v>
      </c>
      <c r="E800">
        <v>4</v>
      </c>
      <c r="F800">
        <v>290.57600000000008</v>
      </c>
      <c r="G800">
        <v>1162.3040000000003</v>
      </c>
      <c r="H800">
        <v>220.83776000000006</v>
      </c>
      <c r="I800" t="b">
        <v>0</v>
      </c>
      <c r="J800" s="2">
        <v>0.5</v>
      </c>
      <c r="K800">
        <v>2023</v>
      </c>
      <c r="L800">
        <v>9</v>
      </c>
      <c r="M800" t="s">
        <v>81</v>
      </c>
      <c r="N800">
        <v>12</v>
      </c>
    </row>
    <row r="801" spans="1:14" x14ac:dyDescent="0.3">
      <c r="A801" s="1">
        <v>44987</v>
      </c>
      <c r="B801">
        <v>202</v>
      </c>
      <c r="C801">
        <v>305</v>
      </c>
      <c r="D801">
        <v>101</v>
      </c>
      <c r="E801">
        <v>7</v>
      </c>
      <c r="F801">
        <v>51.722000000000008</v>
      </c>
      <c r="G801">
        <v>362.05400000000009</v>
      </c>
      <c r="H801">
        <v>76.031340000000014</v>
      </c>
      <c r="I801" t="b">
        <v>0</v>
      </c>
      <c r="J801" s="2">
        <v>0.42499999999999999</v>
      </c>
      <c r="K801">
        <v>2023</v>
      </c>
      <c r="L801">
        <v>3</v>
      </c>
      <c r="M801" t="s">
        <v>79</v>
      </c>
      <c r="N801">
        <v>10</v>
      </c>
    </row>
    <row r="802" spans="1:14" x14ac:dyDescent="0.3">
      <c r="A802" s="1">
        <v>45503</v>
      </c>
      <c r="B802">
        <v>202</v>
      </c>
      <c r="C802">
        <v>304</v>
      </c>
      <c r="D802">
        <v>102</v>
      </c>
      <c r="E802">
        <v>3</v>
      </c>
      <c r="F802">
        <v>243.87</v>
      </c>
      <c r="G802">
        <v>731.61</v>
      </c>
      <c r="H802">
        <v>182.9025</v>
      </c>
      <c r="I802" t="b">
        <v>0</v>
      </c>
      <c r="J802" s="2">
        <v>0.2673611111111111</v>
      </c>
      <c r="K802">
        <v>2024</v>
      </c>
      <c r="L802">
        <v>7</v>
      </c>
      <c r="M802" t="s">
        <v>85</v>
      </c>
      <c r="N802">
        <v>6</v>
      </c>
    </row>
    <row r="803" spans="1:14" x14ac:dyDescent="0.3">
      <c r="A803" s="1">
        <v>44875</v>
      </c>
      <c r="B803">
        <v>201</v>
      </c>
      <c r="C803">
        <v>302</v>
      </c>
      <c r="D803">
        <v>102</v>
      </c>
      <c r="E803">
        <v>8</v>
      </c>
      <c r="F803">
        <v>399.52000000000004</v>
      </c>
      <c r="G803">
        <v>3196.1600000000003</v>
      </c>
      <c r="H803">
        <v>958.84800000000007</v>
      </c>
      <c r="I803" t="b">
        <v>0</v>
      </c>
      <c r="J803" s="2">
        <v>0.30416666666666664</v>
      </c>
      <c r="K803">
        <v>2022</v>
      </c>
      <c r="L803">
        <v>11</v>
      </c>
      <c r="M803" t="s">
        <v>79</v>
      </c>
      <c r="N803">
        <v>7</v>
      </c>
    </row>
    <row r="804" spans="1:14" x14ac:dyDescent="0.3">
      <c r="A804" s="1">
        <v>45366</v>
      </c>
      <c r="B804">
        <v>205</v>
      </c>
      <c r="C804">
        <v>301</v>
      </c>
      <c r="D804">
        <v>104</v>
      </c>
      <c r="E804">
        <v>4</v>
      </c>
      <c r="F804">
        <v>63.71200000000001</v>
      </c>
      <c r="G804">
        <v>254.84800000000004</v>
      </c>
      <c r="H804">
        <v>38.227200000000003</v>
      </c>
      <c r="I804" t="b">
        <v>0</v>
      </c>
      <c r="J804" s="2">
        <v>0.62986111111111109</v>
      </c>
      <c r="K804">
        <v>2024</v>
      </c>
      <c r="L804">
        <v>3</v>
      </c>
      <c r="M804" t="s">
        <v>83</v>
      </c>
      <c r="N804">
        <v>15</v>
      </c>
    </row>
    <row r="805" spans="1:14" x14ac:dyDescent="0.3">
      <c r="A805" s="1">
        <v>45156</v>
      </c>
      <c r="B805">
        <v>204</v>
      </c>
      <c r="C805">
        <v>303</v>
      </c>
      <c r="D805">
        <v>103</v>
      </c>
      <c r="E805">
        <v>3</v>
      </c>
      <c r="F805">
        <v>418.46200000000005</v>
      </c>
      <c r="G805">
        <v>1255.3860000000002</v>
      </c>
      <c r="H805">
        <v>213.41562000000005</v>
      </c>
      <c r="I805" t="b">
        <v>0</v>
      </c>
      <c r="J805" s="2">
        <v>0.64930555555555558</v>
      </c>
      <c r="K805">
        <v>2023</v>
      </c>
      <c r="L805">
        <v>8</v>
      </c>
      <c r="M805" t="s">
        <v>83</v>
      </c>
      <c r="N805">
        <v>15</v>
      </c>
    </row>
    <row r="806" spans="1:14" x14ac:dyDescent="0.3">
      <c r="A806" s="1">
        <v>45216</v>
      </c>
      <c r="B806">
        <v>204</v>
      </c>
      <c r="C806">
        <v>305</v>
      </c>
      <c r="D806">
        <v>102</v>
      </c>
      <c r="E806">
        <v>3</v>
      </c>
      <c r="F806">
        <v>637.14200000000005</v>
      </c>
      <c r="G806">
        <v>1911.4260000000002</v>
      </c>
      <c r="H806">
        <v>363.17094000000003</v>
      </c>
      <c r="I806" t="b">
        <v>0</v>
      </c>
      <c r="J806" s="2">
        <v>0.38611111111111113</v>
      </c>
      <c r="K806">
        <v>2023</v>
      </c>
      <c r="L806">
        <v>10</v>
      </c>
      <c r="M806" t="s">
        <v>85</v>
      </c>
      <c r="N806">
        <v>9</v>
      </c>
    </row>
    <row r="807" spans="1:14" x14ac:dyDescent="0.3">
      <c r="A807" s="1">
        <v>45144</v>
      </c>
      <c r="B807">
        <v>204</v>
      </c>
      <c r="C807">
        <v>305</v>
      </c>
      <c r="D807">
        <v>103</v>
      </c>
      <c r="E807">
        <v>5</v>
      </c>
      <c r="F807">
        <v>489.23600000000005</v>
      </c>
      <c r="G807">
        <v>2446.1800000000003</v>
      </c>
      <c r="H807">
        <v>513.69780000000003</v>
      </c>
      <c r="I807" t="b">
        <v>1</v>
      </c>
      <c r="J807" s="2">
        <v>0.73402777777777772</v>
      </c>
      <c r="K807">
        <v>2023</v>
      </c>
      <c r="L807">
        <v>8</v>
      </c>
      <c r="M807" t="s">
        <v>81</v>
      </c>
      <c r="N807">
        <v>17</v>
      </c>
    </row>
    <row r="808" spans="1:14" x14ac:dyDescent="0.3">
      <c r="A808" s="1">
        <v>44871</v>
      </c>
      <c r="B808">
        <v>201</v>
      </c>
      <c r="C808">
        <v>303</v>
      </c>
      <c r="D808">
        <v>105</v>
      </c>
      <c r="E808">
        <v>6</v>
      </c>
      <c r="F808">
        <v>288.00200000000001</v>
      </c>
      <c r="G808">
        <v>1728.0120000000002</v>
      </c>
      <c r="H808">
        <v>432.00300000000004</v>
      </c>
      <c r="I808" t="b">
        <v>0</v>
      </c>
      <c r="J808" s="2">
        <v>0.75555555555555554</v>
      </c>
      <c r="K808">
        <v>2022</v>
      </c>
      <c r="L808">
        <v>11</v>
      </c>
      <c r="M808" t="s">
        <v>81</v>
      </c>
      <c r="N808">
        <v>18</v>
      </c>
    </row>
    <row r="809" spans="1:14" x14ac:dyDescent="0.3">
      <c r="A809" s="1">
        <v>45192</v>
      </c>
      <c r="B809">
        <v>203</v>
      </c>
      <c r="C809">
        <v>302</v>
      </c>
      <c r="D809">
        <v>101</v>
      </c>
      <c r="E809">
        <v>7</v>
      </c>
      <c r="F809">
        <v>299.66200000000003</v>
      </c>
      <c r="G809">
        <v>2097.634</v>
      </c>
      <c r="H809">
        <v>629.29020000000003</v>
      </c>
      <c r="I809" t="b">
        <v>0</v>
      </c>
      <c r="J809" s="2">
        <v>8.2638888888888887E-2</v>
      </c>
      <c r="K809">
        <v>2023</v>
      </c>
      <c r="L809">
        <v>9</v>
      </c>
      <c r="M809" t="s">
        <v>82</v>
      </c>
      <c r="N809">
        <v>1</v>
      </c>
    </row>
    <row r="810" spans="1:14" x14ac:dyDescent="0.3">
      <c r="A810" s="1">
        <v>44975</v>
      </c>
      <c r="B810">
        <v>205</v>
      </c>
      <c r="C810">
        <v>302</v>
      </c>
      <c r="D810">
        <v>101</v>
      </c>
      <c r="E810">
        <v>8</v>
      </c>
      <c r="F810">
        <v>347.99600000000004</v>
      </c>
      <c r="G810">
        <v>2783.9680000000003</v>
      </c>
      <c r="H810">
        <v>417.59520000000003</v>
      </c>
      <c r="I810" t="b">
        <v>0</v>
      </c>
      <c r="J810" s="2">
        <v>0.74583333333333335</v>
      </c>
      <c r="K810">
        <v>2023</v>
      </c>
      <c r="L810">
        <v>2</v>
      </c>
      <c r="M810" t="s">
        <v>82</v>
      </c>
      <c r="N810">
        <v>17</v>
      </c>
    </row>
    <row r="811" spans="1:14" x14ac:dyDescent="0.3">
      <c r="A811" s="1">
        <v>44970</v>
      </c>
      <c r="B811">
        <v>202</v>
      </c>
      <c r="C811">
        <v>303</v>
      </c>
      <c r="D811">
        <v>101</v>
      </c>
      <c r="E811">
        <v>4</v>
      </c>
      <c r="F811">
        <v>221.36400000000003</v>
      </c>
      <c r="G811">
        <v>885.45600000000013</v>
      </c>
      <c r="H811">
        <v>150.52752000000004</v>
      </c>
      <c r="I811" t="b">
        <v>1</v>
      </c>
      <c r="J811" s="2">
        <v>0.58125000000000004</v>
      </c>
      <c r="K811">
        <v>2023</v>
      </c>
      <c r="L811">
        <v>2</v>
      </c>
      <c r="M811" t="s">
        <v>84</v>
      </c>
      <c r="N811">
        <v>13</v>
      </c>
    </row>
    <row r="812" spans="1:14" x14ac:dyDescent="0.3">
      <c r="A812" s="1">
        <v>45365</v>
      </c>
      <c r="B812">
        <v>205</v>
      </c>
      <c r="C812">
        <v>304</v>
      </c>
      <c r="D812">
        <v>103</v>
      </c>
      <c r="E812">
        <v>9</v>
      </c>
      <c r="F812">
        <v>360.31600000000003</v>
      </c>
      <c r="G812">
        <v>3242.8440000000001</v>
      </c>
      <c r="H812">
        <v>616.14035999999999</v>
      </c>
      <c r="I812" t="b">
        <v>0</v>
      </c>
      <c r="J812" s="2">
        <v>0.34236111111111112</v>
      </c>
      <c r="K812">
        <v>2024</v>
      </c>
      <c r="L812">
        <v>3</v>
      </c>
      <c r="M812" t="s">
        <v>79</v>
      </c>
      <c r="N812">
        <v>8</v>
      </c>
    </row>
    <row r="813" spans="1:14" x14ac:dyDescent="0.3">
      <c r="A813" s="1">
        <v>44988</v>
      </c>
      <c r="B813">
        <v>203</v>
      </c>
      <c r="C813">
        <v>301</v>
      </c>
      <c r="D813">
        <v>102</v>
      </c>
      <c r="E813">
        <v>7</v>
      </c>
      <c r="F813">
        <v>505.97800000000007</v>
      </c>
      <c r="G813">
        <v>3541.8460000000005</v>
      </c>
      <c r="H813">
        <v>743.78766000000007</v>
      </c>
      <c r="I813" t="b">
        <v>0</v>
      </c>
      <c r="J813" s="2">
        <v>0.55208333333333337</v>
      </c>
      <c r="K813">
        <v>2023</v>
      </c>
      <c r="L813">
        <v>3</v>
      </c>
      <c r="M813" t="s">
        <v>83</v>
      </c>
      <c r="N813">
        <v>13</v>
      </c>
    </row>
    <row r="814" spans="1:14" x14ac:dyDescent="0.3">
      <c r="A814" s="1">
        <v>45063</v>
      </c>
      <c r="B814">
        <v>202</v>
      </c>
      <c r="C814">
        <v>302</v>
      </c>
      <c r="D814">
        <v>105</v>
      </c>
      <c r="E814">
        <v>1</v>
      </c>
      <c r="F814">
        <v>203.126</v>
      </c>
      <c r="G814">
        <v>203.126</v>
      </c>
      <c r="H814">
        <v>50.781500000000001</v>
      </c>
      <c r="I814" t="b">
        <v>1</v>
      </c>
      <c r="J814" s="2">
        <v>1.6666666666666666E-2</v>
      </c>
      <c r="K814">
        <v>2023</v>
      </c>
      <c r="L814">
        <v>5</v>
      </c>
      <c r="M814" t="s">
        <v>80</v>
      </c>
      <c r="N814">
        <v>0</v>
      </c>
    </row>
    <row r="815" spans="1:14" x14ac:dyDescent="0.3">
      <c r="A815" s="1">
        <v>44920</v>
      </c>
      <c r="B815">
        <v>203</v>
      </c>
      <c r="C815">
        <v>305</v>
      </c>
      <c r="D815">
        <v>104</v>
      </c>
      <c r="E815">
        <v>5</v>
      </c>
      <c r="F815">
        <v>530.48599999999999</v>
      </c>
      <c r="G815">
        <v>2652.43</v>
      </c>
      <c r="H815">
        <v>795.72899999999993</v>
      </c>
      <c r="I815" t="b">
        <v>0</v>
      </c>
      <c r="J815" s="2">
        <v>0.70416666666666672</v>
      </c>
      <c r="K815">
        <v>2022</v>
      </c>
      <c r="L815">
        <v>12</v>
      </c>
      <c r="M815" t="s">
        <v>81</v>
      </c>
      <c r="N815">
        <v>16</v>
      </c>
    </row>
    <row r="816" spans="1:14" x14ac:dyDescent="0.3">
      <c r="A816" s="1">
        <v>45171</v>
      </c>
      <c r="B816">
        <v>202</v>
      </c>
      <c r="C816">
        <v>301</v>
      </c>
      <c r="D816">
        <v>103</v>
      </c>
      <c r="E816">
        <v>1</v>
      </c>
      <c r="F816">
        <v>409.06800000000004</v>
      </c>
      <c r="G816">
        <v>409.06800000000004</v>
      </c>
      <c r="H816">
        <v>61.360200000000006</v>
      </c>
      <c r="I816" t="b">
        <v>0</v>
      </c>
      <c r="J816" s="2">
        <v>0.46458333333333335</v>
      </c>
      <c r="K816">
        <v>2023</v>
      </c>
      <c r="L816">
        <v>9</v>
      </c>
      <c r="M816" t="s">
        <v>82</v>
      </c>
      <c r="N816">
        <v>11</v>
      </c>
    </row>
    <row r="817" spans="1:14" x14ac:dyDescent="0.3">
      <c r="A817" s="1">
        <v>45012</v>
      </c>
      <c r="B817">
        <v>205</v>
      </c>
      <c r="C817">
        <v>305</v>
      </c>
      <c r="D817">
        <v>105</v>
      </c>
      <c r="E817">
        <v>5</v>
      </c>
      <c r="F817">
        <v>323.04800000000006</v>
      </c>
      <c r="G817">
        <v>1615.2400000000002</v>
      </c>
      <c r="H817">
        <v>274.59080000000006</v>
      </c>
      <c r="I817" t="b">
        <v>0</v>
      </c>
      <c r="J817" s="2">
        <v>1.9444444444444445E-2</v>
      </c>
      <c r="K817">
        <v>2023</v>
      </c>
      <c r="L817">
        <v>3</v>
      </c>
      <c r="M817" t="s">
        <v>84</v>
      </c>
      <c r="N817">
        <v>0</v>
      </c>
    </row>
    <row r="818" spans="1:14" x14ac:dyDescent="0.3">
      <c r="A818" s="1">
        <v>45534</v>
      </c>
      <c r="B818">
        <v>201</v>
      </c>
      <c r="C818">
        <v>302</v>
      </c>
      <c r="D818">
        <v>104</v>
      </c>
      <c r="E818">
        <v>10</v>
      </c>
      <c r="F818">
        <v>108.9</v>
      </c>
      <c r="G818">
        <v>1089</v>
      </c>
      <c r="H818">
        <v>206.91</v>
      </c>
      <c r="I818" t="b">
        <v>1</v>
      </c>
      <c r="J818" s="2">
        <v>0.9458333333333333</v>
      </c>
      <c r="K818">
        <v>2024</v>
      </c>
      <c r="L818">
        <v>8</v>
      </c>
      <c r="M818" t="s">
        <v>83</v>
      </c>
      <c r="N818">
        <v>22</v>
      </c>
    </row>
    <row r="819" spans="1:14" x14ac:dyDescent="0.3">
      <c r="A819" s="1">
        <v>44866</v>
      </c>
      <c r="B819">
        <v>205</v>
      </c>
      <c r="C819">
        <v>302</v>
      </c>
      <c r="D819">
        <v>101</v>
      </c>
      <c r="E819">
        <v>5</v>
      </c>
      <c r="F819">
        <v>82.213999999999999</v>
      </c>
      <c r="G819">
        <v>411.07</v>
      </c>
      <c r="H819">
        <v>86.324699999999993</v>
      </c>
      <c r="I819" t="b">
        <v>0</v>
      </c>
      <c r="J819" s="2">
        <v>0.40555555555555556</v>
      </c>
      <c r="K819">
        <v>2022</v>
      </c>
      <c r="L819">
        <v>11</v>
      </c>
      <c r="M819" t="s">
        <v>85</v>
      </c>
      <c r="N819">
        <v>9</v>
      </c>
    </row>
    <row r="820" spans="1:14" x14ac:dyDescent="0.3">
      <c r="A820" s="1">
        <v>45098</v>
      </c>
      <c r="B820">
        <v>204</v>
      </c>
      <c r="C820">
        <v>301</v>
      </c>
      <c r="D820">
        <v>103</v>
      </c>
      <c r="E820">
        <v>2</v>
      </c>
      <c r="F820">
        <v>654.39</v>
      </c>
      <c r="G820">
        <v>1308.78</v>
      </c>
      <c r="H820">
        <v>327.19499999999999</v>
      </c>
      <c r="I820" t="b">
        <v>1</v>
      </c>
      <c r="J820" s="2">
        <v>0.40347222222222223</v>
      </c>
      <c r="K820">
        <v>2023</v>
      </c>
      <c r="L820">
        <v>6</v>
      </c>
      <c r="M820" t="s">
        <v>80</v>
      </c>
      <c r="N820">
        <v>9</v>
      </c>
    </row>
    <row r="821" spans="1:14" x14ac:dyDescent="0.3">
      <c r="A821" s="1">
        <v>44871</v>
      </c>
      <c r="B821">
        <v>202</v>
      </c>
      <c r="C821">
        <v>301</v>
      </c>
      <c r="D821">
        <v>101</v>
      </c>
      <c r="E821">
        <v>4</v>
      </c>
      <c r="F821">
        <v>516.29600000000005</v>
      </c>
      <c r="G821">
        <v>2065.1840000000002</v>
      </c>
      <c r="H821">
        <v>619.55520000000001</v>
      </c>
      <c r="I821" t="b">
        <v>0</v>
      </c>
      <c r="J821" s="2">
        <v>0.44791666666666669</v>
      </c>
      <c r="K821">
        <v>2022</v>
      </c>
      <c r="L821">
        <v>11</v>
      </c>
      <c r="M821" t="s">
        <v>81</v>
      </c>
      <c r="N821">
        <v>10</v>
      </c>
    </row>
    <row r="822" spans="1:14" x14ac:dyDescent="0.3">
      <c r="A822" s="1">
        <v>45369</v>
      </c>
      <c r="B822">
        <v>205</v>
      </c>
      <c r="C822">
        <v>304</v>
      </c>
      <c r="D822">
        <v>105</v>
      </c>
      <c r="E822">
        <v>9</v>
      </c>
      <c r="F822">
        <v>199.12200000000001</v>
      </c>
      <c r="G822">
        <v>1792.0980000000002</v>
      </c>
      <c r="H822">
        <v>268.81470000000002</v>
      </c>
      <c r="I822" t="b">
        <v>0</v>
      </c>
      <c r="J822" s="2">
        <v>0.76180555555555551</v>
      </c>
      <c r="K822">
        <v>2024</v>
      </c>
      <c r="L822">
        <v>3</v>
      </c>
      <c r="M822" t="s">
        <v>84</v>
      </c>
      <c r="N822">
        <v>18</v>
      </c>
    </row>
    <row r="823" spans="1:14" x14ac:dyDescent="0.3">
      <c r="A823" s="1">
        <v>44897</v>
      </c>
      <c r="B823">
        <v>201</v>
      </c>
      <c r="C823">
        <v>302</v>
      </c>
      <c r="D823">
        <v>105</v>
      </c>
      <c r="E823">
        <v>5</v>
      </c>
      <c r="F823">
        <v>538.53800000000001</v>
      </c>
      <c r="G823">
        <v>2692.69</v>
      </c>
      <c r="H823">
        <v>457.75730000000004</v>
      </c>
      <c r="I823" t="b">
        <v>0</v>
      </c>
      <c r="J823" s="2">
        <v>0.35208333333333336</v>
      </c>
      <c r="K823">
        <v>2022</v>
      </c>
      <c r="L823">
        <v>12</v>
      </c>
      <c r="M823" t="s">
        <v>83</v>
      </c>
      <c r="N823">
        <v>8</v>
      </c>
    </row>
    <row r="824" spans="1:14" x14ac:dyDescent="0.3">
      <c r="A824" s="1">
        <v>45395</v>
      </c>
      <c r="B824">
        <v>203</v>
      </c>
      <c r="C824">
        <v>304</v>
      </c>
      <c r="D824">
        <v>101</v>
      </c>
      <c r="E824">
        <v>10</v>
      </c>
      <c r="F824">
        <v>309.84800000000001</v>
      </c>
      <c r="G824">
        <v>3098.48</v>
      </c>
      <c r="H824">
        <v>588.71119999999996</v>
      </c>
      <c r="I824" t="b">
        <v>0</v>
      </c>
      <c r="J824" s="2">
        <v>0.74791666666666667</v>
      </c>
      <c r="K824">
        <v>2024</v>
      </c>
      <c r="L824">
        <v>4</v>
      </c>
      <c r="M824" t="s">
        <v>82</v>
      </c>
      <c r="N824">
        <v>17</v>
      </c>
    </row>
    <row r="825" spans="1:14" x14ac:dyDescent="0.3">
      <c r="A825" s="1">
        <v>44877</v>
      </c>
      <c r="B825">
        <v>204</v>
      </c>
      <c r="C825">
        <v>301</v>
      </c>
      <c r="D825">
        <v>104</v>
      </c>
      <c r="E825">
        <v>6</v>
      </c>
      <c r="F825">
        <v>337.96400000000006</v>
      </c>
      <c r="G825">
        <v>2027.7840000000003</v>
      </c>
      <c r="H825">
        <v>425.83464000000004</v>
      </c>
      <c r="I825" t="b">
        <v>0</v>
      </c>
      <c r="J825" s="2">
        <v>0.86388888888888893</v>
      </c>
      <c r="K825">
        <v>2022</v>
      </c>
      <c r="L825">
        <v>11</v>
      </c>
      <c r="M825" t="s">
        <v>82</v>
      </c>
      <c r="N825">
        <v>20</v>
      </c>
    </row>
    <row r="826" spans="1:14" x14ac:dyDescent="0.3">
      <c r="A826" s="1">
        <v>44929</v>
      </c>
      <c r="B826">
        <v>204</v>
      </c>
      <c r="C826">
        <v>304</v>
      </c>
      <c r="D826">
        <v>101</v>
      </c>
      <c r="E826">
        <v>1</v>
      </c>
      <c r="F826">
        <v>344.74</v>
      </c>
      <c r="G826">
        <v>344.74</v>
      </c>
      <c r="H826">
        <v>86.185000000000002</v>
      </c>
      <c r="I826" t="b">
        <v>0</v>
      </c>
      <c r="J826" s="2">
        <v>0.3215277777777778</v>
      </c>
      <c r="K826">
        <v>2023</v>
      </c>
      <c r="L826">
        <v>1</v>
      </c>
      <c r="M826" t="s">
        <v>85</v>
      </c>
      <c r="N826">
        <v>7</v>
      </c>
    </row>
    <row r="827" spans="1:14" x14ac:dyDescent="0.3">
      <c r="A827" s="1">
        <v>45450</v>
      </c>
      <c r="B827">
        <v>202</v>
      </c>
      <c r="C827">
        <v>303</v>
      </c>
      <c r="D827">
        <v>103</v>
      </c>
      <c r="E827">
        <v>9</v>
      </c>
      <c r="F827">
        <v>140.756</v>
      </c>
      <c r="G827">
        <v>1266.8040000000001</v>
      </c>
      <c r="H827">
        <v>380.0412</v>
      </c>
      <c r="I827" t="b">
        <v>0</v>
      </c>
      <c r="J827" s="2">
        <v>0.33888888888888891</v>
      </c>
      <c r="K827">
        <v>2024</v>
      </c>
      <c r="L827">
        <v>6</v>
      </c>
      <c r="M827" t="s">
        <v>83</v>
      </c>
      <c r="N827">
        <v>8</v>
      </c>
    </row>
    <row r="828" spans="1:14" x14ac:dyDescent="0.3">
      <c r="A828" s="1">
        <v>45239</v>
      </c>
      <c r="B828">
        <v>202</v>
      </c>
      <c r="C828">
        <v>302</v>
      </c>
      <c r="D828">
        <v>104</v>
      </c>
      <c r="E828">
        <v>5</v>
      </c>
      <c r="F828">
        <v>98.604000000000013</v>
      </c>
      <c r="G828">
        <v>493.0200000000001</v>
      </c>
      <c r="H828">
        <v>73.953000000000017</v>
      </c>
      <c r="I828" t="b">
        <v>0</v>
      </c>
      <c r="J828" s="2">
        <v>0.37847222222222221</v>
      </c>
      <c r="K828">
        <v>2023</v>
      </c>
      <c r="L828">
        <v>11</v>
      </c>
      <c r="M828" t="s">
        <v>79</v>
      </c>
      <c r="N828">
        <v>9</v>
      </c>
    </row>
    <row r="829" spans="1:14" x14ac:dyDescent="0.3">
      <c r="A829" s="1">
        <v>45103</v>
      </c>
      <c r="B829">
        <v>202</v>
      </c>
      <c r="C829">
        <v>303</v>
      </c>
      <c r="D829">
        <v>102</v>
      </c>
      <c r="E829">
        <v>3</v>
      </c>
      <c r="F829">
        <v>223.19000000000003</v>
      </c>
      <c r="G829">
        <v>669.57</v>
      </c>
      <c r="H829">
        <v>113.82690000000002</v>
      </c>
      <c r="I829" t="b">
        <v>0</v>
      </c>
      <c r="J829" s="2">
        <v>0.89375000000000004</v>
      </c>
      <c r="K829">
        <v>2023</v>
      </c>
      <c r="L829">
        <v>6</v>
      </c>
      <c r="M829" t="s">
        <v>84</v>
      </c>
      <c r="N829">
        <v>21</v>
      </c>
    </row>
    <row r="830" spans="1:14" x14ac:dyDescent="0.3">
      <c r="A830" s="1">
        <v>45328</v>
      </c>
      <c r="B830">
        <v>205</v>
      </c>
      <c r="C830">
        <v>301</v>
      </c>
      <c r="D830">
        <v>102</v>
      </c>
      <c r="E830">
        <v>4</v>
      </c>
      <c r="F830">
        <v>281.53399999999999</v>
      </c>
      <c r="G830">
        <v>1126.136</v>
      </c>
      <c r="H830">
        <v>213.96583999999999</v>
      </c>
      <c r="I830" t="b">
        <v>0</v>
      </c>
      <c r="J830" s="2">
        <v>0.1423611111111111</v>
      </c>
      <c r="K830">
        <v>2024</v>
      </c>
      <c r="L830">
        <v>2</v>
      </c>
      <c r="M830" t="s">
        <v>85</v>
      </c>
      <c r="N830">
        <v>3</v>
      </c>
    </row>
    <row r="831" spans="1:14" x14ac:dyDescent="0.3">
      <c r="A831" s="1">
        <v>45218</v>
      </c>
      <c r="B831">
        <v>205</v>
      </c>
      <c r="C831">
        <v>304</v>
      </c>
      <c r="D831">
        <v>105</v>
      </c>
      <c r="E831">
        <v>8</v>
      </c>
      <c r="F831">
        <v>160.226</v>
      </c>
      <c r="G831">
        <v>1281.808</v>
      </c>
      <c r="H831">
        <v>269.17967999999996</v>
      </c>
      <c r="I831" t="b">
        <v>0</v>
      </c>
      <c r="J831" s="2">
        <v>0.50555555555555554</v>
      </c>
      <c r="K831">
        <v>2023</v>
      </c>
      <c r="L831">
        <v>10</v>
      </c>
      <c r="M831" t="s">
        <v>79</v>
      </c>
      <c r="N831">
        <v>12</v>
      </c>
    </row>
    <row r="832" spans="1:14" x14ac:dyDescent="0.3">
      <c r="A832" s="1">
        <v>45451</v>
      </c>
      <c r="B832">
        <v>201</v>
      </c>
      <c r="C832">
        <v>304</v>
      </c>
      <c r="D832">
        <v>101</v>
      </c>
      <c r="E832">
        <v>4</v>
      </c>
      <c r="F832">
        <v>467.654</v>
      </c>
      <c r="G832">
        <v>1870.616</v>
      </c>
      <c r="H832">
        <v>467.654</v>
      </c>
      <c r="I832" t="b">
        <v>0</v>
      </c>
      <c r="J832" s="2">
        <v>0.76875000000000004</v>
      </c>
      <c r="K832">
        <v>2024</v>
      </c>
      <c r="L832">
        <v>6</v>
      </c>
      <c r="M832" t="s">
        <v>82</v>
      </c>
      <c r="N832">
        <v>18</v>
      </c>
    </row>
    <row r="833" spans="1:14" x14ac:dyDescent="0.3">
      <c r="A833" s="1">
        <v>45206</v>
      </c>
      <c r="B833">
        <v>205</v>
      </c>
      <c r="C833">
        <v>303</v>
      </c>
      <c r="D833">
        <v>101</v>
      </c>
      <c r="E833">
        <v>2</v>
      </c>
      <c r="F833">
        <v>84.920000000000016</v>
      </c>
      <c r="G833">
        <v>169.84000000000003</v>
      </c>
      <c r="H833">
        <v>50.952000000000005</v>
      </c>
      <c r="I833" t="b">
        <v>0</v>
      </c>
      <c r="J833" s="2">
        <v>0.20694444444444443</v>
      </c>
      <c r="K833">
        <v>2023</v>
      </c>
      <c r="L833">
        <v>10</v>
      </c>
      <c r="M833" t="s">
        <v>82</v>
      </c>
      <c r="N833">
        <v>4</v>
      </c>
    </row>
    <row r="834" spans="1:14" x14ac:dyDescent="0.3">
      <c r="A834" s="1">
        <v>44901</v>
      </c>
      <c r="B834">
        <v>203</v>
      </c>
      <c r="C834">
        <v>303</v>
      </c>
      <c r="D834">
        <v>103</v>
      </c>
      <c r="E834">
        <v>7</v>
      </c>
      <c r="F834">
        <v>433.79600000000005</v>
      </c>
      <c r="G834">
        <v>3036.5720000000001</v>
      </c>
      <c r="H834">
        <v>455.48579999999998</v>
      </c>
      <c r="I834" t="b">
        <v>0</v>
      </c>
      <c r="J834" s="2">
        <v>0.8618055555555556</v>
      </c>
      <c r="K834">
        <v>2022</v>
      </c>
      <c r="L834">
        <v>12</v>
      </c>
      <c r="M834" t="s">
        <v>85</v>
      </c>
      <c r="N834">
        <v>20</v>
      </c>
    </row>
    <row r="835" spans="1:14" x14ac:dyDescent="0.3">
      <c r="A835" s="1">
        <v>44951</v>
      </c>
      <c r="B835">
        <v>203</v>
      </c>
      <c r="C835">
        <v>305</v>
      </c>
      <c r="D835">
        <v>104</v>
      </c>
      <c r="E835">
        <v>1</v>
      </c>
      <c r="F835">
        <v>302.23599999999999</v>
      </c>
      <c r="G835">
        <v>302.23599999999999</v>
      </c>
      <c r="H835">
        <v>51.380120000000005</v>
      </c>
      <c r="I835" t="b">
        <v>0</v>
      </c>
      <c r="J835" s="2">
        <v>0.23472222222222222</v>
      </c>
      <c r="K835">
        <v>2023</v>
      </c>
      <c r="L835">
        <v>1</v>
      </c>
      <c r="M835" t="s">
        <v>80</v>
      </c>
      <c r="N835">
        <v>5</v>
      </c>
    </row>
    <row r="836" spans="1:14" x14ac:dyDescent="0.3">
      <c r="A836" s="1">
        <v>45549</v>
      </c>
      <c r="B836">
        <v>204</v>
      </c>
      <c r="C836">
        <v>305</v>
      </c>
      <c r="D836">
        <v>104</v>
      </c>
      <c r="E836">
        <v>3</v>
      </c>
      <c r="F836">
        <v>427.74600000000004</v>
      </c>
      <c r="G836">
        <v>1283.2380000000001</v>
      </c>
      <c r="H836">
        <v>243.81522000000001</v>
      </c>
      <c r="I836" t="b">
        <v>0</v>
      </c>
      <c r="J836" s="2">
        <v>0.76597222222222228</v>
      </c>
      <c r="K836">
        <v>2024</v>
      </c>
      <c r="L836">
        <v>9</v>
      </c>
      <c r="M836" t="s">
        <v>82</v>
      </c>
      <c r="N836">
        <v>18</v>
      </c>
    </row>
    <row r="837" spans="1:14" x14ac:dyDescent="0.3">
      <c r="A837" s="1">
        <v>45053</v>
      </c>
      <c r="B837">
        <v>205</v>
      </c>
      <c r="C837">
        <v>301</v>
      </c>
      <c r="D837">
        <v>102</v>
      </c>
      <c r="E837">
        <v>6</v>
      </c>
      <c r="F837">
        <v>64.284000000000006</v>
      </c>
      <c r="G837">
        <v>385.70400000000006</v>
      </c>
      <c r="H837">
        <v>80.997840000000011</v>
      </c>
      <c r="I837" t="b">
        <v>1</v>
      </c>
      <c r="J837" s="2">
        <v>0.14930555555555555</v>
      </c>
      <c r="K837">
        <v>2023</v>
      </c>
      <c r="L837">
        <v>5</v>
      </c>
      <c r="M837" t="s">
        <v>81</v>
      </c>
      <c r="N837">
        <v>3</v>
      </c>
    </row>
    <row r="838" spans="1:14" x14ac:dyDescent="0.3">
      <c r="A838" s="1">
        <v>45412</v>
      </c>
      <c r="B838">
        <v>204</v>
      </c>
      <c r="C838">
        <v>301</v>
      </c>
      <c r="D838">
        <v>104</v>
      </c>
      <c r="E838">
        <v>2</v>
      </c>
      <c r="F838">
        <v>76.912000000000006</v>
      </c>
      <c r="G838">
        <v>153.82400000000001</v>
      </c>
      <c r="H838">
        <v>38.456000000000003</v>
      </c>
      <c r="I838" t="b">
        <v>0</v>
      </c>
      <c r="J838" s="2">
        <v>0.99513888888888891</v>
      </c>
      <c r="K838">
        <v>2024</v>
      </c>
      <c r="L838">
        <v>4</v>
      </c>
      <c r="M838" t="s">
        <v>85</v>
      </c>
      <c r="N838">
        <v>23</v>
      </c>
    </row>
    <row r="839" spans="1:14" x14ac:dyDescent="0.3">
      <c r="A839" s="1">
        <v>45250</v>
      </c>
      <c r="B839">
        <v>202</v>
      </c>
      <c r="C839">
        <v>303</v>
      </c>
      <c r="D839">
        <v>104</v>
      </c>
      <c r="E839">
        <v>2</v>
      </c>
      <c r="F839">
        <v>417.40600000000001</v>
      </c>
      <c r="G839">
        <v>834.81200000000001</v>
      </c>
      <c r="H839">
        <v>250.4436</v>
      </c>
      <c r="I839" t="b">
        <v>0</v>
      </c>
      <c r="J839" s="2">
        <v>0.99791666666666667</v>
      </c>
      <c r="K839">
        <v>2023</v>
      </c>
      <c r="L839">
        <v>11</v>
      </c>
      <c r="M839" t="s">
        <v>84</v>
      </c>
      <c r="N839">
        <v>23</v>
      </c>
    </row>
    <row r="840" spans="1:14" x14ac:dyDescent="0.3">
      <c r="A840" s="1">
        <v>45210</v>
      </c>
      <c r="B840">
        <v>204</v>
      </c>
      <c r="C840">
        <v>305</v>
      </c>
      <c r="D840">
        <v>104</v>
      </c>
      <c r="E840">
        <v>5</v>
      </c>
      <c r="F840">
        <v>309.51800000000003</v>
      </c>
      <c r="G840">
        <v>1547.5900000000001</v>
      </c>
      <c r="H840">
        <v>232.13850000000002</v>
      </c>
      <c r="I840" t="b">
        <v>0</v>
      </c>
      <c r="J840" s="2">
        <v>7.6388888888888886E-3</v>
      </c>
      <c r="K840">
        <v>2023</v>
      </c>
      <c r="L840">
        <v>10</v>
      </c>
      <c r="M840" t="s">
        <v>80</v>
      </c>
      <c r="N840">
        <v>0</v>
      </c>
    </row>
    <row r="841" spans="1:14" x14ac:dyDescent="0.3">
      <c r="A841" s="1">
        <v>45586</v>
      </c>
      <c r="B841">
        <v>204</v>
      </c>
      <c r="C841">
        <v>303</v>
      </c>
      <c r="D841">
        <v>103</v>
      </c>
      <c r="E841">
        <v>7</v>
      </c>
      <c r="F841">
        <v>238.21600000000001</v>
      </c>
      <c r="G841">
        <v>1667.5120000000002</v>
      </c>
      <c r="H841">
        <v>283.47704000000004</v>
      </c>
      <c r="I841" t="b">
        <v>0</v>
      </c>
      <c r="J841" s="2">
        <v>0.95625000000000004</v>
      </c>
      <c r="K841">
        <v>2024</v>
      </c>
      <c r="L841">
        <v>10</v>
      </c>
      <c r="M841" t="s">
        <v>84</v>
      </c>
      <c r="N841">
        <v>22</v>
      </c>
    </row>
    <row r="842" spans="1:14" x14ac:dyDescent="0.3">
      <c r="A842" s="1">
        <v>45429</v>
      </c>
      <c r="B842">
        <v>201</v>
      </c>
      <c r="C842">
        <v>305</v>
      </c>
      <c r="D842">
        <v>105</v>
      </c>
      <c r="E842">
        <v>5</v>
      </c>
      <c r="F842">
        <v>481.8</v>
      </c>
      <c r="G842">
        <v>2409</v>
      </c>
      <c r="H842">
        <v>457.71</v>
      </c>
      <c r="I842" t="b">
        <v>0</v>
      </c>
      <c r="J842" s="2">
        <v>0.43958333333333333</v>
      </c>
      <c r="K842">
        <v>2024</v>
      </c>
      <c r="L842">
        <v>5</v>
      </c>
      <c r="M842" t="s">
        <v>83</v>
      </c>
      <c r="N842">
        <v>10</v>
      </c>
    </row>
    <row r="843" spans="1:14" x14ac:dyDescent="0.3">
      <c r="A843" s="1">
        <v>44972</v>
      </c>
      <c r="B843">
        <v>204</v>
      </c>
      <c r="C843">
        <v>305</v>
      </c>
      <c r="D843">
        <v>103</v>
      </c>
      <c r="E843">
        <v>9</v>
      </c>
      <c r="F843">
        <v>343.55200000000002</v>
      </c>
      <c r="G843">
        <v>3091.9680000000003</v>
      </c>
      <c r="H843">
        <v>649.31328000000008</v>
      </c>
      <c r="I843" t="b">
        <v>0</v>
      </c>
      <c r="J843" s="2">
        <v>0.41597222222222224</v>
      </c>
      <c r="K843">
        <v>2023</v>
      </c>
      <c r="L843">
        <v>2</v>
      </c>
      <c r="M843" t="s">
        <v>80</v>
      </c>
      <c r="N843">
        <v>9</v>
      </c>
    </row>
    <row r="844" spans="1:14" x14ac:dyDescent="0.3">
      <c r="A844" s="1">
        <v>45366</v>
      </c>
      <c r="B844">
        <v>202</v>
      </c>
      <c r="C844">
        <v>301</v>
      </c>
      <c r="D844">
        <v>104</v>
      </c>
      <c r="E844">
        <v>8</v>
      </c>
      <c r="F844">
        <v>102.652</v>
      </c>
      <c r="G844">
        <v>821.21600000000001</v>
      </c>
      <c r="H844">
        <v>205.304</v>
      </c>
      <c r="I844" t="b">
        <v>0</v>
      </c>
      <c r="J844" s="2">
        <v>0.15347222222222223</v>
      </c>
      <c r="K844">
        <v>2024</v>
      </c>
      <c r="L844">
        <v>3</v>
      </c>
      <c r="M844" t="s">
        <v>83</v>
      </c>
      <c r="N844">
        <v>3</v>
      </c>
    </row>
    <row r="845" spans="1:14" x14ac:dyDescent="0.3">
      <c r="A845" s="1">
        <v>45423</v>
      </c>
      <c r="B845">
        <v>202</v>
      </c>
      <c r="C845">
        <v>304</v>
      </c>
      <c r="D845">
        <v>104</v>
      </c>
      <c r="E845">
        <v>3</v>
      </c>
      <c r="F845">
        <v>614.24</v>
      </c>
      <c r="G845">
        <v>1842.72</v>
      </c>
      <c r="H845">
        <v>552.81600000000003</v>
      </c>
      <c r="I845" t="b">
        <v>0</v>
      </c>
      <c r="J845" s="2">
        <v>0.25208333333333333</v>
      </c>
      <c r="K845">
        <v>2024</v>
      </c>
      <c r="L845">
        <v>5</v>
      </c>
      <c r="M845" t="s">
        <v>82</v>
      </c>
      <c r="N845">
        <v>6</v>
      </c>
    </row>
    <row r="846" spans="1:14" x14ac:dyDescent="0.3">
      <c r="A846" s="1">
        <v>45477</v>
      </c>
      <c r="B846">
        <v>201</v>
      </c>
      <c r="C846">
        <v>305</v>
      </c>
      <c r="D846">
        <v>103</v>
      </c>
      <c r="E846">
        <v>9</v>
      </c>
      <c r="F846">
        <v>287.98</v>
      </c>
      <c r="G846">
        <v>2591.8200000000002</v>
      </c>
      <c r="H846">
        <v>388.77300000000002</v>
      </c>
      <c r="I846" t="b">
        <v>0</v>
      </c>
      <c r="J846" s="2">
        <v>0.4548611111111111</v>
      </c>
      <c r="K846">
        <v>2024</v>
      </c>
      <c r="L846">
        <v>7</v>
      </c>
      <c r="M846" t="s">
        <v>79</v>
      </c>
      <c r="N846">
        <v>10</v>
      </c>
    </row>
    <row r="847" spans="1:14" x14ac:dyDescent="0.3">
      <c r="A847" s="1">
        <v>45461</v>
      </c>
      <c r="B847">
        <v>202</v>
      </c>
      <c r="C847">
        <v>302</v>
      </c>
      <c r="D847">
        <v>102</v>
      </c>
      <c r="E847">
        <v>5</v>
      </c>
      <c r="F847">
        <v>150.06200000000001</v>
      </c>
      <c r="G847">
        <v>750.31000000000006</v>
      </c>
      <c r="H847">
        <v>127.55270000000002</v>
      </c>
      <c r="I847" t="b">
        <v>0</v>
      </c>
      <c r="J847" s="2">
        <v>0.7680555555555556</v>
      </c>
      <c r="K847">
        <v>2024</v>
      </c>
      <c r="L847">
        <v>6</v>
      </c>
      <c r="M847" t="s">
        <v>85</v>
      </c>
      <c r="N847">
        <v>18</v>
      </c>
    </row>
    <row r="848" spans="1:14" x14ac:dyDescent="0.3">
      <c r="A848" s="1">
        <v>45348</v>
      </c>
      <c r="B848">
        <v>201</v>
      </c>
      <c r="C848">
        <v>301</v>
      </c>
      <c r="D848">
        <v>105</v>
      </c>
      <c r="E848">
        <v>2</v>
      </c>
      <c r="F848">
        <v>325.71000000000004</v>
      </c>
      <c r="G848">
        <v>651.42000000000007</v>
      </c>
      <c r="H848">
        <v>123.76980000000002</v>
      </c>
      <c r="I848" t="b">
        <v>0</v>
      </c>
      <c r="J848" s="2">
        <v>0.66319444444444442</v>
      </c>
      <c r="K848">
        <v>2024</v>
      </c>
      <c r="L848">
        <v>2</v>
      </c>
      <c r="M848" t="s">
        <v>84</v>
      </c>
      <c r="N848">
        <v>15</v>
      </c>
    </row>
    <row r="849" spans="1:14" x14ac:dyDescent="0.3">
      <c r="A849" s="1">
        <v>45014</v>
      </c>
      <c r="B849">
        <v>204</v>
      </c>
      <c r="C849">
        <v>302</v>
      </c>
      <c r="D849">
        <v>103</v>
      </c>
      <c r="E849">
        <v>9</v>
      </c>
      <c r="F849">
        <v>654.98400000000015</v>
      </c>
      <c r="G849">
        <v>5894.8560000000016</v>
      </c>
      <c r="H849">
        <v>1237.9197600000002</v>
      </c>
      <c r="I849" t="b">
        <v>0</v>
      </c>
      <c r="J849" s="2">
        <v>0.36458333333333331</v>
      </c>
      <c r="K849">
        <v>2023</v>
      </c>
      <c r="L849">
        <v>3</v>
      </c>
      <c r="M849" t="s">
        <v>80</v>
      </c>
      <c r="N849">
        <v>8</v>
      </c>
    </row>
    <row r="850" spans="1:14" x14ac:dyDescent="0.3">
      <c r="A850" s="1">
        <v>45329</v>
      </c>
      <c r="B850">
        <v>203</v>
      </c>
      <c r="C850">
        <v>302</v>
      </c>
      <c r="D850">
        <v>104</v>
      </c>
      <c r="E850">
        <v>3</v>
      </c>
      <c r="F850">
        <v>357.89600000000007</v>
      </c>
      <c r="G850">
        <v>1073.6880000000001</v>
      </c>
      <c r="H850">
        <v>268.42200000000003</v>
      </c>
      <c r="I850" t="b">
        <v>0</v>
      </c>
      <c r="J850" s="2">
        <v>0.19583333333333333</v>
      </c>
      <c r="K850">
        <v>2024</v>
      </c>
      <c r="L850">
        <v>2</v>
      </c>
      <c r="M850" t="s">
        <v>80</v>
      </c>
      <c r="N850">
        <v>4</v>
      </c>
    </row>
    <row r="851" spans="1:14" x14ac:dyDescent="0.3">
      <c r="A851" s="1">
        <v>44987</v>
      </c>
      <c r="B851">
        <v>205</v>
      </c>
      <c r="C851">
        <v>301</v>
      </c>
      <c r="D851">
        <v>105</v>
      </c>
      <c r="E851">
        <v>7</v>
      </c>
      <c r="F851">
        <v>316.22800000000007</v>
      </c>
      <c r="G851">
        <v>2213.5960000000005</v>
      </c>
      <c r="H851">
        <v>664.07880000000011</v>
      </c>
      <c r="I851" t="b">
        <v>0</v>
      </c>
      <c r="J851" s="2">
        <v>0.59097222222222223</v>
      </c>
      <c r="K851">
        <v>2023</v>
      </c>
      <c r="L851">
        <v>3</v>
      </c>
      <c r="M851" t="s">
        <v>79</v>
      </c>
      <c r="N851">
        <v>14</v>
      </c>
    </row>
    <row r="852" spans="1:14" x14ac:dyDescent="0.3">
      <c r="A852" s="1">
        <v>45296</v>
      </c>
      <c r="B852">
        <v>205</v>
      </c>
      <c r="C852">
        <v>301</v>
      </c>
      <c r="D852">
        <v>101</v>
      </c>
      <c r="E852">
        <v>3</v>
      </c>
      <c r="F852">
        <v>82.346000000000004</v>
      </c>
      <c r="G852">
        <v>247.03800000000001</v>
      </c>
      <c r="H852">
        <v>37.055700000000002</v>
      </c>
      <c r="I852" t="b">
        <v>0</v>
      </c>
      <c r="J852" s="2">
        <v>0.76388888888888884</v>
      </c>
      <c r="K852">
        <v>2024</v>
      </c>
      <c r="L852">
        <v>1</v>
      </c>
      <c r="M852" t="s">
        <v>83</v>
      </c>
      <c r="N852">
        <v>18</v>
      </c>
    </row>
    <row r="853" spans="1:14" x14ac:dyDescent="0.3">
      <c r="A853" s="1">
        <v>45353</v>
      </c>
      <c r="B853">
        <v>202</v>
      </c>
      <c r="C853">
        <v>305</v>
      </c>
      <c r="D853">
        <v>102</v>
      </c>
      <c r="E853">
        <v>6</v>
      </c>
      <c r="F853">
        <v>438.32800000000003</v>
      </c>
      <c r="G853">
        <v>2629.9680000000003</v>
      </c>
      <c r="H853">
        <v>447.09456000000006</v>
      </c>
      <c r="I853" t="b">
        <v>0</v>
      </c>
      <c r="J853" s="2">
        <v>0.76111111111111107</v>
      </c>
      <c r="K853">
        <v>2024</v>
      </c>
      <c r="L853">
        <v>3</v>
      </c>
      <c r="M853" t="s">
        <v>82</v>
      </c>
      <c r="N853">
        <v>18</v>
      </c>
    </row>
    <row r="854" spans="1:14" x14ac:dyDescent="0.3">
      <c r="A854" s="1">
        <v>44878</v>
      </c>
      <c r="B854">
        <v>202</v>
      </c>
      <c r="C854">
        <v>302</v>
      </c>
      <c r="D854">
        <v>104</v>
      </c>
      <c r="E854">
        <v>2</v>
      </c>
      <c r="F854">
        <v>240.02</v>
      </c>
      <c r="G854">
        <v>480.04</v>
      </c>
      <c r="H854">
        <v>91.207599999999999</v>
      </c>
      <c r="I854" t="b">
        <v>0</v>
      </c>
      <c r="J854" s="2">
        <v>0.62986111111111109</v>
      </c>
      <c r="K854">
        <v>2022</v>
      </c>
      <c r="L854">
        <v>11</v>
      </c>
      <c r="M854" t="s">
        <v>81</v>
      </c>
      <c r="N854">
        <v>15</v>
      </c>
    </row>
    <row r="855" spans="1:14" x14ac:dyDescent="0.3">
      <c r="A855" s="1">
        <v>44957</v>
      </c>
      <c r="B855">
        <v>203</v>
      </c>
      <c r="C855">
        <v>303</v>
      </c>
      <c r="D855">
        <v>104</v>
      </c>
      <c r="E855">
        <v>9</v>
      </c>
      <c r="F855">
        <v>244.55200000000002</v>
      </c>
      <c r="G855">
        <v>2200.9680000000003</v>
      </c>
      <c r="H855">
        <v>462.20328000000006</v>
      </c>
      <c r="I855" t="b">
        <v>0</v>
      </c>
      <c r="J855" s="2">
        <v>0.82152777777777775</v>
      </c>
      <c r="K855">
        <v>2023</v>
      </c>
      <c r="L855">
        <v>1</v>
      </c>
      <c r="M855" t="s">
        <v>85</v>
      </c>
      <c r="N855">
        <v>19</v>
      </c>
    </row>
    <row r="856" spans="1:14" x14ac:dyDescent="0.3">
      <c r="A856" s="1">
        <v>45438</v>
      </c>
      <c r="B856">
        <v>203</v>
      </c>
      <c r="C856">
        <v>301</v>
      </c>
      <c r="D856">
        <v>101</v>
      </c>
      <c r="E856">
        <v>7</v>
      </c>
      <c r="F856">
        <v>188.78200000000001</v>
      </c>
      <c r="G856">
        <v>1321.4740000000002</v>
      </c>
      <c r="H856">
        <v>330.36850000000004</v>
      </c>
      <c r="I856" t="b">
        <v>1</v>
      </c>
      <c r="J856" s="2">
        <v>0.37847222222222221</v>
      </c>
      <c r="K856">
        <v>2024</v>
      </c>
      <c r="L856">
        <v>5</v>
      </c>
      <c r="M856" t="s">
        <v>81</v>
      </c>
      <c r="N856">
        <v>9</v>
      </c>
    </row>
    <row r="857" spans="1:14" x14ac:dyDescent="0.3">
      <c r="A857" s="1">
        <v>45462</v>
      </c>
      <c r="B857">
        <v>204</v>
      </c>
      <c r="C857">
        <v>301</v>
      </c>
      <c r="D857">
        <v>104</v>
      </c>
      <c r="E857">
        <v>10</v>
      </c>
      <c r="F857">
        <v>248.09400000000002</v>
      </c>
      <c r="G857">
        <v>2480.94</v>
      </c>
      <c r="H857">
        <v>744.28200000000004</v>
      </c>
      <c r="I857" t="b">
        <v>0</v>
      </c>
      <c r="J857" s="2">
        <v>0.99375000000000002</v>
      </c>
      <c r="K857">
        <v>2024</v>
      </c>
      <c r="L857">
        <v>6</v>
      </c>
      <c r="M857" t="s">
        <v>80</v>
      </c>
      <c r="N857">
        <v>23</v>
      </c>
    </row>
    <row r="858" spans="1:14" x14ac:dyDescent="0.3">
      <c r="A858" s="1">
        <v>45084</v>
      </c>
      <c r="B858">
        <v>202</v>
      </c>
      <c r="C858">
        <v>304</v>
      </c>
      <c r="D858">
        <v>105</v>
      </c>
      <c r="E858">
        <v>7</v>
      </c>
      <c r="F858">
        <v>376.94800000000004</v>
      </c>
      <c r="G858">
        <v>2638.6360000000004</v>
      </c>
      <c r="H858">
        <v>395.79540000000003</v>
      </c>
      <c r="I858" t="b">
        <v>0</v>
      </c>
      <c r="J858" s="2">
        <v>0.33333333333333331</v>
      </c>
      <c r="K858">
        <v>2023</v>
      </c>
      <c r="L858">
        <v>6</v>
      </c>
      <c r="M858" t="s">
        <v>80</v>
      </c>
      <c r="N858">
        <v>8</v>
      </c>
    </row>
    <row r="859" spans="1:14" x14ac:dyDescent="0.3">
      <c r="A859" s="1">
        <v>45297</v>
      </c>
      <c r="B859">
        <v>202</v>
      </c>
      <c r="C859">
        <v>302</v>
      </c>
      <c r="D859">
        <v>105</v>
      </c>
      <c r="E859">
        <v>7</v>
      </c>
      <c r="F859">
        <v>417.47200000000004</v>
      </c>
      <c r="G859">
        <v>2922.3040000000001</v>
      </c>
      <c r="H859">
        <v>496.79168000000004</v>
      </c>
      <c r="I859" t="b">
        <v>1</v>
      </c>
      <c r="J859" s="2">
        <v>0.76111111111111107</v>
      </c>
      <c r="K859">
        <v>2024</v>
      </c>
      <c r="L859">
        <v>1</v>
      </c>
      <c r="M859" t="s">
        <v>82</v>
      </c>
      <c r="N859">
        <v>18</v>
      </c>
    </row>
    <row r="860" spans="1:14" x14ac:dyDescent="0.3">
      <c r="A860" s="1">
        <v>45569</v>
      </c>
      <c r="B860">
        <v>203</v>
      </c>
      <c r="C860">
        <v>301</v>
      </c>
      <c r="D860">
        <v>104</v>
      </c>
      <c r="E860">
        <v>5</v>
      </c>
      <c r="F860">
        <v>340.64800000000002</v>
      </c>
      <c r="G860">
        <v>1703.2400000000002</v>
      </c>
      <c r="H860">
        <v>323.61560000000003</v>
      </c>
      <c r="I860" t="b">
        <v>1</v>
      </c>
      <c r="J860" s="2">
        <v>0.24513888888888888</v>
      </c>
      <c r="K860">
        <v>2024</v>
      </c>
      <c r="L860">
        <v>10</v>
      </c>
      <c r="M860" t="s">
        <v>83</v>
      </c>
      <c r="N860">
        <v>5</v>
      </c>
    </row>
    <row r="861" spans="1:14" x14ac:dyDescent="0.3">
      <c r="A861" s="1">
        <v>45567</v>
      </c>
      <c r="B861">
        <v>202</v>
      </c>
      <c r="C861">
        <v>301</v>
      </c>
      <c r="D861">
        <v>103</v>
      </c>
      <c r="E861">
        <v>9</v>
      </c>
      <c r="F861">
        <v>141.54800000000003</v>
      </c>
      <c r="G861">
        <v>1273.9320000000002</v>
      </c>
      <c r="H861">
        <v>267.52572000000004</v>
      </c>
      <c r="I861" t="b">
        <v>0</v>
      </c>
      <c r="J861" s="2">
        <v>0.77361111111111114</v>
      </c>
      <c r="K861">
        <v>2024</v>
      </c>
      <c r="L861">
        <v>10</v>
      </c>
      <c r="M861" t="s">
        <v>80</v>
      </c>
      <c r="N861">
        <v>18</v>
      </c>
    </row>
    <row r="862" spans="1:14" x14ac:dyDescent="0.3">
      <c r="A862" s="1">
        <v>45501</v>
      </c>
      <c r="B862">
        <v>202</v>
      </c>
      <c r="C862">
        <v>302</v>
      </c>
      <c r="D862">
        <v>105</v>
      </c>
      <c r="E862">
        <v>2</v>
      </c>
      <c r="F862">
        <v>77.220000000000013</v>
      </c>
      <c r="G862">
        <v>154.44000000000003</v>
      </c>
      <c r="H862">
        <v>38.610000000000007</v>
      </c>
      <c r="I862" t="b">
        <v>0</v>
      </c>
      <c r="J862" s="2">
        <v>0.90833333333333333</v>
      </c>
      <c r="K862">
        <v>2024</v>
      </c>
      <c r="L862">
        <v>7</v>
      </c>
      <c r="M862" t="s">
        <v>81</v>
      </c>
      <c r="N862">
        <v>21</v>
      </c>
    </row>
    <row r="863" spans="1:14" x14ac:dyDescent="0.3">
      <c r="A863" s="1">
        <v>45165</v>
      </c>
      <c r="B863">
        <v>203</v>
      </c>
      <c r="C863">
        <v>301</v>
      </c>
      <c r="D863">
        <v>103</v>
      </c>
      <c r="E863">
        <v>1</v>
      </c>
      <c r="F863">
        <v>296.09800000000001</v>
      </c>
      <c r="G863">
        <v>296.09800000000001</v>
      </c>
      <c r="H863">
        <v>88.829400000000007</v>
      </c>
      <c r="I863" t="b">
        <v>0</v>
      </c>
      <c r="J863" s="2">
        <v>0.92500000000000004</v>
      </c>
      <c r="K863">
        <v>2023</v>
      </c>
      <c r="L863">
        <v>8</v>
      </c>
      <c r="M863" t="s">
        <v>81</v>
      </c>
      <c r="N863">
        <v>22</v>
      </c>
    </row>
    <row r="864" spans="1:14" x14ac:dyDescent="0.3">
      <c r="A864" s="1">
        <v>45467</v>
      </c>
      <c r="B864">
        <v>205</v>
      </c>
      <c r="C864">
        <v>305</v>
      </c>
      <c r="D864">
        <v>104</v>
      </c>
      <c r="E864">
        <v>3</v>
      </c>
      <c r="F864">
        <v>84.04</v>
      </c>
      <c r="G864">
        <v>252.12</v>
      </c>
      <c r="H864">
        <v>37.817999999999998</v>
      </c>
      <c r="I864" t="b">
        <v>0</v>
      </c>
      <c r="J864" s="2">
        <v>0.63680555555555551</v>
      </c>
      <c r="K864">
        <v>2024</v>
      </c>
      <c r="L864">
        <v>6</v>
      </c>
      <c r="M864" t="s">
        <v>84</v>
      </c>
      <c r="N864">
        <v>15</v>
      </c>
    </row>
    <row r="865" spans="1:14" x14ac:dyDescent="0.3">
      <c r="A865" s="1">
        <v>45377</v>
      </c>
      <c r="B865">
        <v>204</v>
      </c>
      <c r="C865">
        <v>302</v>
      </c>
      <c r="D865">
        <v>101</v>
      </c>
      <c r="E865">
        <v>2</v>
      </c>
      <c r="F865">
        <v>89.27600000000001</v>
      </c>
      <c r="G865">
        <v>178.55200000000002</v>
      </c>
      <c r="H865">
        <v>30.353840000000005</v>
      </c>
      <c r="I865" t="b">
        <v>0</v>
      </c>
      <c r="J865" s="2">
        <v>0.60277777777777775</v>
      </c>
      <c r="K865">
        <v>2024</v>
      </c>
      <c r="L865">
        <v>3</v>
      </c>
      <c r="M865" t="s">
        <v>85</v>
      </c>
      <c r="N865">
        <v>14</v>
      </c>
    </row>
    <row r="866" spans="1:14" x14ac:dyDescent="0.3">
      <c r="A866" s="1">
        <v>45162</v>
      </c>
      <c r="B866">
        <v>205</v>
      </c>
      <c r="C866">
        <v>302</v>
      </c>
      <c r="D866">
        <v>102</v>
      </c>
      <c r="E866">
        <v>1</v>
      </c>
      <c r="F866">
        <v>649.90200000000016</v>
      </c>
      <c r="G866">
        <v>649.90200000000016</v>
      </c>
      <c r="H866">
        <v>123.48138000000003</v>
      </c>
      <c r="I866" t="b">
        <v>0</v>
      </c>
      <c r="J866" s="2">
        <v>0.8354166666666667</v>
      </c>
      <c r="K866">
        <v>2023</v>
      </c>
      <c r="L866">
        <v>8</v>
      </c>
      <c r="M866" t="s">
        <v>79</v>
      </c>
      <c r="N866">
        <v>20</v>
      </c>
    </row>
    <row r="867" spans="1:14" x14ac:dyDescent="0.3">
      <c r="A867" s="1">
        <v>45440</v>
      </c>
      <c r="B867">
        <v>201</v>
      </c>
      <c r="C867">
        <v>301</v>
      </c>
      <c r="D867">
        <v>102</v>
      </c>
      <c r="E867">
        <v>3</v>
      </c>
      <c r="F867">
        <v>469.67800000000005</v>
      </c>
      <c r="G867">
        <v>1409.0340000000001</v>
      </c>
      <c r="H867">
        <v>295.89714000000004</v>
      </c>
      <c r="I867" t="b">
        <v>1</v>
      </c>
      <c r="J867" s="2">
        <v>9.4444444444444442E-2</v>
      </c>
      <c r="K867">
        <v>2024</v>
      </c>
      <c r="L867">
        <v>5</v>
      </c>
      <c r="M867" t="s">
        <v>85</v>
      </c>
      <c r="N867">
        <v>2</v>
      </c>
    </row>
    <row r="868" spans="1:14" x14ac:dyDescent="0.3">
      <c r="A868" s="1">
        <v>45192</v>
      </c>
      <c r="B868">
        <v>201</v>
      </c>
      <c r="C868">
        <v>305</v>
      </c>
      <c r="D868">
        <v>101</v>
      </c>
      <c r="E868">
        <v>1</v>
      </c>
      <c r="F868">
        <v>607.53</v>
      </c>
      <c r="G868">
        <v>607.53</v>
      </c>
      <c r="H868">
        <v>151.88249999999999</v>
      </c>
      <c r="I868" t="b">
        <v>0</v>
      </c>
      <c r="J868" s="2">
        <v>0.1423611111111111</v>
      </c>
      <c r="K868">
        <v>2023</v>
      </c>
      <c r="L868">
        <v>9</v>
      </c>
      <c r="M868" t="s">
        <v>82</v>
      </c>
      <c r="N868">
        <v>3</v>
      </c>
    </row>
    <row r="869" spans="1:14" x14ac:dyDescent="0.3">
      <c r="A869" s="1">
        <v>44993</v>
      </c>
      <c r="B869">
        <v>202</v>
      </c>
      <c r="C869">
        <v>305</v>
      </c>
      <c r="D869">
        <v>103</v>
      </c>
      <c r="E869">
        <v>4</v>
      </c>
      <c r="F869">
        <v>363.99</v>
      </c>
      <c r="G869">
        <v>1455.96</v>
      </c>
      <c r="H869">
        <v>436.78800000000001</v>
      </c>
      <c r="I869" t="b">
        <v>1</v>
      </c>
      <c r="J869" s="2">
        <v>0.6430555555555556</v>
      </c>
      <c r="K869">
        <v>2023</v>
      </c>
      <c r="L869">
        <v>3</v>
      </c>
      <c r="M869" t="s">
        <v>80</v>
      </c>
      <c r="N869">
        <v>15</v>
      </c>
    </row>
    <row r="870" spans="1:14" x14ac:dyDescent="0.3">
      <c r="A870" s="1">
        <v>44920</v>
      </c>
      <c r="B870">
        <v>202</v>
      </c>
      <c r="C870">
        <v>302</v>
      </c>
      <c r="D870">
        <v>104</v>
      </c>
      <c r="E870">
        <v>2</v>
      </c>
      <c r="F870">
        <v>348.78800000000001</v>
      </c>
      <c r="G870">
        <v>697.57600000000002</v>
      </c>
      <c r="H870">
        <v>104.63639999999999</v>
      </c>
      <c r="I870" t="b">
        <v>0</v>
      </c>
      <c r="J870" s="2">
        <v>0.97986111111111107</v>
      </c>
      <c r="K870">
        <v>2022</v>
      </c>
      <c r="L870">
        <v>12</v>
      </c>
      <c r="M870" t="s">
        <v>81</v>
      </c>
      <c r="N870">
        <v>23</v>
      </c>
    </row>
    <row r="871" spans="1:14" x14ac:dyDescent="0.3">
      <c r="A871" s="1">
        <v>44999</v>
      </c>
      <c r="B871">
        <v>202</v>
      </c>
      <c r="C871">
        <v>305</v>
      </c>
      <c r="D871">
        <v>101</v>
      </c>
      <c r="E871">
        <v>9</v>
      </c>
      <c r="F871">
        <v>229.50399999999999</v>
      </c>
      <c r="G871">
        <v>2065.5360000000001</v>
      </c>
      <c r="H871">
        <v>351.14112000000006</v>
      </c>
      <c r="I871" t="b">
        <v>0</v>
      </c>
      <c r="J871" s="2">
        <v>0.64722222222222225</v>
      </c>
      <c r="K871">
        <v>2023</v>
      </c>
      <c r="L871">
        <v>3</v>
      </c>
      <c r="M871" t="s">
        <v>85</v>
      </c>
      <c r="N871">
        <v>15</v>
      </c>
    </row>
    <row r="872" spans="1:14" x14ac:dyDescent="0.3">
      <c r="A872" s="1">
        <v>45319</v>
      </c>
      <c r="B872">
        <v>201</v>
      </c>
      <c r="C872">
        <v>305</v>
      </c>
      <c r="D872">
        <v>104</v>
      </c>
      <c r="E872">
        <v>7</v>
      </c>
      <c r="F872">
        <v>68.662000000000006</v>
      </c>
      <c r="G872">
        <v>480.63400000000001</v>
      </c>
      <c r="H872">
        <v>91.320459999999997</v>
      </c>
      <c r="I872" t="b">
        <v>0</v>
      </c>
      <c r="J872" s="2">
        <v>0.5444444444444444</v>
      </c>
      <c r="K872">
        <v>2024</v>
      </c>
      <c r="L872">
        <v>1</v>
      </c>
      <c r="M872" t="s">
        <v>81</v>
      </c>
      <c r="N872">
        <v>13</v>
      </c>
    </row>
    <row r="873" spans="1:14" x14ac:dyDescent="0.3">
      <c r="A873" s="1">
        <v>44904</v>
      </c>
      <c r="B873">
        <v>204</v>
      </c>
      <c r="C873">
        <v>301</v>
      </c>
      <c r="D873">
        <v>104</v>
      </c>
      <c r="E873">
        <v>9</v>
      </c>
      <c r="F873">
        <v>294.05200000000002</v>
      </c>
      <c r="G873">
        <v>2646.4680000000003</v>
      </c>
      <c r="H873">
        <v>555.75828000000001</v>
      </c>
      <c r="I873" t="b">
        <v>0</v>
      </c>
      <c r="J873" s="2">
        <v>0.32083333333333336</v>
      </c>
      <c r="K873">
        <v>2022</v>
      </c>
      <c r="L873">
        <v>12</v>
      </c>
      <c r="M873" t="s">
        <v>83</v>
      </c>
      <c r="N873">
        <v>7</v>
      </c>
    </row>
    <row r="874" spans="1:14" x14ac:dyDescent="0.3">
      <c r="A874" s="1">
        <v>44961</v>
      </c>
      <c r="B874">
        <v>205</v>
      </c>
      <c r="C874">
        <v>305</v>
      </c>
      <c r="D874">
        <v>102</v>
      </c>
      <c r="E874">
        <v>2</v>
      </c>
      <c r="F874">
        <v>188.87</v>
      </c>
      <c r="G874">
        <v>377.74</v>
      </c>
      <c r="H874">
        <v>94.435000000000002</v>
      </c>
      <c r="I874" t="b">
        <v>0</v>
      </c>
      <c r="J874" s="2">
        <v>0.20833333333333334</v>
      </c>
      <c r="K874">
        <v>2023</v>
      </c>
      <c r="L874">
        <v>2</v>
      </c>
      <c r="M874" t="s">
        <v>82</v>
      </c>
      <c r="N874">
        <v>5</v>
      </c>
    </row>
    <row r="875" spans="1:14" x14ac:dyDescent="0.3">
      <c r="A875" s="1">
        <v>45111</v>
      </c>
      <c r="B875">
        <v>201</v>
      </c>
      <c r="C875">
        <v>305</v>
      </c>
      <c r="D875">
        <v>105</v>
      </c>
      <c r="E875">
        <v>10</v>
      </c>
      <c r="F875">
        <v>361.90000000000003</v>
      </c>
      <c r="G875">
        <v>3619.0000000000005</v>
      </c>
      <c r="H875">
        <v>1085.7</v>
      </c>
      <c r="I875" t="b">
        <v>0</v>
      </c>
      <c r="J875" s="2">
        <v>0.19166666666666668</v>
      </c>
      <c r="K875">
        <v>2023</v>
      </c>
      <c r="L875">
        <v>7</v>
      </c>
      <c r="M875" t="s">
        <v>85</v>
      </c>
      <c r="N875">
        <v>4</v>
      </c>
    </row>
    <row r="876" spans="1:14" x14ac:dyDescent="0.3">
      <c r="A876" s="1">
        <v>44891</v>
      </c>
      <c r="B876">
        <v>205</v>
      </c>
      <c r="C876">
        <v>302</v>
      </c>
      <c r="D876">
        <v>101</v>
      </c>
      <c r="E876">
        <v>7</v>
      </c>
      <c r="F876">
        <v>233.53000000000003</v>
      </c>
      <c r="G876">
        <v>1634.7100000000003</v>
      </c>
      <c r="H876">
        <v>245.20650000000003</v>
      </c>
      <c r="I876" t="b">
        <v>0</v>
      </c>
      <c r="J876" s="2">
        <v>0.21736111111111112</v>
      </c>
      <c r="K876">
        <v>2022</v>
      </c>
      <c r="L876">
        <v>11</v>
      </c>
      <c r="M876" t="s">
        <v>82</v>
      </c>
      <c r="N876">
        <v>5</v>
      </c>
    </row>
    <row r="877" spans="1:14" x14ac:dyDescent="0.3">
      <c r="A877" s="1">
        <v>45038</v>
      </c>
      <c r="B877">
        <v>204</v>
      </c>
      <c r="C877">
        <v>302</v>
      </c>
      <c r="D877">
        <v>101</v>
      </c>
      <c r="E877">
        <v>2</v>
      </c>
      <c r="F877">
        <v>123.94800000000002</v>
      </c>
      <c r="G877">
        <v>247.89600000000004</v>
      </c>
      <c r="H877">
        <v>42.142320000000012</v>
      </c>
      <c r="I877" t="b">
        <v>0</v>
      </c>
      <c r="J877" s="2">
        <v>0.22708333333333333</v>
      </c>
      <c r="K877">
        <v>2023</v>
      </c>
      <c r="L877">
        <v>4</v>
      </c>
      <c r="M877" t="s">
        <v>82</v>
      </c>
      <c r="N877">
        <v>5</v>
      </c>
    </row>
    <row r="878" spans="1:14" x14ac:dyDescent="0.3">
      <c r="A878" s="1">
        <v>44934</v>
      </c>
      <c r="B878">
        <v>203</v>
      </c>
      <c r="C878">
        <v>303</v>
      </c>
      <c r="D878">
        <v>102</v>
      </c>
      <c r="E878">
        <v>4</v>
      </c>
      <c r="F878">
        <v>581.94399999999996</v>
      </c>
      <c r="G878">
        <v>2327.7759999999998</v>
      </c>
      <c r="H878">
        <v>442.27743999999996</v>
      </c>
      <c r="I878" t="b">
        <v>1</v>
      </c>
      <c r="J878" s="2">
        <v>0.70138888888888884</v>
      </c>
      <c r="K878">
        <v>2023</v>
      </c>
      <c r="L878">
        <v>1</v>
      </c>
      <c r="M878" t="s">
        <v>81</v>
      </c>
      <c r="N878">
        <v>16</v>
      </c>
    </row>
    <row r="879" spans="1:14" x14ac:dyDescent="0.3">
      <c r="A879" s="1">
        <v>45263</v>
      </c>
      <c r="B879">
        <v>201</v>
      </c>
      <c r="C879">
        <v>301</v>
      </c>
      <c r="D879">
        <v>101</v>
      </c>
      <c r="E879">
        <v>3</v>
      </c>
      <c r="F879">
        <v>524.87600000000009</v>
      </c>
      <c r="G879">
        <v>1574.6280000000002</v>
      </c>
      <c r="H879">
        <v>330.67188000000004</v>
      </c>
      <c r="I879" t="b">
        <v>0</v>
      </c>
      <c r="J879" s="2">
        <v>0.8618055555555556</v>
      </c>
      <c r="K879">
        <v>2023</v>
      </c>
      <c r="L879">
        <v>12</v>
      </c>
      <c r="M879" t="s">
        <v>81</v>
      </c>
      <c r="N879">
        <v>20</v>
      </c>
    </row>
    <row r="880" spans="1:14" x14ac:dyDescent="0.3">
      <c r="A880" s="1">
        <v>45585</v>
      </c>
      <c r="B880">
        <v>202</v>
      </c>
      <c r="C880">
        <v>303</v>
      </c>
      <c r="D880">
        <v>102</v>
      </c>
      <c r="E880">
        <v>5</v>
      </c>
      <c r="F880">
        <v>595.51800000000003</v>
      </c>
      <c r="G880">
        <v>2977.59</v>
      </c>
      <c r="H880">
        <v>744.39750000000004</v>
      </c>
      <c r="I880" t="b">
        <v>0</v>
      </c>
      <c r="J880" s="2">
        <v>0.7006944444444444</v>
      </c>
      <c r="K880">
        <v>2024</v>
      </c>
      <c r="L880">
        <v>10</v>
      </c>
      <c r="M880" t="s">
        <v>81</v>
      </c>
      <c r="N880">
        <v>16</v>
      </c>
    </row>
    <row r="881" spans="1:14" x14ac:dyDescent="0.3">
      <c r="A881" s="1">
        <v>44963</v>
      </c>
      <c r="B881">
        <v>205</v>
      </c>
      <c r="C881">
        <v>303</v>
      </c>
      <c r="D881">
        <v>102</v>
      </c>
      <c r="E881">
        <v>6</v>
      </c>
      <c r="F881">
        <v>621.58800000000008</v>
      </c>
      <c r="G881">
        <v>3729.5280000000002</v>
      </c>
      <c r="H881">
        <v>1118.8584000000001</v>
      </c>
      <c r="I881" t="b">
        <v>0</v>
      </c>
      <c r="J881" s="2">
        <v>0.79652777777777772</v>
      </c>
      <c r="K881">
        <v>2023</v>
      </c>
      <c r="L881">
        <v>2</v>
      </c>
      <c r="M881" t="s">
        <v>84</v>
      </c>
      <c r="N881">
        <v>19</v>
      </c>
    </row>
    <row r="882" spans="1:14" x14ac:dyDescent="0.3">
      <c r="A882" s="1">
        <v>45534</v>
      </c>
      <c r="B882">
        <v>201</v>
      </c>
      <c r="C882">
        <v>304</v>
      </c>
      <c r="D882">
        <v>101</v>
      </c>
      <c r="E882">
        <v>10</v>
      </c>
      <c r="F882">
        <v>430.34200000000004</v>
      </c>
      <c r="G882">
        <v>4303.42</v>
      </c>
      <c r="H882">
        <v>645.51300000000003</v>
      </c>
      <c r="I882" t="b">
        <v>0</v>
      </c>
      <c r="J882" s="2">
        <v>0.42499999999999999</v>
      </c>
      <c r="K882">
        <v>2024</v>
      </c>
      <c r="L882">
        <v>8</v>
      </c>
      <c r="M882" t="s">
        <v>83</v>
      </c>
      <c r="N882">
        <v>10</v>
      </c>
    </row>
    <row r="883" spans="1:14" x14ac:dyDescent="0.3">
      <c r="A883" s="1">
        <v>45259</v>
      </c>
      <c r="B883">
        <v>205</v>
      </c>
      <c r="C883">
        <v>303</v>
      </c>
      <c r="D883">
        <v>102</v>
      </c>
      <c r="E883">
        <v>2</v>
      </c>
      <c r="F883">
        <v>614.548</v>
      </c>
      <c r="G883">
        <v>1229.096</v>
      </c>
      <c r="H883">
        <v>208.94632000000001</v>
      </c>
      <c r="I883" t="b">
        <v>0</v>
      </c>
      <c r="J883" s="2">
        <v>0.28125</v>
      </c>
      <c r="K883">
        <v>2023</v>
      </c>
      <c r="L883">
        <v>11</v>
      </c>
      <c r="M883" t="s">
        <v>80</v>
      </c>
      <c r="N883">
        <v>6</v>
      </c>
    </row>
    <row r="884" spans="1:14" x14ac:dyDescent="0.3">
      <c r="A884" s="1">
        <v>45456</v>
      </c>
      <c r="B884">
        <v>205</v>
      </c>
      <c r="C884">
        <v>304</v>
      </c>
      <c r="D884">
        <v>101</v>
      </c>
      <c r="E884">
        <v>2</v>
      </c>
      <c r="F884">
        <v>71.104000000000013</v>
      </c>
      <c r="G884">
        <v>142.20800000000003</v>
      </c>
      <c r="H884">
        <v>27.019520000000007</v>
      </c>
      <c r="I884" t="b">
        <v>0</v>
      </c>
      <c r="J884" s="2">
        <v>0.79236111111111107</v>
      </c>
      <c r="K884">
        <v>2024</v>
      </c>
      <c r="L884">
        <v>6</v>
      </c>
      <c r="M884" t="s">
        <v>79</v>
      </c>
      <c r="N884">
        <v>19</v>
      </c>
    </row>
    <row r="885" spans="1:14" x14ac:dyDescent="0.3">
      <c r="A885" s="1">
        <v>45491</v>
      </c>
      <c r="B885">
        <v>203</v>
      </c>
      <c r="C885">
        <v>304</v>
      </c>
      <c r="D885">
        <v>102</v>
      </c>
      <c r="E885">
        <v>3</v>
      </c>
      <c r="F885">
        <v>186.494</v>
      </c>
      <c r="G885">
        <v>559.48199999999997</v>
      </c>
      <c r="H885">
        <v>117.49121999999998</v>
      </c>
      <c r="I885" t="b">
        <v>1</v>
      </c>
      <c r="J885" s="2">
        <v>0.98472222222222228</v>
      </c>
      <c r="K885">
        <v>2024</v>
      </c>
      <c r="L885">
        <v>7</v>
      </c>
      <c r="M885" t="s">
        <v>79</v>
      </c>
      <c r="N885">
        <v>23</v>
      </c>
    </row>
    <row r="886" spans="1:14" x14ac:dyDescent="0.3">
      <c r="A886" s="1">
        <v>45460</v>
      </c>
      <c r="B886">
        <v>205</v>
      </c>
      <c r="C886">
        <v>303</v>
      </c>
      <c r="D886">
        <v>105</v>
      </c>
      <c r="E886">
        <v>10</v>
      </c>
      <c r="F886">
        <v>184.99800000000002</v>
      </c>
      <c r="G886">
        <v>1849.9800000000002</v>
      </c>
      <c r="H886">
        <v>462.49500000000006</v>
      </c>
      <c r="I886" t="b">
        <v>0</v>
      </c>
      <c r="J886" s="2">
        <v>0.71319444444444446</v>
      </c>
      <c r="K886">
        <v>2024</v>
      </c>
      <c r="L886">
        <v>6</v>
      </c>
      <c r="M886" t="s">
        <v>84</v>
      </c>
      <c r="N886">
        <v>17</v>
      </c>
    </row>
    <row r="887" spans="1:14" x14ac:dyDescent="0.3">
      <c r="A887" s="1">
        <v>45251</v>
      </c>
      <c r="B887">
        <v>204</v>
      </c>
      <c r="C887">
        <v>305</v>
      </c>
      <c r="D887">
        <v>105</v>
      </c>
      <c r="E887">
        <v>4</v>
      </c>
      <c r="F887">
        <v>186.16400000000002</v>
      </c>
      <c r="G887">
        <v>744.65600000000006</v>
      </c>
      <c r="H887">
        <v>223.39680000000001</v>
      </c>
      <c r="I887" t="b">
        <v>0</v>
      </c>
      <c r="J887" s="2">
        <v>0.65902777777777777</v>
      </c>
      <c r="K887">
        <v>2023</v>
      </c>
      <c r="L887">
        <v>11</v>
      </c>
      <c r="M887" t="s">
        <v>85</v>
      </c>
      <c r="N887">
        <v>15</v>
      </c>
    </row>
    <row r="888" spans="1:14" x14ac:dyDescent="0.3">
      <c r="A888" s="1">
        <v>45449</v>
      </c>
      <c r="B888">
        <v>202</v>
      </c>
      <c r="C888">
        <v>304</v>
      </c>
      <c r="D888">
        <v>103</v>
      </c>
      <c r="E888">
        <v>1</v>
      </c>
      <c r="F888">
        <v>404.93200000000002</v>
      </c>
      <c r="G888">
        <v>404.93200000000002</v>
      </c>
      <c r="H888">
        <v>60.739800000000002</v>
      </c>
      <c r="I888" t="b">
        <v>0</v>
      </c>
      <c r="J888" s="2">
        <v>0.52777777777777779</v>
      </c>
      <c r="K888">
        <v>2024</v>
      </c>
      <c r="L888">
        <v>6</v>
      </c>
      <c r="M888" t="s">
        <v>79</v>
      </c>
      <c r="N888">
        <v>12</v>
      </c>
    </row>
    <row r="889" spans="1:14" x14ac:dyDescent="0.3">
      <c r="A889" s="1">
        <v>44948</v>
      </c>
      <c r="B889">
        <v>202</v>
      </c>
      <c r="C889">
        <v>301</v>
      </c>
      <c r="D889">
        <v>101</v>
      </c>
      <c r="E889">
        <v>5</v>
      </c>
      <c r="F889">
        <v>193.64400000000001</v>
      </c>
      <c r="G889">
        <v>968.22</v>
      </c>
      <c r="H889">
        <v>164.59740000000002</v>
      </c>
      <c r="I889" t="b">
        <v>1</v>
      </c>
      <c r="J889" s="2">
        <v>0.8666666666666667</v>
      </c>
      <c r="K889">
        <v>2023</v>
      </c>
      <c r="L889">
        <v>1</v>
      </c>
      <c r="M889" t="s">
        <v>81</v>
      </c>
      <c r="N889">
        <v>20</v>
      </c>
    </row>
    <row r="890" spans="1:14" x14ac:dyDescent="0.3">
      <c r="A890" s="1">
        <v>45532</v>
      </c>
      <c r="B890">
        <v>201</v>
      </c>
      <c r="C890">
        <v>301</v>
      </c>
      <c r="D890">
        <v>104</v>
      </c>
      <c r="E890">
        <v>3</v>
      </c>
      <c r="F890">
        <v>448.16200000000003</v>
      </c>
      <c r="G890">
        <v>1344.4860000000001</v>
      </c>
      <c r="H890">
        <v>255.45234000000002</v>
      </c>
      <c r="I890" t="b">
        <v>0</v>
      </c>
      <c r="J890" s="2">
        <v>1.1111111111111112E-2</v>
      </c>
      <c r="K890">
        <v>2024</v>
      </c>
      <c r="L890">
        <v>8</v>
      </c>
      <c r="M890" t="s">
        <v>80</v>
      </c>
      <c r="N890">
        <v>0</v>
      </c>
    </row>
    <row r="891" spans="1:14" x14ac:dyDescent="0.3">
      <c r="A891" s="1">
        <v>45223</v>
      </c>
      <c r="B891">
        <v>203</v>
      </c>
      <c r="C891">
        <v>305</v>
      </c>
      <c r="D891">
        <v>101</v>
      </c>
      <c r="E891">
        <v>7</v>
      </c>
      <c r="F891">
        <v>322.91600000000005</v>
      </c>
      <c r="G891">
        <v>2260.4120000000003</v>
      </c>
      <c r="H891">
        <v>474.68652000000003</v>
      </c>
      <c r="I891" t="b">
        <v>0</v>
      </c>
      <c r="J891" s="2">
        <v>0.32430555555555557</v>
      </c>
      <c r="K891">
        <v>2023</v>
      </c>
      <c r="L891">
        <v>10</v>
      </c>
      <c r="M891" t="s">
        <v>85</v>
      </c>
      <c r="N891">
        <v>7</v>
      </c>
    </row>
    <row r="892" spans="1:14" x14ac:dyDescent="0.3">
      <c r="A892" s="1">
        <v>45245</v>
      </c>
      <c r="B892">
        <v>203</v>
      </c>
      <c r="C892">
        <v>305</v>
      </c>
      <c r="D892">
        <v>105</v>
      </c>
      <c r="E892">
        <v>1</v>
      </c>
      <c r="F892">
        <v>604.89</v>
      </c>
      <c r="G892">
        <v>604.89</v>
      </c>
      <c r="H892">
        <v>151.2225</v>
      </c>
      <c r="I892" t="b">
        <v>0</v>
      </c>
      <c r="J892" s="2">
        <v>0.5180555555555556</v>
      </c>
      <c r="K892">
        <v>2023</v>
      </c>
      <c r="L892">
        <v>11</v>
      </c>
      <c r="M892" t="s">
        <v>80</v>
      </c>
      <c r="N892">
        <v>12</v>
      </c>
    </row>
    <row r="893" spans="1:14" x14ac:dyDescent="0.3">
      <c r="A893" s="1">
        <v>45525</v>
      </c>
      <c r="B893">
        <v>203</v>
      </c>
      <c r="C893">
        <v>303</v>
      </c>
      <c r="D893">
        <v>102</v>
      </c>
      <c r="E893">
        <v>5</v>
      </c>
      <c r="F893">
        <v>135.828</v>
      </c>
      <c r="G893">
        <v>679.14</v>
      </c>
      <c r="H893">
        <v>203.74199999999999</v>
      </c>
      <c r="I893" t="b">
        <v>1</v>
      </c>
      <c r="J893" s="2">
        <v>0.69305555555555554</v>
      </c>
      <c r="K893">
        <v>2024</v>
      </c>
      <c r="L893">
        <v>8</v>
      </c>
      <c r="M893" t="s">
        <v>80</v>
      </c>
      <c r="N893">
        <v>16</v>
      </c>
    </row>
    <row r="894" spans="1:14" x14ac:dyDescent="0.3">
      <c r="A894" s="1">
        <v>45440</v>
      </c>
      <c r="B894">
        <v>203</v>
      </c>
      <c r="C894">
        <v>302</v>
      </c>
      <c r="D894">
        <v>104</v>
      </c>
      <c r="E894">
        <v>3</v>
      </c>
      <c r="F894">
        <v>401.96200000000005</v>
      </c>
      <c r="G894">
        <v>1205.8860000000002</v>
      </c>
      <c r="H894">
        <v>180.88290000000003</v>
      </c>
      <c r="I894" t="b">
        <v>0</v>
      </c>
      <c r="J894" s="2">
        <v>0.45555555555555555</v>
      </c>
      <c r="K894">
        <v>2024</v>
      </c>
      <c r="L894">
        <v>5</v>
      </c>
      <c r="M894" t="s">
        <v>85</v>
      </c>
      <c r="N894">
        <v>10</v>
      </c>
    </row>
    <row r="895" spans="1:14" x14ac:dyDescent="0.3">
      <c r="A895" s="1">
        <v>45072</v>
      </c>
      <c r="B895">
        <v>202</v>
      </c>
      <c r="C895">
        <v>304</v>
      </c>
      <c r="D895">
        <v>104</v>
      </c>
      <c r="E895">
        <v>7</v>
      </c>
      <c r="F895">
        <v>226.82</v>
      </c>
      <c r="G895">
        <v>1587.74</v>
      </c>
      <c r="H895">
        <v>269.91580000000005</v>
      </c>
      <c r="I895" t="b">
        <v>0</v>
      </c>
      <c r="J895" s="2">
        <v>0.28958333333333336</v>
      </c>
      <c r="K895">
        <v>2023</v>
      </c>
      <c r="L895">
        <v>5</v>
      </c>
      <c r="M895" t="s">
        <v>83</v>
      </c>
      <c r="N895">
        <v>6</v>
      </c>
    </row>
    <row r="896" spans="1:14" x14ac:dyDescent="0.3">
      <c r="A896" s="1">
        <v>45112</v>
      </c>
      <c r="B896">
        <v>205</v>
      </c>
      <c r="C896">
        <v>305</v>
      </c>
      <c r="D896">
        <v>102</v>
      </c>
      <c r="E896">
        <v>3</v>
      </c>
      <c r="F896">
        <v>470.31600000000003</v>
      </c>
      <c r="G896">
        <v>1410.9480000000001</v>
      </c>
      <c r="H896">
        <v>268.08012000000002</v>
      </c>
      <c r="I896" t="b">
        <v>0</v>
      </c>
      <c r="J896" s="2">
        <v>0.57499999999999996</v>
      </c>
      <c r="K896">
        <v>2023</v>
      </c>
      <c r="L896">
        <v>7</v>
      </c>
      <c r="M896" t="s">
        <v>80</v>
      </c>
      <c r="N896">
        <v>13</v>
      </c>
    </row>
    <row r="897" spans="1:14" x14ac:dyDescent="0.3">
      <c r="A897" s="1">
        <v>45280</v>
      </c>
      <c r="B897">
        <v>202</v>
      </c>
      <c r="C897">
        <v>303</v>
      </c>
      <c r="D897">
        <v>103</v>
      </c>
      <c r="E897">
        <v>1</v>
      </c>
      <c r="F897">
        <v>497.61800000000005</v>
      </c>
      <c r="G897">
        <v>497.61800000000005</v>
      </c>
      <c r="H897">
        <v>104.49978</v>
      </c>
      <c r="I897" t="b">
        <v>0</v>
      </c>
      <c r="J897" s="2">
        <v>0.96597222222222223</v>
      </c>
      <c r="K897">
        <v>2023</v>
      </c>
      <c r="L897">
        <v>12</v>
      </c>
      <c r="M897" t="s">
        <v>80</v>
      </c>
      <c r="N897">
        <v>23</v>
      </c>
    </row>
    <row r="898" spans="1:14" x14ac:dyDescent="0.3">
      <c r="A898" s="1">
        <v>45415</v>
      </c>
      <c r="B898">
        <v>202</v>
      </c>
      <c r="C898">
        <v>302</v>
      </c>
      <c r="D898">
        <v>102</v>
      </c>
      <c r="E898">
        <v>10</v>
      </c>
      <c r="F898">
        <v>459.11800000000005</v>
      </c>
      <c r="G898">
        <v>4591.18</v>
      </c>
      <c r="H898">
        <v>1147.7950000000001</v>
      </c>
      <c r="I898" t="b">
        <v>0</v>
      </c>
      <c r="J898" s="2">
        <v>9.7222222222222224E-3</v>
      </c>
      <c r="K898">
        <v>2024</v>
      </c>
      <c r="L898">
        <v>5</v>
      </c>
      <c r="M898" t="s">
        <v>83</v>
      </c>
      <c r="N898">
        <v>0</v>
      </c>
    </row>
    <row r="899" spans="1:14" x14ac:dyDescent="0.3">
      <c r="A899" s="1">
        <v>45549</v>
      </c>
      <c r="B899">
        <v>201</v>
      </c>
      <c r="C899">
        <v>304</v>
      </c>
      <c r="D899">
        <v>101</v>
      </c>
      <c r="E899">
        <v>6</v>
      </c>
      <c r="F899">
        <v>385.17600000000004</v>
      </c>
      <c r="G899">
        <v>2311.0560000000005</v>
      </c>
      <c r="H899">
        <v>693.31680000000017</v>
      </c>
      <c r="I899" t="b">
        <v>0</v>
      </c>
      <c r="J899" s="2">
        <v>8.4027777777777785E-2</v>
      </c>
      <c r="K899">
        <v>2024</v>
      </c>
      <c r="L899">
        <v>9</v>
      </c>
      <c r="M899" t="s">
        <v>82</v>
      </c>
      <c r="N899">
        <v>2</v>
      </c>
    </row>
    <row r="900" spans="1:14" x14ac:dyDescent="0.3">
      <c r="A900" s="1">
        <v>45295</v>
      </c>
      <c r="B900">
        <v>205</v>
      </c>
      <c r="C900">
        <v>303</v>
      </c>
      <c r="D900">
        <v>105</v>
      </c>
      <c r="E900">
        <v>4</v>
      </c>
      <c r="F900">
        <v>426.38200000000006</v>
      </c>
      <c r="G900">
        <v>1705.5280000000002</v>
      </c>
      <c r="H900">
        <v>255.82920000000001</v>
      </c>
      <c r="I900" t="b">
        <v>1</v>
      </c>
      <c r="J900" s="2">
        <v>0.78333333333333333</v>
      </c>
      <c r="K900">
        <v>2024</v>
      </c>
      <c r="L900">
        <v>1</v>
      </c>
      <c r="M900" t="s">
        <v>79</v>
      </c>
      <c r="N900">
        <v>18</v>
      </c>
    </row>
    <row r="901" spans="1:14" x14ac:dyDescent="0.3">
      <c r="A901" s="1">
        <v>44888</v>
      </c>
      <c r="B901">
        <v>204</v>
      </c>
      <c r="C901">
        <v>302</v>
      </c>
      <c r="D901">
        <v>104</v>
      </c>
      <c r="E901">
        <v>7</v>
      </c>
      <c r="F901">
        <v>267.71800000000002</v>
      </c>
      <c r="G901">
        <v>1874.0260000000001</v>
      </c>
      <c r="H901">
        <v>318.58442000000002</v>
      </c>
      <c r="I901" t="b">
        <v>0</v>
      </c>
      <c r="J901" s="2">
        <v>0.31041666666666667</v>
      </c>
      <c r="K901">
        <v>2022</v>
      </c>
      <c r="L901">
        <v>11</v>
      </c>
      <c r="M901" t="s">
        <v>80</v>
      </c>
      <c r="N901">
        <v>7</v>
      </c>
    </row>
    <row r="902" spans="1:14" x14ac:dyDescent="0.3">
      <c r="A902" s="1">
        <v>45225</v>
      </c>
      <c r="B902">
        <v>204</v>
      </c>
      <c r="C902">
        <v>304</v>
      </c>
      <c r="D902">
        <v>103</v>
      </c>
      <c r="E902">
        <v>3</v>
      </c>
      <c r="F902">
        <v>287.25400000000002</v>
      </c>
      <c r="G902">
        <v>861.76200000000006</v>
      </c>
      <c r="H902">
        <v>163.73478</v>
      </c>
      <c r="I902" t="b">
        <v>1</v>
      </c>
      <c r="J902" s="2">
        <v>2.8472222222222222E-2</v>
      </c>
      <c r="K902">
        <v>2023</v>
      </c>
      <c r="L902">
        <v>10</v>
      </c>
      <c r="M902" t="s">
        <v>79</v>
      </c>
      <c r="N902">
        <v>0</v>
      </c>
    </row>
    <row r="903" spans="1:14" x14ac:dyDescent="0.3">
      <c r="A903" s="1">
        <v>45143</v>
      </c>
      <c r="B903">
        <v>203</v>
      </c>
      <c r="C903">
        <v>304</v>
      </c>
      <c r="D903">
        <v>105</v>
      </c>
      <c r="E903">
        <v>9</v>
      </c>
      <c r="F903">
        <v>509.69600000000008</v>
      </c>
      <c r="G903">
        <v>4587.264000000001</v>
      </c>
      <c r="H903">
        <v>963.32544000000019</v>
      </c>
      <c r="I903" t="b">
        <v>1</v>
      </c>
      <c r="J903" s="2">
        <v>0.12916666666666668</v>
      </c>
      <c r="K903">
        <v>2023</v>
      </c>
      <c r="L903">
        <v>8</v>
      </c>
      <c r="M903" t="s">
        <v>82</v>
      </c>
      <c r="N903">
        <v>3</v>
      </c>
    </row>
    <row r="904" spans="1:14" x14ac:dyDescent="0.3">
      <c r="A904" s="1">
        <v>45410</v>
      </c>
      <c r="B904">
        <v>201</v>
      </c>
      <c r="C904">
        <v>301</v>
      </c>
      <c r="D904">
        <v>105</v>
      </c>
      <c r="E904">
        <v>10</v>
      </c>
      <c r="F904">
        <v>647.63600000000008</v>
      </c>
      <c r="G904">
        <v>6476.3600000000006</v>
      </c>
      <c r="H904">
        <v>1619.0900000000001</v>
      </c>
      <c r="I904" t="b">
        <v>0</v>
      </c>
      <c r="J904" s="2">
        <v>1.2500000000000001E-2</v>
      </c>
      <c r="K904">
        <v>2024</v>
      </c>
      <c r="L904">
        <v>4</v>
      </c>
      <c r="M904" t="s">
        <v>81</v>
      </c>
      <c r="N904">
        <v>0</v>
      </c>
    </row>
    <row r="905" spans="1:14" x14ac:dyDescent="0.3">
      <c r="A905" s="1">
        <v>45307</v>
      </c>
      <c r="B905">
        <v>201</v>
      </c>
      <c r="C905">
        <v>304</v>
      </c>
      <c r="D905">
        <v>102</v>
      </c>
      <c r="E905">
        <v>6</v>
      </c>
      <c r="F905">
        <v>226.82</v>
      </c>
      <c r="G905">
        <v>1360.92</v>
      </c>
      <c r="H905">
        <v>408.27600000000001</v>
      </c>
      <c r="I905" t="b">
        <v>0</v>
      </c>
      <c r="J905" s="2">
        <v>0.21180555555555555</v>
      </c>
      <c r="K905">
        <v>2024</v>
      </c>
      <c r="L905">
        <v>1</v>
      </c>
      <c r="M905" t="s">
        <v>85</v>
      </c>
      <c r="N905">
        <v>5</v>
      </c>
    </row>
    <row r="906" spans="1:14" x14ac:dyDescent="0.3">
      <c r="A906" s="1">
        <v>45199</v>
      </c>
      <c r="B906">
        <v>204</v>
      </c>
      <c r="C906">
        <v>302</v>
      </c>
      <c r="D906">
        <v>104</v>
      </c>
      <c r="E906">
        <v>3</v>
      </c>
      <c r="F906">
        <v>157.87200000000001</v>
      </c>
      <c r="G906">
        <v>473.61600000000004</v>
      </c>
      <c r="H906">
        <v>71.042400000000001</v>
      </c>
      <c r="I906" t="b">
        <v>0</v>
      </c>
      <c r="J906" s="2">
        <v>0.57152777777777775</v>
      </c>
      <c r="K906">
        <v>2023</v>
      </c>
      <c r="L906">
        <v>9</v>
      </c>
      <c r="M906" t="s">
        <v>82</v>
      </c>
      <c r="N906">
        <v>13</v>
      </c>
    </row>
    <row r="907" spans="1:14" x14ac:dyDescent="0.3">
      <c r="A907" s="1">
        <v>45532</v>
      </c>
      <c r="B907">
        <v>201</v>
      </c>
      <c r="C907">
        <v>302</v>
      </c>
      <c r="D907">
        <v>102</v>
      </c>
      <c r="E907">
        <v>8</v>
      </c>
      <c r="F907">
        <v>430.32000000000005</v>
      </c>
      <c r="G907">
        <v>3442.5600000000004</v>
      </c>
      <c r="H907">
        <v>585.23520000000008</v>
      </c>
      <c r="I907" t="b">
        <v>0</v>
      </c>
      <c r="J907" s="2">
        <v>0.94305555555555554</v>
      </c>
      <c r="K907">
        <v>2024</v>
      </c>
      <c r="L907">
        <v>8</v>
      </c>
      <c r="M907" t="s">
        <v>80</v>
      </c>
      <c r="N907">
        <v>22</v>
      </c>
    </row>
    <row r="908" spans="1:14" x14ac:dyDescent="0.3">
      <c r="A908" s="1">
        <v>45344</v>
      </c>
      <c r="B908">
        <v>203</v>
      </c>
      <c r="C908">
        <v>301</v>
      </c>
      <c r="D908">
        <v>104</v>
      </c>
      <c r="E908">
        <v>5</v>
      </c>
      <c r="F908">
        <v>145.83800000000002</v>
      </c>
      <c r="G908">
        <v>729.19</v>
      </c>
      <c r="H908">
        <v>138.54610000000002</v>
      </c>
      <c r="I908" t="b">
        <v>0</v>
      </c>
      <c r="J908" s="2">
        <v>2.5694444444444443E-2</v>
      </c>
      <c r="K908">
        <v>2024</v>
      </c>
      <c r="L908">
        <v>2</v>
      </c>
      <c r="M908" t="s">
        <v>79</v>
      </c>
      <c r="N908">
        <v>0</v>
      </c>
    </row>
    <row r="909" spans="1:14" x14ac:dyDescent="0.3">
      <c r="A909" s="1">
        <v>45083</v>
      </c>
      <c r="B909">
        <v>201</v>
      </c>
      <c r="C909">
        <v>302</v>
      </c>
      <c r="D909">
        <v>103</v>
      </c>
      <c r="E909">
        <v>5</v>
      </c>
      <c r="F909">
        <v>114.51</v>
      </c>
      <c r="G909">
        <v>572.55000000000007</v>
      </c>
      <c r="H909">
        <v>120.23550000000002</v>
      </c>
      <c r="I909" t="b">
        <v>1</v>
      </c>
      <c r="J909" s="2">
        <v>0.69861111111111107</v>
      </c>
      <c r="K909">
        <v>2023</v>
      </c>
      <c r="L909">
        <v>6</v>
      </c>
      <c r="M909" t="s">
        <v>85</v>
      </c>
      <c r="N909">
        <v>16</v>
      </c>
    </row>
    <row r="910" spans="1:14" x14ac:dyDescent="0.3">
      <c r="A910" s="1">
        <v>45462</v>
      </c>
      <c r="B910">
        <v>203</v>
      </c>
      <c r="C910">
        <v>302</v>
      </c>
      <c r="D910">
        <v>105</v>
      </c>
      <c r="E910">
        <v>9</v>
      </c>
      <c r="F910">
        <v>468.13800000000003</v>
      </c>
      <c r="G910">
        <v>4213.2420000000002</v>
      </c>
      <c r="H910">
        <v>1053.3105</v>
      </c>
      <c r="I910" t="b">
        <v>0</v>
      </c>
      <c r="J910" s="2">
        <v>0.51458333333333328</v>
      </c>
      <c r="K910">
        <v>2024</v>
      </c>
      <c r="L910">
        <v>6</v>
      </c>
      <c r="M910" t="s">
        <v>80</v>
      </c>
      <c r="N910">
        <v>12</v>
      </c>
    </row>
    <row r="911" spans="1:14" x14ac:dyDescent="0.3">
      <c r="A911" s="1">
        <v>45407</v>
      </c>
      <c r="B911">
        <v>202</v>
      </c>
      <c r="C911">
        <v>305</v>
      </c>
      <c r="D911">
        <v>103</v>
      </c>
      <c r="E911">
        <v>10</v>
      </c>
      <c r="F911">
        <v>645.28200000000004</v>
      </c>
      <c r="G911">
        <v>6452.8200000000006</v>
      </c>
      <c r="H911">
        <v>1935.846</v>
      </c>
      <c r="I911" t="b">
        <v>0</v>
      </c>
      <c r="J911" s="2">
        <v>0.88888888888888884</v>
      </c>
      <c r="K911">
        <v>2024</v>
      </c>
      <c r="L911">
        <v>4</v>
      </c>
      <c r="M911" t="s">
        <v>79</v>
      </c>
      <c r="N911">
        <v>21</v>
      </c>
    </row>
    <row r="912" spans="1:14" x14ac:dyDescent="0.3">
      <c r="A912" s="1">
        <v>45059</v>
      </c>
      <c r="B912">
        <v>205</v>
      </c>
      <c r="C912">
        <v>303</v>
      </c>
      <c r="D912">
        <v>105</v>
      </c>
      <c r="E912">
        <v>1</v>
      </c>
      <c r="F912">
        <v>105.88600000000001</v>
      </c>
      <c r="G912">
        <v>105.88600000000001</v>
      </c>
      <c r="H912">
        <v>15.882900000000001</v>
      </c>
      <c r="I912" t="b">
        <v>0</v>
      </c>
      <c r="J912" s="2">
        <v>0.88402777777777775</v>
      </c>
      <c r="K912">
        <v>2023</v>
      </c>
      <c r="L912">
        <v>5</v>
      </c>
      <c r="M912" t="s">
        <v>82</v>
      </c>
      <c r="N912">
        <v>21</v>
      </c>
    </row>
    <row r="913" spans="1:14" x14ac:dyDescent="0.3">
      <c r="A913" s="1">
        <v>44965</v>
      </c>
      <c r="B913">
        <v>202</v>
      </c>
      <c r="C913">
        <v>301</v>
      </c>
      <c r="D913">
        <v>102</v>
      </c>
      <c r="E913">
        <v>10</v>
      </c>
      <c r="F913">
        <v>83.688000000000002</v>
      </c>
      <c r="G913">
        <v>836.88</v>
      </c>
      <c r="H913">
        <v>142.2696</v>
      </c>
      <c r="I913" t="b">
        <v>0</v>
      </c>
      <c r="J913" s="2">
        <v>0.21249999999999999</v>
      </c>
      <c r="K913">
        <v>2023</v>
      </c>
      <c r="L913">
        <v>2</v>
      </c>
      <c r="M913" t="s">
        <v>80</v>
      </c>
      <c r="N913">
        <v>5</v>
      </c>
    </row>
    <row r="914" spans="1:14" x14ac:dyDescent="0.3">
      <c r="A914" s="1">
        <v>45458</v>
      </c>
      <c r="B914">
        <v>204</v>
      </c>
      <c r="C914">
        <v>304</v>
      </c>
      <c r="D914">
        <v>101</v>
      </c>
      <c r="E914">
        <v>5</v>
      </c>
      <c r="F914">
        <v>103.02600000000001</v>
      </c>
      <c r="G914">
        <v>515.13000000000011</v>
      </c>
      <c r="H914">
        <v>97.874700000000018</v>
      </c>
      <c r="I914" t="b">
        <v>1</v>
      </c>
      <c r="J914" s="2">
        <v>0.625</v>
      </c>
      <c r="K914">
        <v>2024</v>
      </c>
      <c r="L914">
        <v>6</v>
      </c>
      <c r="M914" t="s">
        <v>82</v>
      </c>
      <c r="N914">
        <v>15</v>
      </c>
    </row>
    <row r="915" spans="1:14" x14ac:dyDescent="0.3">
      <c r="A915" s="1">
        <v>45449</v>
      </c>
      <c r="B915">
        <v>203</v>
      </c>
      <c r="C915">
        <v>303</v>
      </c>
      <c r="D915">
        <v>103</v>
      </c>
      <c r="E915">
        <v>9</v>
      </c>
      <c r="F915">
        <v>656.74400000000003</v>
      </c>
      <c r="G915">
        <v>5910.6959999999999</v>
      </c>
      <c r="H915">
        <v>1241.2461599999999</v>
      </c>
      <c r="I915" t="b">
        <v>0</v>
      </c>
      <c r="J915" s="2">
        <v>0.72152777777777777</v>
      </c>
      <c r="K915">
        <v>2024</v>
      </c>
      <c r="L915">
        <v>6</v>
      </c>
      <c r="M915" t="s">
        <v>79</v>
      </c>
      <c r="N915">
        <v>17</v>
      </c>
    </row>
    <row r="916" spans="1:14" x14ac:dyDescent="0.3">
      <c r="A916" s="1">
        <v>45421</v>
      </c>
      <c r="B916">
        <v>202</v>
      </c>
      <c r="C916">
        <v>303</v>
      </c>
      <c r="D916">
        <v>105</v>
      </c>
      <c r="E916">
        <v>5</v>
      </c>
      <c r="F916">
        <v>129.69000000000003</v>
      </c>
      <c r="G916">
        <v>648.45000000000016</v>
      </c>
      <c r="H916">
        <v>162.11250000000004</v>
      </c>
      <c r="I916" t="b">
        <v>1</v>
      </c>
      <c r="J916" s="2">
        <v>0.86111111111111116</v>
      </c>
      <c r="K916">
        <v>2024</v>
      </c>
      <c r="L916">
        <v>5</v>
      </c>
      <c r="M916" t="s">
        <v>79</v>
      </c>
      <c r="N916">
        <v>20</v>
      </c>
    </row>
    <row r="917" spans="1:14" x14ac:dyDescent="0.3">
      <c r="A917" s="1">
        <v>44862</v>
      </c>
      <c r="B917">
        <v>204</v>
      </c>
      <c r="C917">
        <v>301</v>
      </c>
      <c r="D917">
        <v>101</v>
      </c>
      <c r="E917">
        <v>4</v>
      </c>
      <c r="F917">
        <v>655.49</v>
      </c>
      <c r="G917">
        <v>2621.96</v>
      </c>
      <c r="H917">
        <v>786.58799999999997</v>
      </c>
      <c r="I917" t="b">
        <v>0</v>
      </c>
      <c r="J917" s="2">
        <v>0.7631944444444444</v>
      </c>
      <c r="K917">
        <v>2022</v>
      </c>
      <c r="L917">
        <v>10</v>
      </c>
      <c r="M917" t="s">
        <v>83</v>
      </c>
      <c r="N917">
        <v>18</v>
      </c>
    </row>
    <row r="918" spans="1:14" x14ac:dyDescent="0.3">
      <c r="A918" s="1">
        <v>44971</v>
      </c>
      <c r="B918">
        <v>203</v>
      </c>
      <c r="C918">
        <v>302</v>
      </c>
      <c r="D918">
        <v>101</v>
      </c>
      <c r="E918">
        <v>5</v>
      </c>
      <c r="F918">
        <v>175.40600000000003</v>
      </c>
      <c r="G918">
        <v>877.0300000000002</v>
      </c>
      <c r="H918">
        <v>131.55450000000002</v>
      </c>
      <c r="I918" t="b">
        <v>0</v>
      </c>
      <c r="J918" s="2">
        <v>0.10138888888888889</v>
      </c>
      <c r="K918">
        <v>2023</v>
      </c>
      <c r="L918">
        <v>2</v>
      </c>
      <c r="M918" t="s">
        <v>85</v>
      </c>
      <c r="N918">
        <v>2</v>
      </c>
    </row>
    <row r="919" spans="1:14" x14ac:dyDescent="0.3">
      <c r="A919" s="1">
        <v>44948</v>
      </c>
      <c r="B919">
        <v>201</v>
      </c>
      <c r="C919">
        <v>305</v>
      </c>
      <c r="D919">
        <v>104</v>
      </c>
      <c r="E919">
        <v>2</v>
      </c>
      <c r="F919">
        <v>558.31600000000003</v>
      </c>
      <c r="G919">
        <v>1116.6320000000001</v>
      </c>
      <c r="H919">
        <v>189.82744000000002</v>
      </c>
      <c r="I919" t="b">
        <v>0</v>
      </c>
      <c r="J919" s="2">
        <v>0.78749999999999998</v>
      </c>
      <c r="K919">
        <v>2023</v>
      </c>
      <c r="L919">
        <v>1</v>
      </c>
      <c r="M919" t="s">
        <v>81</v>
      </c>
      <c r="N919">
        <v>18</v>
      </c>
    </row>
    <row r="920" spans="1:14" x14ac:dyDescent="0.3">
      <c r="A920" s="1">
        <v>45347</v>
      </c>
      <c r="B920">
        <v>204</v>
      </c>
      <c r="C920">
        <v>305</v>
      </c>
      <c r="D920">
        <v>105</v>
      </c>
      <c r="E920">
        <v>9</v>
      </c>
      <c r="F920">
        <v>100.71600000000001</v>
      </c>
      <c r="G920">
        <v>906.44400000000007</v>
      </c>
      <c r="H920">
        <v>172.22436000000002</v>
      </c>
      <c r="I920" t="b">
        <v>0</v>
      </c>
      <c r="J920" s="2">
        <v>0.72013888888888888</v>
      </c>
      <c r="K920">
        <v>2024</v>
      </c>
      <c r="L920">
        <v>2</v>
      </c>
      <c r="M920" t="s">
        <v>81</v>
      </c>
      <c r="N920">
        <v>17</v>
      </c>
    </row>
    <row r="921" spans="1:14" x14ac:dyDescent="0.3">
      <c r="A921" s="1">
        <v>45451</v>
      </c>
      <c r="B921">
        <v>201</v>
      </c>
      <c r="C921">
        <v>304</v>
      </c>
      <c r="D921">
        <v>104</v>
      </c>
      <c r="E921">
        <v>8</v>
      </c>
      <c r="F921">
        <v>612.54600000000005</v>
      </c>
      <c r="G921">
        <v>4900.3680000000004</v>
      </c>
      <c r="H921">
        <v>1029.07728</v>
      </c>
      <c r="I921" t="b">
        <v>1</v>
      </c>
      <c r="J921" s="2">
        <v>0.65555555555555556</v>
      </c>
      <c r="K921">
        <v>2024</v>
      </c>
      <c r="L921">
        <v>6</v>
      </c>
      <c r="M921" t="s">
        <v>82</v>
      </c>
      <c r="N921">
        <v>15</v>
      </c>
    </row>
    <row r="922" spans="1:14" x14ac:dyDescent="0.3">
      <c r="A922" s="1">
        <v>45278</v>
      </c>
      <c r="B922">
        <v>201</v>
      </c>
      <c r="C922">
        <v>301</v>
      </c>
      <c r="D922">
        <v>104</v>
      </c>
      <c r="E922">
        <v>6</v>
      </c>
      <c r="F922">
        <v>426.00799999999998</v>
      </c>
      <c r="G922">
        <v>2556.0479999999998</v>
      </c>
      <c r="H922">
        <v>639.01199999999994</v>
      </c>
      <c r="I922" t="b">
        <v>0</v>
      </c>
      <c r="J922" s="2">
        <v>0.72638888888888886</v>
      </c>
      <c r="K922">
        <v>2023</v>
      </c>
      <c r="L922">
        <v>12</v>
      </c>
      <c r="M922" t="s">
        <v>84</v>
      </c>
      <c r="N922">
        <v>17</v>
      </c>
    </row>
    <row r="923" spans="1:14" x14ac:dyDescent="0.3">
      <c r="A923" s="1">
        <v>45560</v>
      </c>
      <c r="B923">
        <v>204</v>
      </c>
      <c r="C923">
        <v>302</v>
      </c>
      <c r="D923">
        <v>105</v>
      </c>
      <c r="E923">
        <v>7</v>
      </c>
      <c r="F923">
        <v>284.834</v>
      </c>
      <c r="G923">
        <v>1993.838</v>
      </c>
      <c r="H923">
        <v>598.15139999999997</v>
      </c>
      <c r="I923" t="b">
        <v>0</v>
      </c>
      <c r="J923" s="2">
        <v>0.15416666666666667</v>
      </c>
      <c r="K923">
        <v>2024</v>
      </c>
      <c r="L923">
        <v>9</v>
      </c>
      <c r="M923" t="s">
        <v>80</v>
      </c>
      <c r="N923">
        <v>3</v>
      </c>
    </row>
    <row r="924" spans="1:14" x14ac:dyDescent="0.3">
      <c r="A924" s="1">
        <v>44970</v>
      </c>
      <c r="B924">
        <v>203</v>
      </c>
      <c r="C924">
        <v>303</v>
      </c>
      <c r="D924">
        <v>102</v>
      </c>
      <c r="E924">
        <v>8</v>
      </c>
      <c r="F924">
        <v>211.00200000000001</v>
      </c>
      <c r="G924">
        <v>1688.0160000000001</v>
      </c>
      <c r="H924">
        <v>253.20240000000001</v>
      </c>
      <c r="I924" t="b">
        <v>0</v>
      </c>
      <c r="J924" s="2">
        <v>0.61736111111111114</v>
      </c>
      <c r="K924">
        <v>2023</v>
      </c>
      <c r="L924">
        <v>2</v>
      </c>
      <c r="M924" t="s">
        <v>84</v>
      </c>
      <c r="N924">
        <v>14</v>
      </c>
    </row>
    <row r="925" spans="1:14" x14ac:dyDescent="0.3">
      <c r="A925" s="1">
        <v>44992</v>
      </c>
      <c r="B925">
        <v>205</v>
      </c>
      <c r="C925">
        <v>304</v>
      </c>
      <c r="D925">
        <v>102</v>
      </c>
      <c r="E925">
        <v>6</v>
      </c>
      <c r="F925">
        <v>543.90600000000006</v>
      </c>
      <c r="G925">
        <v>3263.4360000000006</v>
      </c>
      <c r="H925">
        <v>554.78412000000014</v>
      </c>
      <c r="I925" t="b">
        <v>0</v>
      </c>
      <c r="J925" s="2">
        <v>0.81458333333333333</v>
      </c>
      <c r="K925">
        <v>2023</v>
      </c>
      <c r="L925">
        <v>3</v>
      </c>
      <c r="M925" t="s">
        <v>85</v>
      </c>
      <c r="N925">
        <v>19</v>
      </c>
    </row>
    <row r="926" spans="1:14" x14ac:dyDescent="0.3">
      <c r="A926" s="1">
        <v>45582</v>
      </c>
      <c r="B926">
        <v>204</v>
      </c>
      <c r="C926">
        <v>304</v>
      </c>
      <c r="D926">
        <v>103</v>
      </c>
      <c r="E926">
        <v>8</v>
      </c>
      <c r="F926">
        <v>658.61400000000003</v>
      </c>
      <c r="G926">
        <v>5268.9120000000003</v>
      </c>
      <c r="H926">
        <v>1001.09328</v>
      </c>
      <c r="I926" t="b">
        <v>0</v>
      </c>
      <c r="J926" s="2">
        <v>0.46458333333333335</v>
      </c>
      <c r="K926">
        <v>2024</v>
      </c>
      <c r="L926">
        <v>10</v>
      </c>
      <c r="M926" t="s">
        <v>79</v>
      </c>
      <c r="N926">
        <v>11</v>
      </c>
    </row>
    <row r="927" spans="1:14" x14ac:dyDescent="0.3">
      <c r="A927" s="1">
        <v>45435</v>
      </c>
      <c r="B927">
        <v>203</v>
      </c>
      <c r="C927">
        <v>302</v>
      </c>
      <c r="D927">
        <v>103</v>
      </c>
      <c r="E927">
        <v>1</v>
      </c>
      <c r="F927">
        <v>416.85599999999999</v>
      </c>
      <c r="G927">
        <v>416.85599999999999</v>
      </c>
      <c r="H927">
        <v>87.539760000000001</v>
      </c>
      <c r="I927" t="b">
        <v>1</v>
      </c>
      <c r="J927" s="2">
        <v>0.71458333333333335</v>
      </c>
      <c r="K927">
        <v>2024</v>
      </c>
      <c r="L927">
        <v>5</v>
      </c>
      <c r="M927" t="s">
        <v>79</v>
      </c>
      <c r="N927">
        <v>17</v>
      </c>
    </row>
    <row r="928" spans="1:14" x14ac:dyDescent="0.3">
      <c r="A928" s="1">
        <v>45205</v>
      </c>
      <c r="B928">
        <v>203</v>
      </c>
      <c r="C928">
        <v>303</v>
      </c>
      <c r="D928">
        <v>102</v>
      </c>
      <c r="E928">
        <v>3</v>
      </c>
      <c r="F928">
        <v>522.94000000000005</v>
      </c>
      <c r="G928">
        <v>1568.8200000000002</v>
      </c>
      <c r="H928">
        <v>392.20500000000004</v>
      </c>
      <c r="I928" t="b">
        <v>1</v>
      </c>
      <c r="J928" s="2">
        <v>0.35972222222222222</v>
      </c>
      <c r="K928">
        <v>2023</v>
      </c>
      <c r="L928">
        <v>10</v>
      </c>
      <c r="M928" t="s">
        <v>83</v>
      </c>
      <c r="N928">
        <v>8</v>
      </c>
    </row>
    <row r="929" spans="1:14" x14ac:dyDescent="0.3">
      <c r="A929" s="1">
        <v>45391</v>
      </c>
      <c r="B929">
        <v>204</v>
      </c>
      <c r="C929">
        <v>302</v>
      </c>
      <c r="D929">
        <v>103</v>
      </c>
      <c r="E929">
        <v>1</v>
      </c>
      <c r="F929">
        <v>98.098000000000013</v>
      </c>
      <c r="G929">
        <v>98.098000000000013</v>
      </c>
      <c r="H929">
        <v>29.429400000000001</v>
      </c>
      <c r="I929" t="b">
        <v>0</v>
      </c>
      <c r="J929" s="2">
        <v>0.2076388888888889</v>
      </c>
      <c r="K929">
        <v>2024</v>
      </c>
      <c r="L929">
        <v>4</v>
      </c>
      <c r="M929" t="s">
        <v>85</v>
      </c>
      <c r="N929">
        <v>4</v>
      </c>
    </row>
    <row r="930" spans="1:14" x14ac:dyDescent="0.3">
      <c r="A930" s="1">
        <v>45167</v>
      </c>
      <c r="B930">
        <v>201</v>
      </c>
      <c r="C930">
        <v>304</v>
      </c>
      <c r="D930">
        <v>104</v>
      </c>
      <c r="E930">
        <v>2</v>
      </c>
      <c r="F930">
        <v>349.536</v>
      </c>
      <c r="G930">
        <v>699.072</v>
      </c>
      <c r="H930">
        <v>104.8608</v>
      </c>
      <c r="I930" t="b">
        <v>0</v>
      </c>
      <c r="J930" s="2">
        <v>0.75902777777777775</v>
      </c>
      <c r="K930">
        <v>2023</v>
      </c>
      <c r="L930">
        <v>8</v>
      </c>
      <c r="M930" t="s">
        <v>85</v>
      </c>
      <c r="N930">
        <v>18</v>
      </c>
    </row>
    <row r="931" spans="1:14" x14ac:dyDescent="0.3">
      <c r="A931" s="1">
        <v>45266</v>
      </c>
      <c r="B931">
        <v>202</v>
      </c>
      <c r="C931">
        <v>303</v>
      </c>
      <c r="D931">
        <v>103</v>
      </c>
      <c r="E931">
        <v>10</v>
      </c>
      <c r="F931">
        <v>213.202</v>
      </c>
      <c r="G931">
        <v>2132.02</v>
      </c>
      <c r="H931">
        <v>362.4434</v>
      </c>
      <c r="I931" t="b">
        <v>0</v>
      </c>
      <c r="J931" s="2">
        <v>0.4909722222222222</v>
      </c>
      <c r="K931">
        <v>2023</v>
      </c>
      <c r="L931">
        <v>12</v>
      </c>
      <c r="M931" t="s">
        <v>80</v>
      </c>
      <c r="N931">
        <v>11</v>
      </c>
    </row>
    <row r="932" spans="1:14" x14ac:dyDescent="0.3">
      <c r="A932" s="1">
        <v>45584</v>
      </c>
      <c r="B932">
        <v>203</v>
      </c>
      <c r="C932">
        <v>303</v>
      </c>
      <c r="D932">
        <v>104</v>
      </c>
      <c r="E932">
        <v>8</v>
      </c>
      <c r="F932">
        <v>206.18400000000003</v>
      </c>
      <c r="G932">
        <v>1649.4720000000002</v>
      </c>
      <c r="H932">
        <v>313.39968000000005</v>
      </c>
      <c r="I932" t="b">
        <v>0</v>
      </c>
      <c r="J932" s="2">
        <v>0.6333333333333333</v>
      </c>
      <c r="K932">
        <v>2024</v>
      </c>
      <c r="L932">
        <v>10</v>
      </c>
      <c r="M932" t="s">
        <v>82</v>
      </c>
      <c r="N932">
        <v>15</v>
      </c>
    </row>
    <row r="933" spans="1:14" x14ac:dyDescent="0.3">
      <c r="A933" s="1">
        <v>45441</v>
      </c>
      <c r="B933">
        <v>203</v>
      </c>
      <c r="C933">
        <v>303</v>
      </c>
      <c r="D933">
        <v>104</v>
      </c>
      <c r="E933">
        <v>8</v>
      </c>
      <c r="F933">
        <v>211.178</v>
      </c>
      <c r="G933">
        <v>1689.424</v>
      </c>
      <c r="H933">
        <v>354.77904000000001</v>
      </c>
      <c r="I933" t="b">
        <v>0</v>
      </c>
      <c r="J933" s="2">
        <v>0.58819444444444446</v>
      </c>
      <c r="K933">
        <v>2024</v>
      </c>
      <c r="L933">
        <v>5</v>
      </c>
      <c r="M933" t="s">
        <v>80</v>
      </c>
      <c r="N933">
        <v>14</v>
      </c>
    </row>
    <row r="934" spans="1:14" x14ac:dyDescent="0.3">
      <c r="A934" s="1">
        <v>45216</v>
      </c>
      <c r="B934">
        <v>201</v>
      </c>
      <c r="C934">
        <v>305</v>
      </c>
      <c r="D934">
        <v>105</v>
      </c>
      <c r="E934">
        <v>4</v>
      </c>
      <c r="F934">
        <v>488.53200000000004</v>
      </c>
      <c r="G934">
        <v>1954.1280000000002</v>
      </c>
      <c r="H934">
        <v>488.53200000000004</v>
      </c>
      <c r="I934" t="b">
        <v>0</v>
      </c>
      <c r="J934" s="2">
        <v>0.96388888888888891</v>
      </c>
      <c r="K934">
        <v>2023</v>
      </c>
      <c r="L934">
        <v>10</v>
      </c>
      <c r="M934" t="s">
        <v>85</v>
      </c>
      <c r="N934">
        <v>23</v>
      </c>
    </row>
    <row r="935" spans="1:14" x14ac:dyDescent="0.3">
      <c r="A935" s="1">
        <v>45213</v>
      </c>
      <c r="B935">
        <v>202</v>
      </c>
      <c r="C935">
        <v>304</v>
      </c>
      <c r="D935">
        <v>102</v>
      </c>
      <c r="E935">
        <v>8</v>
      </c>
      <c r="F935">
        <v>388.52000000000004</v>
      </c>
      <c r="G935">
        <v>3108.1600000000003</v>
      </c>
      <c r="H935">
        <v>932.44800000000009</v>
      </c>
      <c r="I935" t="b">
        <v>0</v>
      </c>
      <c r="J935" s="2">
        <v>0.69861111111111107</v>
      </c>
      <c r="K935">
        <v>2023</v>
      </c>
      <c r="L935">
        <v>10</v>
      </c>
      <c r="M935" t="s">
        <v>82</v>
      </c>
      <c r="N935">
        <v>16</v>
      </c>
    </row>
    <row r="936" spans="1:14" x14ac:dyDescent="0.3">
      <c r="A936" s="1">
        <v>45107</v>
      </c>
      <c r="B936">
        <v>203</v>
      </c>
      <c r="C936">
        <v>302</v>
      </c>
      <c r="D936">
        <v>104</v>
      </c>
      <c r="E936">
        <v>3</v>
      </c>
      <c r="F936">
        <v>474.16600000000005</v>
      </c>
      <c r="G936">
        <v>1422.498</v>
      </c>
      <c r="H936">
        <v>213.37469999999999</v>
      </c>
      <c r="I936" t="b">
        <v>0</v>
      </c>
      <c r="J936" s="2">
        <v>0.35208333333333336</v>
      </c>
      <c r="K936">
        <v>2023</v>
      </c>
      <c r="L936">
        <v>6</v>
      </c>
      <c r="M936" t="s">
        <v>83</v>
      </c>
      <c r="N936">
        <v>8</v>
      </c>
    </row>
    <row r="937" spans="1:14" x14ac:dyDescent="0.3">
      <c r="A937" s="1">
        <v>44977</v>
      </c>
      <c r="B937">
        <v>203</v>
      </c>
      <c r="C937">
        <v>302</v>
      </c>
      <c r="D937">
        <v>103</v>
      </c>
      <c r="E937">
        <v>8</v>
      </c>
      <c r="F937">
        <v>451.94600000000003</v>
      </c>
      <c r="G937">
        <v>3615.5680000000002</v>
      </c>
      <c r="H937">
        <v>614.64656000000014</v>
      </c>
      <c r="I937" t="b">
        <v>0</v>
      </c>
      <c r="J937" s="2">
        <v>0.37222222222222223</v>
      </c>
      <c r="K937">
        <v>2023</v>
      </c>
      <c r="L937">
        <v>2</v>
      </c>
      <c r="M937" t="s">
        <v>84</v>
      </c>
      <c r="N937">
        <v>8</v>
      </c>
    </row>
    <row r="938" spans="1:14" x14ac:dyDescent="0.3">
      <c r="A938" s="1">
        <v>45337</v>
      </c>
      <c r="B938">
        <v>204</v>
      </c>
      <c r="C938">
        <v>302</v>
      </c>
      <c r="D938">
        <v>101</v>
      </c>
      <c r="E938">
        <v>6</v>
      </c>
      <c r="F938">
        <v>407.92399999999998</v>
      </c>
      <c r="G938">
        <v>2447.5439999999999</v>
      </c>
      <c r="H938">
        <v>465.03335999999996</v>
      </c>
      <c r="I938" t="b">
        <v>0</v>
      </c>
      <c r="J938" s="2">
        <v>0.95</v>
      </c>
      <c r="K938">
        <v>2024</v>
      </c>
      <c r="L938">
        <v>2</v>
      </c>
      <c r="M938" t="s">
        <v>79</v>
      </c>
      <c r="N938">
        <v>22</v>
      </c>
    </row>
    <row r="939" spans="1:14" x14ac:dyDescent="0.3">
      <c r="A939" s="1">
        <v>45378</v>
      </c>
      <c r="B939">
        <v>204</v>
      </c>
      <c r="C939">
        <v>304</v>
      </c>
      <c r="D939">
        <v>104</v>
      </c>
      <c r="E939">
        <v>8</v>
      </c>
      <c r="F939">
        <v>473.74800000000005</v>
      </c>
      <c r="G939">
        <v>3789.9840000000004</v>
      </c>
      <c r="H939">
        <v>795.89664000000005</v>
      </c>
      <c r="I939" t="b">
        <v>0</v>
      </c>
      <c r="J939" s="2">
        <v>0.40833333333333333</v>
      </c>
      <c r="K939">
        <v>2024</v>
      </c>
      <c r="L939">
        <v>3</v>
      </c>
      <c r="M939" t="s">
        <v>80</v>
      </c>
      <c r="N939">
        <v>9</v>
      </c>
    </row>
    <row r="940" spans="1:14" x14ac:dyDescent="0.3">
      <c r="A940" s="1">
        <v>45017</v>
      </c>
      <c r="B940">
        <v>205</v>
      </c>
      <c r="C940">
        <v>301</v>
      </c>
      <c r="D940">
        <v>102</v>
      </c>
      <c r="E940">
        <v>4</v>
      </c>
      <c r="F940">
        <v>228.16200000000001</v>
      </c>
      <c r="G940">
        <v>912.64800000000002</v>
      </c>
      <c r="H940">
        <v>228.16200000000001</v>
      </c>
      <c r="I940" t="b">
        <v>0</v>
      </c>
      <c r="J940" s="2">
        <v>4.0972222222222222E-2</v>
      </c>
      <c r="K940">
        <v>2023</v>
      </c>
      <c r="L940">
        <v>4</v>
      </c>
      <c r="M940" t="s">
        <v>82</v>
      </c>
      <c r="N940">
        <v>0</v>
      </c>
    </row>
    <row r="941" spans="1:14" x14ac:dyDescent="0.3">
      <c r="A941" s="1">
        <v>45430</v>
      </c>
      <c r="B941">
        <v>202</v>
      </c>
      <c r="C941">
        <v>305</v>
      </c>
      <c r="D941">
        <v>101</v>
      </c>
      <c r="E941">
        <v>4</v>
      </c>
      <c r="F941">
        <v>571.07600000000002</v>
      </c>
      <c r="G941">
        <v>2284.3040000000001</v>
      </c>
      <c r="H941">
        <v>685.2912</v>
      </c>
      <c r="I941" t="b">
        <v>0</v>
      </c>
      <c r="J941" s="2">
        <v>0.61736111111111114</v>
      </c>
      <c r="K941">
        <v>2024</v>
      </c>
      <c r="L941">
        <v>5</v>
      </c>
      <c r="M941" t="s">
        <v>82</v>
      </c>
      <c r="N941">
        <v>14</v>
      </c>
    </row>
    <row r="942" spans="1:14" x14ac:dyDescent="0.3">
      <c r="A942" s="1">
        <v>45333</v>
      </c>
      <c r="B942">
        <v>205</v>
      </c>
      <c r="C942">
        <v>302</v>
      </c>
      <c r="D942">
        <v>104</v>
      </c>
      <c r="E942">
        <v>3</v>
      </c>
      <c r="F942">
        <v>632.61000000000013</v>
      </c>
      <c r="G942">
        <v>1897.8300000000004</v>
      </c>
      <c r="H942">
        <v>284.67450000000002</v>
      </c>
      <c r="I942" t="b">
        <v>0</v>
      </c>
      <c r="J942" s="2">
        <v>0.95208333333333328</v>
      </c>
      <c r="K942">
        <v>2024</v>
      </c>
      <c r="L942">
        <v>2</v>
      </c>
      <c r="M942" t="s">
        <v>81</v>
      </c>
      <c r="N942">
        <v>22</v>
      </c>
    </row>
    <row r="943" spans="1:14" x14ac:dyDescent="0.3">
      <c r="A943" s="1">
        <v>45236</v>
      </c>
      <c r="B943">
        <v>205</v>
      </c>
      <c r="C943">
        <v>301</v>
      </c>
      <c r="D943">
        <v>105</v>
      </c>
      <c r="E943">
        <v>9</v>
      </c>
      <c r="F943">
        <v>351.40600000000001</v>
      </c>
      <c r="G943">
        <v>3162.654</v>
      </c>
      <c r="H943">
        <v>537.65118000000007</v>
      </c>
      <c r="I943" t="b">
        <v>0</v>
      </c>
      <c r="J943" s="2">
        <v>0.8833333333333333</v>
      </c>
      <c r="K943">
        <v>2023</v>
      </c>
      <c r="L943">
        <v>11</v>
      </c>
      <c r="M943" t="s">
        <v>84</v>
      </c>
      <c r="N943">
        <v>21</v>
      </c>
    </row>
    <row r="944" spans="1:14" x14ac:dyDescent="0.3">
      <c r="A944" s="1">
        <v>44961</v>
      </c>
      <c r="B944">
        <v>203</v>
      </c>
      <c r="C944">
        <v>305</v>
      </c>
      <c r="D944">
        <v>102</v>
      </c>
      <c r="E944">
        <v>4</v>
      </c>
      <c r="F944">
        <v>596.53</v>
      </c>
      <c r="G944">
        <v>2386.12</v>
      </c>
      <c r="H944">
        <v>453.36279999999999</v>
      </c>
      <c r="I944" t="b">
        <v>0</v>
      </c>
      <c r="J944" s="2">
        <v>0.81527777777777777</v>
      </c>
      <c r="K944">
        <v>2023</v>
      </c>
      <c r="L944">
        <v>2</v>
      </c>
      <c r="M944" t="s">
        <v>82</v>
      </c>
      <c r="N944">
        <v>19</v>
      </c>
    </row>
    <row r="945" spans="1:14" x14ac:dyDescent="0.3">
      <c r="A945" s="1">
        <v>45112</v>
      </c>
      <c r="B945">
        <v>205</v>
      </c>
      <c r="C945">
        <v>303</v>
      </c>
      <c r="D945">
        <v>101</v>
      </c>
      <c r="E945">
        <v>8</v>
      </c>
      <c r="F945">
        <v>590.63400000000013</v>
      </c>
      <c r="G945">
        <v>4725.072000000001</v>
      </c>
      <c r="H945">
        <v>992.26512000000014</v>
      </c>
      <c r="I945" t="b">
        <v>0</v>
      </c>
      <c r="J945" s="2">
        <v>0.34027777777777779</v>
      </c>
      <c r="K945">
        <v>2023</v>
      </c>
      <c r="L945">
        <v>7</v>
      </c>
      <c r="M945" t="s">
        <v>80</v>
      </c>
      <c r="N945">
        <v>8</v>
      </c>
    </row>
    <row r="946" spans="1:14" x14ac:dyDescent="0.3">
      <c r="A946" s="1">
        <v>45131</v>
      </c>
      <c r="B946">
        <v>205</v>
      </c>
      <c r="C946">
        <v>302</v>
      </c>
      <c r="D946">
        <v>103</v>
      </c>
      <c r="E946">
        <v>4</v>
      </c>
      <c r="F946">
        <v>616.37400000000014</v>
      </c>
      <c r="G946">
        <v>2465.4960000000005</v>
      </c>
      <c r="H946">
        <v>616.37400000000014</v>
      </c>
      <c r="I946" t="b">
        <v>0</v>
      </c>
      <c r="J946" s="2">
        <v>3.1944444444444442E-2</v>
      </c>
      <c r="K946">
        <v>2023</v>
      </c>
      <c r="L946">
        <v>7</v>
      </c>
      <c r="M946" t="s">
        <v>84</v>
      </c>
      <c r="N946">
        <v>0</v>
      </c>
    </row>
    <row r="947" spans="1:14" x14ac:dyDescent="0.3">
      <c r="A947" s="1">
        <v>45176</v>
      </c>
      <c r="B947">
        <v>203</v>
      </c>
      <c r="C947">
        <v>305</v>
      </c>
      <c r="D947">
        <v>102</v>
      </c>
      <c r="E947">
        <v>9</v>
      </c>
      <c r="F947">
        <v>371.16200000000003</v>
      </c>
      <c r="G947">
        <v>3340.4580000000005</v>
      </c>
      <c r="H947">
        <v>1002.1374000000001</v>
      </c>
      <c r="I947" t="b">
        <v>0</v>
      </c>
      <c r="J947" s="2">
        <v>0.59722222222222221</v>
      </c>
      <c r="K947">
        <v>2023</v>
      </c>
      <c r="L947">
        <v>9</v>
      </c>
      <c r="M947" t="s">
        <v>79</v>
      </c>
      <c r="N947">
        <v>14</v>
      </c>
    </row>
    <row r="948" spans="1:14" x14ac:dyDescent="0.3">
      <c r="A948" s="1">
        <v>45351</v>
      </c>
      <c r="B948">
        <v>203</v>
      </c>
      <c r="C948">
        <v>302</v>
      </c>
      <c r="D948">
        <v>103</v>
      </c>
      <c r="E948">
        <v>2</v>
      </c>
      <c r="F948">
        <v>575.49800000000005</v>
      </c>
      <c r="G948">
        <v>1150.9960000000001</v>
      </c>
      <c r="H948">
        <v>172.64940000000001</v>
      </c>
      <c r="I948" t="b">
        <v>0</v>
      </c>
      <c r="J948" s="2">
        <v>0.14444444444444443</v>
      </c>
      <c r="K948">
        <v>2024</v>
      </c>
      <c r="L948">
        <v>2</v>
      </c>
      <c r="M948" t="s">
        <v>79</v>
      </c>
      <c r="N948">
        <v>3</v>
      </c>
    </row>
    <row r="949" spans="1:14" x14ac:dyDescent="0.3">
      <c r="A949" s="1">
        <v>45310</v>
      </c>
      <c r="B949">
        <v>204</v>
      </c>
      <c r="C949">
        <v>305</v>
      </c>
      <c r="D949">
        <v>103</v>
      </c>
      <c r="E949">
        <v>3</v>
      </c>
      <c r="F949">
        <v>376.72800000000007</v>
      </c>
      <c r="G949">
        <v>1130.1840000000002</v>
      </c>
      <c r="H949">
        <v>192.13128000000006</v>
      </c>
      <c r="I949" t="b">
        <v>0</v>
      </c>
      <c r="J949" s="2">
        <v>0.56944444444444442</v>
      </c>
      <c r="K949">
        <v>2024</v>
      </c>
      <c r="L949">
        <v>1</v>
      </c>
      <c r="M949" t="s">
        <v>83</v>
      </c>
      <c r="N949">
        <v>13</v>
      </c>
    </row>
    <row r="950" spans="1:14" x14ac:dyDescent="0.3">
      <c r="A950" s="1">
        <v>45036</v>
      </c>
      <c r="B950">
        <v>205</v>
      </c>
      <c r="C950">
        <v>302</v>
      </c>
      <c r="D950">
        <v>103</v>
      </c>
      <c r="E950">
        <v>7</v>
      </c>
      <c r="F950">
        <v>594.26400000000001</v>
      </c>
      <c r="G950">
        <v>4159.848</v>
      </c>
      <c r="H950">
        <v>790.37112000000002</v>
      </c>
      <c r="I950" t="b">
        <v>0</v>
      </c>
      <c r="J950" s="2">
        <v>0.70972222222222225</v>
      </c>
      <c r="K950">
        <v>2023</v>
      </c>
      <c r="L950">
        <v>4</v>
      </c>
      <c r="M950" t="s">
        <v>79</v>
      </c>
      <c r="N950">
        <v>17</v>
      </c>
    </row>
    <row r="951" spans="1:14" x14ac:dyDescent="0.3">
      <c r="A951" s="1">
        <v>45464</v>
      </c>
      <c r="B951">
        <v>204</v>
      </c>
      <c r="C951">
        <v>304</v>
      </c>
      <c r="D951">
        <v>101</v>
      </c>
      <c r="E951">
        <v>2</v>
      </c>
      <c r="F951">
        <v>302.03800000000001</v>
      </c>
      <c r="G951">
        <v>604.07600000000002</v>
      </c>
      <c r="H951">
        <v>126.85596</v>
      </c>
      <c r="I951" t="b">
        <v>0</v>
      </c>
      <c r="J951" s="2">
        <v>0.21597222222222223</v>
      </c>
      <c r="K951">
        <v>2024</v>
      </c>
      <c r="L951">
        <v>6</v>
      </c>
      <c r="M951" t="s">
        <v>83</v>
      </c>
      <c r="N951">
        <v>5</v>
      </c>
    </row>
    <row r="952" spans="1:14" x14ac:dyDescent="0.3">
      <c r="A952" s="1">
        <v>44876</v>
      </c>
      <c r="B952">
        <v>203</v>
      </c>
      <c r="C952">
        <v>303</v>
      </c>
      <c r="D952">
        <v>103</v>
      </c>
      <c r="E952">
        <v>5</v>
      </c>
      <c r="F952">
        <v>99.418000000000006</v>
      </c>
      <c r="G952">
        <v>497.09000000000003</v>
      </c>
      <c r="H952">
        <v>124.27250000000001</v>
      </c>
      <c r="I952" t="b">
        <v>0</v>
      </c>
      <c r="J952" s="2">
        <v>0.66597222222222219</v>
      </c>
      <c r="K952">
        <v>2022</v>
      </c>
      <c r="L952">
        <v>11</v>
      </c>
      <c r="M952" t="s">
        <v>83</v>
      </c>
      <c r="N952">
        <v>15</v>
      </c>
    </row>
    <row r="953" spans="1:14" x14ac:dyDescent="0.3">
      <c r="A953" s="1">
        <v>44964</v>
      </c>
      <c r="B953">
        <v>202</v>
      </c>
      <c r="C953">
        <v>303</v>
      </c>
      <c r="D953">
        <v>101</v>
      </c>
      <c r="E953">
        <v>1</v>
      </c>
      <c r="F953">
        <v>168.16800000000001</v>
      </c>
      <c r="G953">
        <v>168.16800000000001</v>
      </c>
      <c r="H953">
        <v>50.450400000000002</v>
      </c>
      <c r="I953" t="b">
        <v>0</v>
      </c>
      <c r="J953" s="2">
        <v>2.0833333333333333E-3</v>
      </c>
      <c r="K953">
        <v>2023</v>
      </c>
      <c r="L953">
        <v>2</v>
      </c>
      <c r="M953" t="s">
        <v>85</v>
      </c>
      <c r="N953">
        <v>0</v>
      </c>
    </row>
    <row r="954" spans="1:14" x14ac:dyDescent="0.3">
      <c r="A954" s="1">
        <v>45010</v>
      </c>
      <c r="B954">
        <v>202</v>
      </c>
      <c r="C954">
        <v>304</v>
      </c>
      <c r="D954">
        <v>105</v>
      </c>
      <c r="E954">
        <v>4</v>
      </c>
      <c r="F954">
        <v>576.00400000000002</v>
      </c>
      <c r="G954">
        <v>2304.0160000000001</v>
      </c>
      <c r="H954">
        <v>345.60239999999999</v>
      </c>
      <c r="I954" t="b">
        <v>0</v>
      </c>
      <c r="J954" s="2">
        <v>0.13194444444444445</v>
      </c>
      <c r="K954">
        <v>2023</v>
      </c>
      <c r="L954">
        <v>3</v>
      </c>
      <c r="M954" t="s">
        <v>82</v>
      </c>
      <c r="N954">
        <v>3</v>
      </c>
    </row>
    <row r="955" spans="1:14" x14ac:dyDescent="0.3">
      <c r="A955" s="1">
        <v>45399</v>
      </c>
      <c r="B955">
        <v>203</v>
      </c>
      <c r="C955">
        <v>302</v>
      </c>
      <c r="D955">
        <v>102</v>
      </c>
      <c r="E955">
        <v>5</v>
      </c>
      <c r="F955">
        <v>338.75600000000003</v>
      </c>
      <c r="G955">
        <v>1693.7800000000002</v>
      </c>
      <c r="H955">
        <v>287.94260000000003</v>
      </c>
      <c r="I955" t="b">
        <v>0</v>
      </c>
      <c r="J955" s="2">
        <v>0.95</v>
      </c>
      <c r="K955">
        <v>2024</v>
      </c>
      <c r="L955">
        <v>4</v>
      </c>
      <c r="M955" t="s">
        <v>80</v>
      </c>
      <c r="N955">
        <v>22</v>
      </c>
    </row>
    <row r="956" spans="1:14" x14ac:dyDescent="0.3">
      <c r="A956" s="1">
        <v>45062</v>
      </c>
      <c r="B956">
        <v>203</v>
      </c>
      <c r="C956">
        <v>305</v>
      </c>
      <c r="D956">
        <v>104</v>
      </c>
      <c r="E956">
        <v>7</v>
      </c>
      <c r="F956">
        <v>280.43400000000003</v>
      </c>
      <c r="G956">
        <v>1963.0380000000002</v>
      </c>
      <c r="H956">
        <v>372.97722000000005</v>
      </c>
      <c r="I956" t="b">
        <v>0</v>
      </c>
      <c r="J956" s="2">
        <v>0.57708333333333328</v>
      </c>
      <c r="K956">
        <v>2023</v>
      </c>
      <c r="L956">
        <v>5</v>
      </c>
      <c r="M956" t="s">
        <v>85</v>
      </c>
      <c r="N956">
        <v>13</v>
      </c>
    </row>
    <row r="957" spans="1:14" x14ac:dyDescent="0.3">
      <c r="A957" s="1">
        <v>45099</v>
      </c>
      <c r="B957">
        <v>203</v>
      </c>
      <c r="C957">
        <v>303</v>
      </c>
      <c r="D957">
        <v>102</v>
      </c>
      <c r="E957">
        <v>10</v>
      </c>
      <c r="F957">
        <v>366.608</v>
      </c>
      <c r="G957">
        <v>3666.08</v>
      </c>
      <c r="H957">
        <v>769.8768</v>
      </c>
      <c r="I957" t="b">
        <v>0</v>
      </c>
      <c r="J957" s="2">
        <v>7.6388888888888895E-2</v>
      </c>
      <c r="K957">
        <v>2023</v>
      </c>
      <c r="L957">
        <v>6</v>
      </c>
      <c r="M957" t="s">
        <v>79</v>
      </c>
      <c r="N957">
        <v>1</v>
      </c>
    </row>
    <row r="958" spans="1:14" x14ac:dyDescent="0.3">
      <c r="A958" s="1">
        <v>45430</v>
      </c>
      <c r="B958">
        <v>204</v>
      </c>
      <c r="C958">
        <v>301</v>
      </c>
      <c r="D958">
        <v>102</v>
      </c>
      <c r="E958">
        <v>1</v>
      </c>
      <c r="F958">
        <v>76.406000000000006</v>
      </c>
      <c r="G958">
        <v>76.406000000000006</v>
      </c>
      <c r="H958">
        <v>19.101500000000001</v>
      </c>
      <c r="I958" t="b">
        <v>0</v>
      </c>
      <c r="J958" s="2">
        <v>0.29305555555555557</v>
      </c>
      <c r="K958">
        <v>2024</v>
      </c>
      <c r="L958">
        <v>5</v>
      </c>
      <c r="M958" t="s">
        <v>82</v>
      </c>
      <c r="N958">
        <v>7</v>
      </c>
    </row>
    <row r="959" spans="1:14" x14ac:dyDescent="0.3">
      <c r="A959" s="1">
        <v>44883</v>
      </c>
      <c r="B959">
        <v>202</v>
      </c>
      <c r="C959">
        <v>305</v>
      </c>
      <c r="D959">
        <v>104</v>
      </c>
      <c r="E959">
        <v>9</v>
      </c>
      <c r="F959">
        <v>190.87200000000001</v>
      </c>
      <c r="G959">
        <v>1717.8480000000002</v>
      </c>
      <c r="H959">
        <v>515.35440000000006</v>
      </c>
      <c r="I959" t="b">
        <v>0</v>
      </c>
      <c r="J959" s="2">
        <v>0.83958333333333335</v>
      </c>
      <c r="K959">
        <v>2022</v>
      </c>
      <c r="L959">
        <v>11</v>
      </c>
      <c r="M959" t="s">
        <v>83</v>
      </c>
      <c r="N959">
        <v>20</v>
      </c>
    </row>
    <row r="960" spans="1:14" x14ac:dyDescent="0.3">
      <c r="A960" s="1">
        <v>45172</v>
      </c>
      <c r="B960">
        <v>202</v>
      </c>
      <c r="C960">
        <v>302</v>
      </c>
      <c r="D960">
        <v>102</v>
      </c>
      <c r="E960">
        <v>4</v>
      </c>
      <c r="F960">
        <v>361.30599999999998</v>
      </c>
      <c r="G960">
        <v>1445.2239999999999</v>
      </c>
      <c r="H960">
        <v>216.78359999999998</v>
      </c>
      <c r="I960" t="b">
        <v>0</v>
      </c>
      <c r="J960" s="2">
        <v>0.13819444444444445</v>
      </c>
      <c r="K960">
        <v>2023</v>
      </c>
      <c r="L960">
        <v>9</v>
      </c>
      <c r="M960" t="s">
        <v>81</v>
      </c>
      <c r="N960">
        <v>3</v>
      </c>
    </row>
    <row r="961" spans="1:14" x14ac:dyDescent="0.3">
      <c r="A961" s="1">
        <v>45570</v>
      </c>
      <c r="B961">
        <v>202</v>
      </c>
      <c r="C961">
        <v>305</v>
      </c>
      <c r="D961">
        <v>102</v>
      </c>
      <c r="E961">
        <v>3</v>
      </c>
      <c r="F961">
        <v>586.87200000000007</v>
      </c>
      <c r="G961">
        <v>1760.6160000000002</v>
      </c>
      <c r="H961">
        <v>299.30472000000003</v>
      </c>
      <c r="I961" t="b">
        <v>0</v>
      </c>
      <c r="J961" s="2">
        <v>0.73472222222222228</v>
      </c>
      <c r="K961">
        <v>2024</v>
      </c>
      <c r="L961">
        <v>10</v>
      </c>
      <c r="M961" t="s">
        <v>82</v>
      </c>
      <c r="N961">
        <v>17</v>
      </c>
    </row>
    <row r="962" spans="1:14" x14ac:dyDescent="0.3">
      <c r="A962" s="1">
        <v>45223</v>
      </c>
      <c r="B962">
        <v>203</v>
      </c>
      <c r="C962">
        <v>304</v>
      </c>
      <c r="D962">
        <v>103</v>
      </c>
      <c r="E962">
        <v>6</v>
      </c>
      <c r="F962">
        <v>342.71600000000001</v>
      </c>
      <c r="G962">
        <v>2056.2960000000003</v>
      </c>
      <c r="H962">
        <v>390.69624000000005</v>
      </c>
      <c r="I962" t="b">
        <v>0</v>
      </c>
      <c r="J962" s="2">
        <v>5.9027777777777776E-2</v>
      </c>
      <c r="K962">
        <v>2023</v>
      </c>
      <c r="L962">
        <v>10</v>
      </c>
      <c r="M962" t="s">
        <v>85</v>
      </c>
      <c r="N962">
        <v>1</v>
      </c>
    </row>
    <row r="963" spans="1:14" x14ac:dyDescent="0.3">
      <c r="A963" s="1">
        <v>44978</v>
      </c>
      <c r="B963">
        <v>202</v>
      </c>
      <c r="C963">
        <v>304</v>
      </c>
      <c r="D963">
        <v>103</v>
      </c>
      <c r="E963">
        <v>10</v>
      </c>
      <c r="F963">
        <v>222.53000000000003</v>
      </c>
      <c r="G963">
        <v>2225.3000000000002</v>
      </c>
      <c r="H963">
        <v>467.31300000000005</v>
      </c>
      <c r="I963" t="b">
        <v>0</v>
      </c>
      <c r="J963" s="2">
        <v>0.4513888888888889</v>
      </c>
      <c r="K963">
        <v>2023</v>
      </c>
      <c r="L963">
        <v>2</v>
      </c>
      <c r="M963" t="s">
        <v>85</v>
      </c>
      <c r="N963">
        <v>10</v>
      </c>
    </row>
    <row r="964" spans="1:14" x14ac:dyDescent="0.3">
      <c r="A964" s="1">
        <v>45021</v>
      </c>
      <c r="B964">
        <v>203</v>
      </c>
      <c r="C964">
        <v>301</v>
      </c>
      <c r="D964">
        <v>104</v>
      </c>
      <c r="E964">
        <v>7</v>
      </c>
      <c r="F964">
        <v>633.31400000000008</v>
      </c>
      <c r="G964">
        <v>4433.1980000000003</v>
      </c>
      <c r="H964">
        <v>1108.2995000000001</v>
      </c>
      <c r="I964" t="b">
        <v>0</v>
      </c>
      <c r="J964" s="2">
        <v>2.2222222222222223E-2</v>
      </c>
      <c r="K964">
        <v>2023</v>
      </c>
      <c r="L964">
        <v>4</v>
      </c>
      <c r="M964" t="s">
        <v>80</v>
      </c>
      <c r="N964">
        <v>0</v>
      </c>
    </row>
    <row r="965" spans="1:14" x14ac:dyDescent="0.3">
      <c r="A965" s="1">
        <v>45304</v>
      </c>
      <c r="B965">
        <v>203</v>
      </c>
      <c r="C965">
        <v>305</v>
      </c>
      <c r="D965">
        <v>103</v>
      </c>
      <c r="E965">
        <v>5</v>
      </c>
      <c r="F965">
        <v>558.88800000000003</v>
      </c>
      <c r="G965">
        <v>2794.44</v>
      </c>
      <c r="H965">
        <v>838.33199999999999</v>
      </c>
      <c r="I965" t="b">
        <v>1</v>
      </c>
      <c r="J965" s="2">
        <v>0.38611111111111113</v>
      </c>
      <c r="K965">
        <v>2024</v>
      </c>
      <c r="L965">
        <v>1</v>
      </c>
      <c r="M965" t="s">
        <v>82</v>
      </c>
      <c r="N965">
        <v>9</v>
      </c>
    </row>
    <row r="966" spans="1:14" x14ac:dyDescent="0.3">
      <c r="A966" s="1">
        <v>44885</v>
      </c>
      <c r="B966">
        <v>205</v>
      </c>
      <c r="C966">
        <v>303</v>
      </c>
      <c r="D966">
        <v>102</v>
      </c>
      <c r="E966">
        <v>10</v>
      </c>
      <c r="F966">
        <v>413.27000000000004</v>
      </c>
      <c r="G966">
        <v>4132.7000000000007</v>
      </c>
      <c r="H966">
        <v>619.90500000000009</v>
      </c>
      <c r="I966" t="b">
        <v>0</v>
      </c>
      <c r="J966" s="2">
        <v>0.34166666666666667</v>
      </c>
      <c r="K966">
        <v>2022</v>
      </c>
      <c r="L966">
        <v>11</v>
      </c>
      <c r="M966" t="s">
        <v>81</v>
      </c>
      <c r="N966">
        <v>8</v>
      </c>
    </row>
    <row r="967" spans="1:14" x14ac:dyDescent="0.3">
      <c r="A967" s="1">
        <v>45082</v>
      </c>
      <c r="B967">
        <v>202</v>
      </c>
      <c r="C967">
        <v>302</v>
      </c>
      <c r="D967">
        <v>103</v>
      </c>
      <c r="E967">
        <v>2</v>
      </c>
      <c r="F967">
        <v>186.494</v>
      </c>
      <c r="G967">
        <v>372.988</v>
      </c>
      <c r="H967">
        <v>63.407960000000003</v>
      </c>
      <c r="I967" t="b">
        <v>0</v>
      </c>
      <c r="J967" s="2">
        <v>0.58819444444444446</v>
      </c>
      <c r="K967">
        <v>2023</v>
      </c>
      <c r="L967">
        <v>6</v>
      </c>
      <c r="M967" t="s">
        <v>84</v>
      </c>
      <c r="N967">
        <v>14</v>
      </c>
    </row>
    <row r="968" spans="1:14" x14ac:dyDescent="0.3">
      <c r="A968" s="1">
        <v>45066</v>
      </c>
      <c r="B968">
        <v>204</v>
      </c>
      <c r="C968">
        <v>303</v>
      </c>
      <c r="D968">
        <v>101</v>
      </c>
      <c r="E968">
        <v>6</v>
      </c>
      <c r="F968">
        <v>490.16000000000008</v>
      </c>
      <c r="G968">
        <v>2940.9600000000005</v>
      </c>
      <c r="H968">
        <v>558.78240000000005</v>
      </c>
      <c r="I968" t="b">
        <v>0</v>
      </c>
      <c r="J968" s="2">
        <v>0.66874999999999996</v>
      </c>
      <c r="K968">
        <v>2023</v>
      </c>
      <c r="L968">
        <v>5</v>
      </c>
      <c r="M968" t="s">
        <v>82</v>
      </c>
      <c r="N968">
        <v>16</v>
      </c>
    </row>
    <row r="969" spans="1:14" x14ac:dyDescent="0.3">
      <c r="A969" s="1">
        <v>45363</v>
      </c>
      <c r="B969">
        <v>203</v>
      </c>
      <c r="C969">
        <v>304</v>
      </c>
      <c r="D969">
        <v>105</v>
      </c>
      <c r="E969">
        <v>2</v>
      </c>
      <c r="F969">
        <v>522.91800000000001</v>
      </c>
      <c r="G969">
        <v>1045.836</v>
      </c>
      <c r="H969">
        <v>219.62556000000001</v>
      </c>
      <c r="I969" t="b">
        <v>0</v>
      </c>
      <c r="J969" s="2">
        <v>0.5493055555555556</v>
      </c>
      <c r="K969">
        <v>2024</v>
      </c>
      <c r="L969">
        <v>3</v>
      </c>
      <c r="M969" t="s">
        <v>85</v>
      </c>
      <c r="N969">
        <v>13</v>
      </c>
    </row>
    <row r="970" spans="1:14" x14ac:dyDescent="0.3">
      <c r="A970" s="1">
        <v>45273</v>
      </c>
      <c r="B970">
        <v>201</v>
      </c>
      <c r="C970">
        <v>304</v>
      </c>
      <c r="D970">
        <v>102</v>
      </c>
      <c r="E970">
        <v>9</v>
      </c>
      <c r="F970">
        <v>591.93200000000002</v>
      </c>
      <c r="G970">
        <v>5327.3879999999999</v>
      </c>
      <c r="H970">
        <v>1331.847</v>
      </c>
      <c r="I970" t="b">
        <v>0</v>
      </c>
      <c r="J970" s="2">
        <v>0.50763888888888886</v>
      </c>
      <c r="K970">
        <v>2023</v>
      </c>
      <c r="L970">
        <v>12</v>
      </c>
      <c r="M970" t="s">
        <v>80</v>
      </c>
      <c r="N970">
        <v>12</v>
      </c>
    </row>
    <row r="971" spans="1:14" x14ac:dyDescent="0.3">
      <c r="A971" s="1">
        <v>45191</v>
      </c>
      <c r="B971">
        <v>202</v>
      </c>
      <c r="C971">
        <v>305</v>
      </c>
      <c r="D971">
        <v>101</v>
      </c>
      <c r="E971">
        <v>5</v>
      </c>
      <c r="F971">
        <v>628.65000000000009</v>
      </c>
      <c r="G971">
        <v>3143.2500000000005</v>
      </c>
      <c r="H971">
        <v>942.97500000000014</v>
      </c>
      <c r="I971" t="b">
        <v>0</v>
      </c>
      <c r="J971" s="2">
        <v>0.57777777777777772</v>
      </c>
      <c r="K971">
        <v>2023</v>
      </c>
      <c r="L971">
        <v>9</v>
      </c>
      <c r="M971" t="s">
        <v>83</v>
      </c>
      <c r="N971">
        <v>13</v>
      </c>
    </row>
    <row r="972" spans="1:14" x14ac:dyDescent="0.3">
      <c r="A972" s="1">
        <v>44882</v>
      </c>
      <c r="B972">
        <v>201</v>
      </c>
      <c r="C972">
        <v>302</v>
      </c>
      <c r="D972">
        <v>101</v>
      </c>
      <c r="E972">
        <v>3</v>
      </c>
      <c r="F972">
        <v>298.69400000000007</v>
      </c>
      <c r="G972">
        <v>896.08200000000022</v>
      </c>
      <c r="H972">
        <v>134.41230000000002</v>
      </c>
      <c r="I972" t="b">
        <v>0</v>
      </c>
      <c r="J972" s="2">
        <v>0.90694444444444444</v>
      </c>
      <c r="K972">
        <v>2022</v>
      </c>
      <c r="L972">
        <v>11</v>
      </c>
      <c r="M972" t="s">
        <v>79</v>
      </c>
      <c r="N972">
        <v>21</v>
      </c>
    </row>
    <row r="973" spans="1:14" x14ac:dyDescent="0.3">
      <c r="A973" s="1">
        <v>45423</v>
      </c>
      <c r="B973">
        <v>202</v>
      </c>
      <c r="C973">
        <v>301</v>
      </c>
      <c r="D973">
        <v>102</v>
      </c>
      <c r="E973">
        <v>10</v>
      </c>
      <c r="F973">
        <v>573.87000000000012</v>
      </c>
      <c r="G973">
        <v>5738.7000000000007</v>
      </c>
      <c r="H973">
        <v>975.57900000000018</v>
      </c>
      <c r="I973" t="b">
        <v>0</v>
      </c>
      <c r="J973" s="2">
        <v>0.70416666666666672</v>
      </c>
      <c r="K973">
        <v>2024</v>
      </c>
      <c r="L973">
        <v>5</v>
      </c>
      <c r="M973" t="s">
        <v>82</v>
      </c>
      <c r="N973">
        <v>16</v>
      </c>
    </row>
    <row r="974" spans="1:14" x14ac:dyDescent="0.3">
      <c r="A974" s="1">
        <v>45312</v>
      </c>
      <c r="B974">
        <v>204</v>
      </c>
      <c r="C974">
        <v>305</v>
      </c>
      <c r="D974">
        <v>101</v>
      </c>
      <c r="E974">
        <v>8</v>
      </c>
      <c r="F974">
        <v>272.00800000000004</v>
      </c>
      <c r="G974">
        <v>2176.0640000000003</v>
      </c>
      <c r="H974">
        <v>413.45216000000005</v>
      </c>
      <c r="I974" t="b">
        <v>0</v>
      </c>
      <c r="J974" s="2">
        <v>0.55833333333333335</v>
      </c>
      <c r="K974">
        <v>2024</v>
      </c>
      <c r="L974">
        <v>1</v>
      </c>
      <c r="M974" t="s">
        <v>81</v>
      </c>
      <c r="N974">
        <v>13</v>
      </c>
    </row>
    <row r="975" spans="1:14" x14ac:dyDescent="0.3">
      <c r="A975" s="1">
        <v>45057</v>
      </c>
      <c r="B975">
        <v>202</v>
      </c>
      <c r="C975">
        <v>304</v>
      </c>
      <c r="D975">
        <v>103</v>
      </c>
      <c r="E975">
        <v>4</v>
      </c>
      <c r="F975">
        <v>518.452</v>
      </c>
      <c r="G975">
        <v>2073.808</v>
      </c>
      <c r="H975">
        <v>435.49967999999996</v>
      </c>
      <c r="I975" t="b">
        <v>0</v>
      </c>
      <c r="J975" s="2">
        <v>0.93055555555555558</v>
      </c>
      <c r="K975">
        <v>2023</v>
      </c>
      <c r="L975">
        <v>5</v>
      </c>
      <c r="M975" t="s">
        <v>79</v>
      </c>
      <c r="N975">
        <v>22</v>
      </c>
    </row>
    <row r="976" spans="1:14" x14ac:dyDescent="0.3">
      <c r="A976" s="1">
        <v>45425</v>
      </c>
      <c r="B976">
        <v>205</v>
      </c>
      <c r="C976">
        <v>304</v>
      </c>
      <c r="D976">
        <v>103</v>
      </c>
      <c r="E976">
        <v>1</v>
      </c>
      <c r="F976">
        <v>448.20600000000002</v>
      </c>
      <c r="G976">
        <v>448.20600000000002</v>
      </c>
      <c r="H976">
        <v>112.0515</v>
      </c>
      <c r="I976" t="b">
        <v>0</v>
      </c>
      <c r="J976" s="2">
        <v>0.39444444444444443</v>
      </c>
      <c r="K976">
        <v>2024</v>
      </c>
      <c r="L976">
        <v>5</v>
      </c>
      <c r="M976" t="s">
        <v>84</v>
      </c>
      <c r="N976">
        <v>9</v>
      </c>
    </row>
    <row r="977" spans="1:14" x14ac:dyDescent="0.3">
      <c r="A977" s="1">
        <v>45300</v>
      </c>
      <c r="B977">
        <v>204</v>
      </c>
      <c r="C977">
        <v>302</v>
      </c>
      <c r="D977">
        <v>101</v>
      </c>
      <c r="E977">
        <v>4</v>
      </c>
      <c r="F977">
        <v>328.61400000000003</v>
      </c>
      <c r="G977">
        <v>1314.4560000000001</v>
      </c>
      <c r="H977">
        <v>394.33680000000004</v>
      </c>
      <c r="I977" t="b">
        <v>0</v>
      </c>
      <c r="J977" s="2">
        <v>0.92361111111111116</v>
      </c>
      <c r="K977">
        <v>2024</v>
      </c>
      <c r="L977">
        <v>1</v>
      </c>
      <c r="M977" t="s">
        <v>85</v>
      </c>
      <c r="N977">
        <v>22</v>
      </c>
    </row>
    <row r="978" spans="1:14" x14ac:dyDescent="0.3">
      <c r="A978" s="1">
        <v>45305</v>
      </c>
      <c r="B978">
        <v>202</v>
      </c>
      <c r="C978">
        <v>301</v>
      </c>
      <c r="D978">
        <v>102</v>
      </c>
      <c r="E978">
        <v>1</v>
      </c>
      <c r="F978">
        <v>238.304</v>
      </c>
      <c r="G978">
        <v>238.304</v>
      </c>
      <c r="H978">
        <v>35.745599999999996</v>
      </c>
      <c r="I978" t="b">
        <v>0</v>
      </c>
      <c r="J978" s="2">
        <v>0.3972222222222222</v>
      </c>
      <c r="K978">
        <v>2024</v>
      </c>
      <c r="L978">
        <v>1</v>
      </c>
      <c r="M978" t="s">
        <v>81</v>
      </c>
      <c r="N978">
        <v>9</v>
      </c>
    </row>
    <row r="979" spans="1:14" x14ac:dyDescent="0.3">
      <c r="A979" s="1">
        <v>45062</v>
      </c>
      <c r="B979">
        <v>204</v>
      </c>
      <c r="C979">
        <v>304</v>
      </c>
      <c r="D979">
        <v>102</v>
      </c>
      <c r="E979">
        <v>2</v>
      </c>
      <c r="F979">
        <v>123.94800000000002</v>
      </c>
      <c r="G979">
        <v>247.89600000000004</v>
      </c>
      <c r="H979">
        <v>42.142320000000012</v>
      </c>
      <c r="I979" t="b">
        <v>0</v>
      </c>
      <c r="J979" s="2">
        <v>0.41388888888888886</v>
      </c>
      <c r="K979">
        <v>2023</v>
      </c>
      <c r="L979">
        <v>5</v>
      </c>
      <c r="M979" t="s">
        <v>85</v>
      </c>
      <c r="N979">
        <v>9</v>
      </c>
    </row>
    <row r="980" spans="1:14" x14ac:dyDescent="0.3">
      <c r="A980" s="1">
        <v>45315</v>
      </c>
      <c r="B980">
        <v>202</v>
      </c>
      <c r="C980">
        <v>302</v>
      </c>
      <c r="D980">
        <v>101</v>
      </c>
      <c r="E980">
        <v>10</v>
      </c>
      <c r="F980">
        <v>191.31200000000001</v>
      </c>
      <c r="G980">
        <v>1913.1200000000001</v>
      </c>
      <c r="H980">
        <v>363.49280000000005</v>
      </c>
      <c r="I980" t="b">
        <v>0</v>
      </c>
      <c r="J980" s="2">
        <v>0.76388888888888884</v>
      </c>
      <c r="K980">
        <v>2024</v>
      </c>
      <c r="L980">
        <v>1</v>
      </c>
      <c r="M980" t="s">
        <v>80</v>
      </c>
      <c r="N980">
        <v>18</v>
      </c>
    </row>
    <row r="981" spans="1:14" x14ac:dyDescent="0.3">
      <c r="A981" s="1">
        <v>45566</v>
      </c>
      <c r="B981">
        <v>201</v>
      </c>
      <c r="C981">
        <v>305</v>
      </c>
      <c r="D981">
        <v>103</v>
      </c>
      <c r="E981">
        <v>3</v>
      </c>
      <c r="F981">
        <v>96.470000000000013</v>
      </c>
      <c r="G981">
        <v>289.41000000000003</v>
      </c>
      <c r="H981">
        <v>60.7761</v>
      </c>
      <c r="I981" t="b">
        <v>0</v>
      </c>
      <c r="J981" s="2">
        <v>5.9027777777777776E-2</v>
      </c>
      <c r="K981">
        <v>2024</v>
      </c>
      <c r="L981">
        <v>10</v>
      </c>
      <c r="M981" t="s">
        <v>85</v>
      </c>
      <c r="N981">
        <v>1</v>
      </c>
    </row>
    <row r="982" spans="1:14" x14ac:dyDescent="0.3">
      <c r="A982" s="1">
        <v>45557</v>
      </c>
      <c r="B982">
        <v>201</v>
      </c>
      <c r="C982">
        <v>301</v>
      </c>
      <c r="D982">
        <v>103</v>
      </c>
      <c r="E982">
        <v>8</v>
      </c>
      <c r="F982">
        <v>567.31400000000008</v>
      </c>
      <c r="G982">
        <v>4538.5120000000006</v>
      </c>
      <c r="H982">
        <v>1134.6280000000002</v>
      </c>
      <c r="I982" t="b">
        <v>1</v>
      </c>
      <c r="J982" s="2">
        <v>0.65486111111111112</v>
      </c>
      <c r="K982">
        <v>2024</v>
      </c>
      <c r="L982">
        <v>9</v>
      </c>
      <c r="M982" t="s">
        <v>81</v>
      </c>
      <c r="N982">
        <v>15</v>
      </c>
    </row>
    <row r="983" spans="1:14" x14ac:dyDescent="0.3">
      <c r="A983" s="1">
        <v>45445</v>
      </c>
      <c r="B983">
        <v>203</v>
      </c>
      <c r="C983">
        <v>304</v>
      </c>
      <c r="D983">
        <v>105</v>
      </c>
      <c r="E983">
        <v>8</v>
      </c>
      <c r="F983">
        <v>291.74200000000008</v>
      </c>
      <c r="G983">
        <v>2333.9360000000006</v>
      </c>
      <c r="H983">
        <v>700.1808000000002</v>
      </c>
      <c r="I983" t="b">
        <v>1</v>
      </c>
      <c r="J983" s="2">
        <v>0.83888888888888891</v>
      </c>
      <c r="K983">
        <v>2024</v>
      </c>
      <c r="L983">
        <v>6</v>
      </c>
      <c r="M983" t="s">
        <v>81</v>
      </c>
      <c r="N983">
        <v>20</v>
      </c>
    </row>
    <row r="984" spans="1:14" x14ac:dyDescent="0.3">
      <c r="A984" s="1">
        <v>44896</v>
      </c>
      <c r="B984">
        <v>202</v>
      </c>
      <c r="C984">
        <v>301</v>
      </c>
      <c r="D984">
        <v>103</v>
      </c>
      <c r="E984">
        <v>2</v>
      </c>
      <c r="F984">
        <v>417.03200000000004</v>
      </c>
      <c r="G984">
        <v>834.06400000000008</v>
      </c>
      <c r="H984">
        <v>125.1096</v>
      </c>
      <c r="I984" t="b">
        <v>0</v>
      </c>
      <c r="J984" s="2">
        <v>0.92569444444444449</v>
      </c>
      <c r="K984">
        <v>2022</v>
      </c>
      <c r="L984">
        <v>12</v>
      </c>
      <c r="M984" t="s">
        <v>79</v>
      </c>
      <c r="N984">
        <v>22</v>
      </c>
    </row>
    <row r="985" spans="1:14" x14ac:dyDescent="0.3">
      <c r="A985" s="1">
        <v>44938</v>
      </c>
      <c r="B985">
        <v>202</v>
      </c>
      <c r="C985">
        <v>305</v>
      </c>
      <c r="D985">
        <v>101</v>
      </c>
      <c r="E985">
        <v>10</v>
      </c>
      <c r="F985">
        <v>409.99200000000008</v>
      </c>
      <c r="G985">
        <v>4099.920000000001</v>
      </c>
      <c r="H985">
        <v>696.98640000000023</v>
      </c>
      <c r="I985" t="b">
        <v>0</v>
      </c>
      <c r="J985" s="2">
        <v>0.65416666666666667</v>
      </c>
      <c r="K985">
        <v>2023</v>
      </c>
      <c r="L985">
        <v>1</v>
      </c>
      <c r="M985" t="s">
        <v>79</v>
      </c>
      <c r="N985">
        <v>15</v>
      </c>
    </row>
    <row r="986" spans="1:14" x14ac:dyDescent="0.3">
      <c r="A986" s="1">
        <v>45317</v>
      </c>
      <c r="B986">
        <v>203</v>
      </c>
      <c r="C986">
        <v>305</v>
      </c>
      <c r="D986">
        <v>101</v>
      </c>
      <c r="E986">
        <v>7</v>
      </c>
      <c r="F986">
        <v>236.25800000000001</v>
      </c>
      <c r="G986">
        <v>1653.806</v>
      </c>
      <c r="H986">
        <v>314.22314</v>
      </c>
      <c r="I986" t="b">
        <v>0</v>
      </c>
      <c r="J986" s="2">
        <v>4.1666666666666666E-3</v>
      </c>
      <c r="K986">
        <v>2024</v>
      </c>
      <c r="L986">
        <v>1</v>
      </c>
      <c r="M986" t="s">
        <v>83</v>
      </c>
      <c r="N986">
        <v>0</v>
      </c>
    </row>
    <row r="987" spans="1:14" x14ac:dyDescent="0.3">
      <c r="A987" s="1">
        <v>45520</v>
      </c>
      <c r="B987">
        <v>201</v>
      </c>
      <c r="C987">
        <v>301</v>
      </c>
      <c r="D987">
        <v>102</v>
      </c>
      <c r="E987">
        <v>10</v>
      </c>
      <c r="F987">
        <v>445.06000000000006</v>
      </c>
      <c r="G987">
        <v>4450.6000000000004</v>
      </c>
      <c r="H987">
        <v>934.62600000000009</v>
      </c>
      <c r="I987" t="b">
        <v>0</v>
      </c>
      <c r="J987" s="2">
        <v>0.95208333333333328</v>
      </c>
      <c r="K987">
        <v>2024</v>
      </c>
      <c r="L987">
        <v>8</v>
      </c>
      <c r="M987" t="s">
        <v>83</v>
      </c>
      <c r="N987">
        <v>22</v>
      </c>
    </row>
    <row r="988" spans="1:14" x14ac:dyDescent="0.3">
      <c r="A988" s="1">
        <v>44922</v>
      </c>
      <c r="B988">
        <v>201</v>
      </c>
      <c r="C988">
        <v>305</v>
      </c>
      <c r="D988">
        <v>105</v>
      </c>
      <c r="E988">
        <v>10</v>
      </c>
      <c r="F988">
        <v>388.52000000000004</v>
      </c>
      <c r="G988">
        <v>3885.2000000000003</v>
      </c>
      <c r="H988">
        <v>971.30000000000007</v>
      </c>
      <c r="I988" t="b">
        <v>0</v>
      </c>
      <c r="J988" s="2">
        <v>0.34513888888888888</v>
      </c>
      <c r="K988">
        <v>2022</v>
      </c>
      <c r="L988">
        <v>12</v>
      </c>
      <c r="M988" t="s">
        <v>85</v>
      </c>
      <c r="N988">
        <v>8</v>
      </c>
    </row>
    <row r="989" spans="1:14" x14ac:dyDescent="0.3">
      <c r="A989" s="1">
        <v>44957</v>
      </c>
      <c r="B989">
        <v>202</v>
      </c>
      <c r="C989">
        <v>301</v>
      </c>
      <c r="D989">
        <v>101</v>
      </c>
      <c r="E989">
        <v>2</v>
      </c>
      <c r="F989">
        <v>616.74800000000005</v>
      </c>
      <c r="G989">
        <v>1233.4960000000001</v>
      </c>
      <c r="H989">
        <v>370.04880000000003</v>
      </c>
      <c r="I989" t="b">
        <v>0</v>
      </c>
      <c r="J989" s="2">
        <v>0.87777777777777777</v>
      </c>
      <c r="K989">
        <v>2023</v>
      </c>
      <c r="L989">
        <v>1</v>
      </c>
      <c r="M989" t="s">
        <v>85</v>
      </c>
      <c r="N989">
        <v>21</v>
      </c>
    </row>
    <row r="990" spans="1:14" x14ac:dyDescent="0.3">
      <c r="A990" s="1">
        <v>45213</v>
      </c>
      <c r="B990">
        <v>204</v>
      </c>
      <c r="C990">
        <v>301</v>
      </c>
      <c r="D990">
        <v>101</v>
      </c>
      <c r="E990">
        <v>5</v>
      </c>
      <c r="F990">
        <v>453.79400000000004</v>
      </c>
      <c r="G990">
        <v>2268.9700000000003</v>
      </c>
      <c r="H990">
        <v>340.34550000000002</v>
      </c>
      <c r="I990" t="b">
        <v>0</v>
      </c>
      <c r="J990" s="2">
        <v>0.51944444444444449</v>
      </c>
      <c r="K990">
        <v>2023</v>
      </c>
      <c r="L990">
        <v>10</v>
      </c>
      <c r="M990" t="s">
        <v>82</v>
      </c>
      <c r="N990">
        <v>12</v>
      </c>
    </row>
    <row r="991" spans="1:14" x14ac:dyDescent="0.3">
      <c r="A991" s="1">
        <v>45292</v>
      </c>
      <c r="B991">
        <v>205</v>
      </c>
      <c r="C991">
        <v>302</v>
      </c>
      <c r="D991">
        <v>102</v>
      </c>
      <c r="E991">
        <v>2</v>
      </c>
      <c r="F991">
        <v>420.66200000000003</v>
      </c>
      <c r="G991">
        <v>841.32400000000007</v>
      </c>
      <c r="H991">
        <v>143.02508000000003</v>
      </c>
      <c r="I991" t="b">
        <v>0</v>
      </c>
      <c r="J991" s="2">
        <v>0.94652777777777775</v>
      </c>
      <c r="K991">
        <v>2024</v>
      </c>
      <c r="L991">
        <v>1</v>
      </c>
      <c r="M991" t="s">
        <v>84</v>
      </c>
      <c r="N991">
        <v>22</v>
      </c>
    </row>
    <row r="992" spans="1:14" x14ac:dyDescent="0.3">
      <c r="A992" s="1">
        <v>45246</v>
      </c>
      <c r="B992">
        <v>203</v>
      </c>
      <c r="C992">
        <v>301</v>
      </c>
      <c r="D992">
        <v>105</v>
      </c>
      <c r="E992">
        <v>10</v>
      </c>
      <c r="F992">
        <v>335.83000000000004</v>
      </c>
      <c r="G992">
        <v>3358.3</v>
      </c>
      <c r="H992">
        <v>638.077</v>
      </c>
      <c r="I992" t="b">
        <v>0</v>
      </c>
      <c r="J992" s="2">
        <v>0.62430555555555556</v>
      </c>
      <c r="K992">
        <v>2023</v>
      </c>
      <c r="L992">
        <v>11</v>
      </c>
      <c r="M992" t="s">
        <v>79</v>
      </c>
      <c r="N992">
        <v>14</v>
      </c>
    </row>
    <row r="993" spans="1:14" x14ac:dyDescent="0.3">
      <c r="A993" s="1">
        <v>45384</v>
      </c>
      <c r="B993">
        <v>204</v>
      </c>
      <c r="C993">
        <v>305</v>
      </c>
      <c r="D993">
        <v>105</v>
      </c>
      <c r="E993">
        <v>2</v>
      </c>
      <c r="F993">
        <v>63.866000000000007</v>
      </c>
      <c r="G993">
        <v>127.73200000000001</v>
      </c>
      <c r="H993">
        <v>26.823720000000002</v>
      </c>
      <c r="I993" t="b">
        <v>1</v>
      </c>
      <c r="J993" s="2">
        <v>0.60277777777777775</v>
      </c>
      <c r="K993">
        <v>2024</v>
      </c>
      <c r="L993">
        <v>4</v>
      </c>
      <c r="M993" t="s">
        <v>85</v>
      </c>
      <c r="N993">
        <v>14</v>
      </c>
    </row>
    <row r="994" spans="1:14" x14ac:dyDescent="0.3">
      <c r="A994" s="1">
        <v>45240</v>
      </c>
      <c r="B994">
        <v>202</v>
      </c>
      <c r="C994">
        <v>302</v>
      </c>
      <c r="D994">
        <v>101</v>
      </c>
      <c r="E994">
        <v>6</v>
      </c>
      <c r="F994">
        <v>297.61600000000004</v>
      </c>
      <c r="G994">
        <v>1785.6960000000004</v>
      </c>
      <c r="H994">
        <v>446.42400000000009</v>
      </c>
      <c r="I994" t="b">
        <v>0</v>
      </c>
      <c r="J994" s="2">
        <v>0.20208333333333334</v>
      </c>
      <c r="K994">
        <v>2023</v>
      </c>
      <c r="L994">
        <v>11</v>
      </c>
      <c r="M994" t="s">
        <v>83</v>
      </c>
      <c r="N994">
        <v>4</v>
      </c>
    </row>
    <row r="995" spans="1:14" x14ac:dyDescent="0.3">
      <c r="A995" s="1">
        <v>44985</v>
      </c>
      <c r="B995">
        <v>201</v>
      </c>
      <c r="C995">
        <v>301</v>
      </c>
      <c r="D995">
        <v>101</v>
      </c>
      <c r="E995">
        <v>2</v>
      </c>
      <c r="F995">
        <v>433.70800000000003</v>
      </c>
      <c r="G995">
        <v>867.41600000000005</v>
      </c>
      <c r="H995">
        <v>260.22480000000002</v>
      </c>
      <c r="I995" t="b">
        <v>0</v>
      </c>
      <c r="J995" s="2">
        <v>0.84722222222222221</v>
      </c>
      <c r="K995">
        <v>2023</v>
      </c>
      <c r="L995">
        <v>2</v>
      </c>
      <c r="M995" t="s">
        <v>85</v>
      </c>
      <c r="N995">
        <v>20</v>
      </c>
    </row>
    <row r="996" spans="1:14" x14ac:dyDescent="0.3">
      <c r="A996" s="1">
        <v>45029</v>
      </c>
      <c r="B996">
        <v>205</v>
      </c>
      <c r="C996">
        <v>304</v>
      </c>
      <c r="D996">
        <v>101</v>
      </c>
      <c r="E996">
        <v>7</v>
      </c>
      <c r="F996">
        <v>588.78600000000006</v>
      </c>
      <c r="G996">
        <v>4121.5020000000004</v>
      </c>
      <c r="H996">
        <v>618.22530000000006</v>
      </c>
      <c r="I996" t="b">
        <v>0</v>
      </c>
      <c r="J996" s="2">
        <v>0.58402777777777781</v>
      </c>
      <c r="K996">
        <v>2023</v>
      </c>
      <c r="L996">
        <v>4</v>
      </c>
      <c r="M996" t="s">
        <v>79</v>
      </c>
      <c r="N996">
        <v>14</v>
      </c>
    </row>
    <row r="997" spans="1:14" x14ac:dyDescent="0.3">
      <c r="A997" s="1">
        <v>44911</v>
      </c>
      <c r="B997">
        <v>204</v>
      </c>
      <c r="C997">
        <v>302</v>
      </c>
      <c r="D997">
        <v>102</v>
      </c>
      <c r="E997">
        <v>2</v>
      </c>
      <c r="F997">
        <v>589.6</v>
      </c>
      <c r="G997">
        <v>1179.2</v>
      </c>
      <c r="H997">
        <v>200.46400000000003</v>
      </c>
      <c r="I997" t="b">
        <v>0</v>
      </c>
      <c r="J997" s="2">
        <v>0.76249999999999996</v>
      </c>
      <c r="K997">
        <v>2022</v>
      </c>
      <c r="L997">
        <v>12</v>
      </c>
      <c r="M997" t="s">
        <v>83</v>
      </c>
      <c r="N997">
        <v>18</v>
      </c>
    </row>
    <row r="998" spans="1:14" x14ac:dyDescent="0.3">
      <c r="A998" s="1">
        <v>45349</v>
      </c>
      <c r="B998">
        <v>204</v>
      </c>
      <c r="C998">
        <v>305</v>
      </c>
      <c r="D998">
        <v>104</v>
      </c>
      <c r="E998">
        <v>1</v>
      </c>
      <c r="F998">
        <v>232.03400000000002</v>
      </c>
      <c r="G998">
        <v>232.03400000000002</v>
      </c>
      <c r="H998">
        <v>44.086460000000002</v>
      </c>
      <c r="I998" t="b">
        <v>0</v>
      </c>
      <c r="J998" s="2">
        <v>0.12916666666666668</v>
      </c>
      <c r="K998">
        <v>2024</v>
      </c>
      <c r="L998">
        <v>2</v>
      </c>
      <c r="M998" t="s">
        <v>85</v>
      </c>
      <c r="N998">
        <v>3</v>
      </c>
    </row>
    <row r="999" spans="1:14" x14ac:dyDescent="0.3">
      <c r="A999" s="1">
        <v>45341</v>
      </c>
      <c r="B999">
        <v>202</v>
      </c>
      <c r="C999">
        <v>304</v>
      </c>
      <c r="D999">
        <v>101</v>
      </c>
      <c r="E999">
        <v>6</v>
      </c>
      <c r="F999">
        <v>79.288000000000011</v>
      </c>
      <c r="G999">
        <v>475.72800000000007</v>
      </c>
      <c r="H999">
        <v>99.90288000000001</v>
      </c>
      <c r="I999" t="b">
        <v>0</v>
      </c>
      <c r="J999" s="2">
        <v>0.69374999999999998</v>
      </c>
      <c r="K999">
        <v>2024</v>
      </c>
      <c r="L999">
        <v>2</v>
      </c>
      <c r="M999" t="s">
        <v>84</v>
      </c>
      <c r="N999">
        <v>16</v>
      </c>
    </row>
    <row r="1000" spans="1:14" x14ac:dyDescent="0.3">
      <c r="A1000" s="1">
        <v>45169</v>
      </c>
      <c r="B1000">
        <v>201</v>
      </c>
      <c r="C1000">
        <v>304</v>
      </c>
      <c r="D1000">
        <v>102</v>
      </c>
      <c r="E1000">
        <v>10</v>
      </c>
      <c r="F1000">
        <v>104.63200000000002</v>
      </c>
      <c r="G1000">
        <v>1046.3200000000002</v>
      </c>
      <c r="H1000">
        <v>261.58000000000004</v>
      </c>
      <c r="I1000" t="b">
        <v>0</v>
      </c>
      <c r="J1000" s="2">
        <v>0.13055555555555556</v>
      </c>
      <c r="K1000">
        <v>2023</v>
      </c>
      <c r="L1000">
        <v>8</v>
      </c>
      <c r="M1000" t="s">
        <v>79</v>
      </c>
      <c r="N1000">
        <v>3</v>
      </c>
    </row>
    <row r="1001" spans="1:14" x14ac:dyDescent="0.3">
      <c r="A1001" s="1">
        <v>44894</v>
      </c>
      <c r="B1001">
        <v>204</v>
      </c>
      <c r="C1001">
        <v>303</v>
      </c>
      <c r="D1001">
        <v>105</v>
      </c>
      <c r="E1001">
        <v>5</v>
      </c>
      <c r="F1001">
        <v>363.17600000000004</v>
      </c>
      <c r="G1001">
        <v>1815.88</v>
      </c>
      <c r="H1001">
        <v>544.76400000000001</v>
      </c>
      <c r="I1001" t="b">
        <v>0</v>
      </c>
      <c r="J1001" s="2">
        <v>0.71319444444444446</v>
      </c>
      <c r="K1001">
        <v>2022</v>
      </c>
      <c r="L1001">
        <v>11</v>
      </c>
      <c r="M1001" t="s">
        <v>85</v>
      </c>
      <c r="N1001">
        <v>17</v>
      </c>
    </row>
    <row r="1002" spans="1:14" x14ac:dyDescent="0.3">
      <c r="A1002" s="1">
        <v>45384</v>
      </c>
      <c r="B1002">
        <v>205</v>
      </c>
      <c r="C1002">
        <v>303</v>
      </c>
      <c r="D1002">
        <v>102</v>
      </c>
      <c r="E1002">
        <v>6</v>
      </c>
      <c r="F1002">
        <v>332.64</v>
      </c>
      <c r="G1002">
        <v>1995.84</v>
      </c>
      <c r="H1002">
        <v>299.37599999999998</v>
      </c>
      <c r="I1002" t="b">
        <v>0</v>
      </c>
      <c r="J1002" s="2">
        <v>0.79583333333333328</v>
      </c>
      <c r="K1002">
        <v>2024</v>
      </c>
      <c r="L1002">
        <v>4</v>
      </c>
      <c r="M1002" t="s">
        <v>85</v>
      </c>
      <c r="N1002">
        <v>19</v>
      </c>
    </row>
    <row r="1003" spans="1:14" x14ac:dyDescent="0.3">
      <c r="A1003" s="1">
        <v>45152</v>
      </c>
      <c r="B1003">
        <v>203</v>
      </c>
      <c r="C1003">
        <v>301</v>
      </c>
      <c r="D1003">
        <v>101</v>
      </c>
      <c r="E1003">
        <v>6</v>
      </c>
      <c r="F1003">
        <v>45.650000000000006</v>
      </c>
      <c r="G1003">
        <v>273.90000000000003</v>
      </c>
      <c r="H1003">
        <v>46.563000000000009</v>
      </c>
      <c r="I1003" t="b">
        <v>0</v>
      </c>
      <c r="J1003" s="2">
        <v>2.9861111111111113E-2</v>
      </c>
      <c r="K1003">
        <v>2023</v>
      </c>
      <c r="L1003">
        <v>8</v>
      </c>
      <c r="M1003" t="s">
        <v>84</v>
      </c>
      <c r="N1003">
        <v>0</v>
      </c>
    </row>
    <row r="1004" spans="1:14" x14ac:dyDescent="0.3">
      <c r="A1004" s="1">
        <v>45141</v>
      </c>
      <c r="B1004">
        <v>205</v>
      </c>
      <c r="C1004">
        <v>302</v>
      </c>
      <c r="D1004">
        <v>102</v>
      </c>
      <c r="E1004">
        <v>2</v>
      </c>
      <c r="F1004">
        <v>367.66400000000004</v>
      </c>
      <c r="G1004">
        <v>735.32800000000009</v>
      </c>
      <c r="H1004">
        <v>139.71232000000001</v>
      </c>
      <c r="I1004" t="b">
        <v>0</v>
      </c>
      <c r="J1004" s="2">
        <v>0.51249999999999996</v>
      </c>
      <c r="K1004">
        <v>2023</v>
      </c>
      <c r="L1004">
        <v>8</v>
      </c>
      <c r="M1004" t="s">
        <v>79</v>
      </c>
      <c r="N1004">
        <v>12</v>
      </c>
    </row>
    <row r="1005" spans="1:14" x14ac:dyDescent="0.3">
      <c r="A1005" s="1">
        <v>45062</v>
      </c>
      <c r="B1005">
        <v>205</v>
      </c>
      <c r="C1005">
        <v>301</v>
      </c>
      <c r="D1005">
        <v>104</v>
      </c>
      <c r="E1005">
        <v>8</v>
      </c>
      <c r="F1005">
        <v>497.04600000000005</v>
      </c>
      <c r="G1005">
        <v>3976.3680000000004</v>
      </c>
      <c r="H1005">
        <v>835.03728000000001</v>
      </c>
      <c r="I1005" t="b">
        <v>1</v>
      </c>
      <c r="J1005" s="2">
        <v>0.87013888888888891</v>
      </c>
      <c r="K1005">
        <v>2023</v>
      </c>
      <c r="L1005">
        <v>5</v>
      </c>
      <c r="M1005" t="s">
        <v>85</v>
      </c>
      <c r="N1005">
        <v>20</v>
      </c>
    </row>
    <row r="1006" spans="1:14" x14ac:dyDescent="0.3">
      <c r="A1006" s="1">
        <v>45091</v>
      </c>
      <c r="B1006">
        <v>201</v>
      </c>
      <c r="C1006">
        <v>304</v>
      </c>
      <c r="D1006">
        <v>105</v>
      </c>
      <c r="E1006">
        <v>3</v>
      </c>
      <c r="F1006">
        <v>114.24600000000001</v>
      </c>
      <c r="G1006">
        <v>342.73800000000006</v>
      </c>
      <c r="H1006">
        <v>85.684500000000014</v>
      </c>
      <c r="I1006" t="b">
        <v>0</v>
      </c>
      <c r="J1006" s="2">
        <v>0.58958333333333335</v>
      </c>
      <c r="K1006">
        <v>2023</v>
      </c>
      <c r="L1006">
        <v>6</v>
      </c>
      <c r="M1006" t="s">
        <v>80</v>
      </c>
      <c r="N1006">
        <v>14</v>
      </c>
    </row>
    <row r="1007" spans="1:14" x14ac:dyDescent="0.3">
      <c r="A1007" s="1">
        <v>45311</v>
      </c>
      <c r="B1007">
        <v>202</v>
      </c>
      <c r="C1007">
        <v>302</v>
      </c>
      <c r="D1007">
        <v>102</v>
      </c>
      <c r="E1007">
        <v>2</v>
      </c>
      <c r="F1007">
        <v>369.51200000000006</v>
      </c>
      <c r="G1007">
        <v>739.02400000000011</v>
      </c>
      <c r="H1007">
        <v>221.70720000000003</v>
      </c>
      <c r="I1007" t="b">
        <v>0</v>
      </c>
      <c r="J1007" s="2">
        <v>0.79097222222222219</v>
      </c>
      <c r="K1007">
        <v>2024</v>
      </c>
      <c r="L1007">
        <v>1</v>
      </c>
      <c r="M1007" t="s">
        <v>82</v>
      </c>
      <c r="N1007">
        <v>18</v>
      </c>
    </row>
    <row r="1008" spans="1:14" x14ac:dyDescent="0.3">
      <c r="A1008" s="1">
        <v>45496</v>
      </c>
      <c r="B1008">
        <v>204</v>
      </c>
      <c r="C1008">
        <v>303</v>
      </c>
      <c r="D1008">
        <v>103</v>
      </c>
      <c r="E1008">
        <v>3</v>
      </c>
      <c r="F1008">
        <v>257.334</v>
      </c>
      <c r="G1008">
        <v>772.00199999999995</v>
      </c>
      <c r="H1008">
        <v>115.80029999999999</v>
      </c>
      <c r="I1008" t="b">
        <v>0</v>
      </c>
      <c r="J1008" s="2">
        <v>0.45555555555555555</v>
      </c>
      <c r="K1008">
        <v>2024</v>
      </c>
      <c r="L1008">
        <v>7</v>
      </c>
      <c r="M1008" t="s">
        <v>85</v>
      </c>
      <c r="N1008">
        <v>10</v>
      </c>
    </row>
    <row r="1009" spans="1:14" x14ac:dyDescent="0.3">
      <c r="A1009" s="1">
        <v>45181</v>
      </c>
      <c r="B1009">
        <v>201</v>
      </c>
      <c r="C1009">
        <v>301</v>
      </c>
      <c r="D1009">
        <v>104</v>
      </c>
      <c r="E1009">
        <v>7</v>
      </c>
      <c r="F1009">
        <v>140.07400000000001</v>
      </c>
      <c r="G1009">
        <v>980.51800000000003</v>
      </c>
      <c r="H1009">
        <v>166.68806000000001</v>
      </c>
      <c r="I1009" t="b">
        <v>0</v>
      </c>
      <c r="J1009" s="2">
        <v>0.21736111111111112</v>
      </c>
      <c r="K1009">
        <v>2023</v>
      </c>
      <c r="L1009">
        <v>9</v>
      </c>
      <c r="M1009" t="s">
        <v>85</v>
      </c>
      <c r="N1009">
        <v>5</v>
      </c>
    </row>
    <row r="1010" spans="1:14" x14ac:dyDescent="0.3">
      <c r="A1010" s="1">
        <v>44925</v>
      </c>
      <c r="B1010">
        <v>202</v>
      </c>
      <c r="C1010">
        <v>301</v>
      </c>
      <c r="D1010">
        <v>105</v>
      </c>
      <c r="E1010">
        <v>3</v>
      </c>
      <c r="F1010">
        <v>114.334</v>
      </c>
      <c r="G1010">
        <v>343.00200000000001</v>
      </c>
      <c r="H1010">
        <v>65.170380000000009</v>
      </c>
      <c r="I1010" t="b">
        <v>0</v>
      </c>
      <c r="J1010" s="2">
        <v>0.34166666666666667</v>
      </c>
      <c r="K1010">
        <v>2022</v>
      </c>
      <c r="L1010">
        <v>12</v>
      </c>
      <c r="M1010" t="s">
        <v>83</v>
      </c>
      <c r="N1010">
        <v>8</v>
      </c>
    </row>
    <row r="1011" spans="1:14" x14ac:dyDescent="0.3">
      <c r="A1011" s="1">
        <v>44933</v>
      </c>
      <c r="B1011">
        <v>204</v>
      </c>
      <c r="C1011">
        <v>301</v>
      </c>
      <c r="D1011">
        <v>105</v>
      </c>
      <c r="E1011">
        <v>3</v>
      </c>
      <c r="F1011">
        <v>113.256</v>
      </c>
      <c r="G1011">
        <v>339.76800000000003</v>
      </c>
      <c r="H1011">
        <v>71.351280000000003</v>
      </c>
      <c r="I1011" t="b">
        <v>0</v>
      </c>
      <c r="J1011" s="2">
        <v>0.21249999999999999</v>
      </c>
      <c r="K1011">
        <v>2023</v>
      </c>
      <c r="L1011">
        <v>1</v>
      </c>
      <c r="M1011" t="s">
        <v>82</v>
      </c>
      <c r="N1011">
        <v>5</v>
      </c>
    </row>
    <row r="1012" spans="1:14" x14ac:dyDescent="0.3">
      <c r="A1012" s="1">
        <v>45293</v>
      </c>
      <c r="B1012">
        <v>205</v>
      </c>
      <c r="C1012">
        <v>301</v>
      </c>
      <c r="D1012">
        <v>104</v>
      </c>
      <c r="E1012">
        <v>6</v>
      </c>
      <c r="F1012">
        <v>388.322</v>
      </c>
      <c r="G1012">
        <v>2329.9319999999998</v>
      </c>
      <c r="H1012">
        <v>582.48299999999995</v>
      </c>
      <c r="I1012" t="b">
        <v>0</v>
      </c>
      <c r="J1012" s="2">
        <v>0.50416666666666665</v>
      </c>
      <c r="K1012">
        <v>2024</v>
      </c>
      <c r="L1012">
        <v>1</v>
      </c>
      <c r="M1012" t="s">
        <v>85</v>
      </c>
      <c r="N1012">
        <v>12</v>
      </c>
    </row>
    <row r="1013" spans="1:14" x14ac:dyDescent="0.3">
      <c r="A1013" s="1">
        <v>45292</v>
      </c>
      <c r="B1013">
        <v>205</v>
      </c>
      <c r="C1013">
        <v>303</v>
      </c>
      <c r="D1013">
        <v>104</v>
      </c>
      <c r="E1013">
        <v>3</v>
      </c>
      <c r="F1013">
        <v>136.29000000000002</v>
      </c>
      <c r="G1013">
        <v>408.87000000000006</v>
      </c>
      <c r="H1013">
        <v>122.66100000000002</v>
      </c>
      <c r="I1013" t="b">
        <v>0</v>
      </c>
      <c r="J1013" s="2">
        <v>0.1076388888888889</v>
      </c>
      <c r="K1013">
        <v>2024</v>
      </c>
      <c r="L1013">
        <v>1</v>
      </c>
      <c r="M1013" t="s">
        <v>84</v>
      </c>
      <c r="N1013">
        <v>2</v>
      </c>
    </row>
    <row r="1014" spans="1:14" x14ac:dyDescent="0.3">
      <c r="A1014" s="1">
        <v>44880</v>
      </c>
      <c r="B1014">
        <v>205</v>
      </c>
      <c r="C1014">
        <v>305</v>
      </c>
      <c r="D1014">
        <v>105</v>
      </c>
      <c r="E1014">
        <v>5</v>
      </c>
      <c r="F1014">
        <v>381.94200000000006</v>
      </c>
      <c r="G1014">
        <v>1909.7100000000003</v>
      </c>
      <c r="H1014">
        <v>286.45650000000001</v>
      </c>
      <c r="I1014" t="b">
        <v>1</v>
      </c>
      <c r="J1014" s="2">
        <v>0.68611111111111112</v>
      </c>
      <c r="K1014">
        <v>2022</v>
      </c>
      <c r="L1014">
        <v>11</v>
      </c>
      <c r="M1014" t="s">
        <v>85</v>
      </c>
      <c r="N1014">
        <v>16</v>
      </c>
    </row>
    <row r="1015" spans="1:14" x14ac:dyDescent="0.3">
      <c r="A1015" s="1">
        <v>45438</v>
      </c>
      <c r="B1015">
        <v>201</v>
      </c>
      <c r="C1015">
        <v>303</v>
      </c>
      <c r="D1015">
        <v>103</v>
      </c>
      <c r="E1015">
        <v>3</v>
      </c>
      <c r="F1015">
        <v>625.72400000000005</v>
      </c>
      <c r="G1015">
        <v>1877.172</v>
      </c>
      <c r="H1015">
        <v>319.11924000000005</v>
      </c>
      <c r="I1015" t="b">
        <v>0</v>
      </c>
      <c r="J1015" s="2">
        <v>0.45555555555555555</v>
      </c>
      <c r="K1015">
        <v>2024</v>
      </c>
      <c r="L1015">
        <v>5</v>
      </c>
      <c r="M1015" t="s">
        <v>81</v>
      </c>
      <c r="N1015">
        <v>10</v>
      </c>
    </row>
    <row r="1016" spans="1:14" x14ac:dyDescent="0.3">
      <c r="A1016" s="1">
        <v>45108</v>
      </c>
      <c r="B1016">
        <v>203</v>
      </c>
      <c r="C1016">
        <v>304</v>
      </c>
      <c r="D1016">
        <v>101</v>
      </c>
      <c r="E1016">
        <v>4</v>
      </c>
      <c r="F1016">
        <v>269.96199999999999</v>
      </c>
      <c r="G1016">
        <v>1079.848</v>
      </c>
      <c r="H1016">
        <v>205.17112</v>
      </c>
      <c r="I1016" t="b">
        <v>1</v>
      </c>
      <c r="J1016" s="2">
        <v>0.46736111111111112</v>
      </c>
      <c r="K1016">
        <v>2023</v>
      </c>
      <c r="L1016">
        <v>7</v>
      </c>
      <c r="M1016" t="s">
        <v>82</v>
      </c>
      <c r="N1016">
        <v>11</v>
      </c>
    </row>
    <row r="1017" spans="1:14" x14ac:dyDescent="0.3">
      <c r="A1017" s="1">
        <v>45211</v>
      </c>
      <c r="B1017">
        <v>202</v>
      </c>
      <c r="C1017">
        <v>302</v>
      </c>
      <c r="D1017">
        <v>104</v>
      </c>
      <c r="E1017">
        <v>4</v>
      </c>
      <c r="F1017">
        <v>162.14000000000001</v>
      </c>
      <c r="G1017">
        <v>648.56000000000006</v>
      </c>
      <c r="H1017">
        <v>136.19759999999999</v>
      </c>
      <c r="I1017" t="b">
        <v>0</v>
      </c>
      <c r="J1017" s="2">
        <v>1.7361111111111112E-2</v>
      </c>
      <c r="K1017">
        <v>2023</v>
      </c>
      <c r="L1017">
        <v>10</v>
      </c>
      <c r="M1017" t="s">
        <v>79</v>
      </c>
      <c r="N1017">
        <v>0</v>
      </c>
    </row>
    <row r="1018" spans="1:14" x14ac:dyDescent="0.3">
      <c r="A1018" s="1">
        <v>45283</v>
      </c>
      <c r="B1018">
        <v>202</v>
      </c>
      <c r="C1018">
        <v>302</v>
      </c>
      <c r="D1018">
        <v>105</v>
      </c>
      <c r="E1018">
        <v>4</v>
      </c>
      <c r="F1018">
        <v>230.12</v>
      </c>
      <c r="G1018">
        <v>920.48</v>
      </c>
      <c r="H1018">
        <v>230.12</v>
      </c>
      <c r="I1018" t="b">
        <v>0</v>
      </c>
      <c r="J1018" s="2">
        <v>0.72083333333333333</v>
      </c>
      <c r="K1018">
        <v>2023</v>
      </c>
      <c r="L1018">
        <v>12</v>
      </c>
      <c r="M1018" t="s">
        <v>82</v>
      </c>
      <c r="N1018">
        <v>17</v>
      </c>
    </row>
    <row r="1019" spans="1:14" x14ac:dyDescent="0.3">
      <c r="A1019" s="1">
        <v>45060</v>
      </c>
      <c r="B1019">
        <v>202</v>
      </c>
      <c r="C1019">
        <v>301</v>
      </c>
      <c r="D1019">
        <v>102</v>
      </c>
      <c r="E1019">
        <v>4</v>
      </c>
      <c r="F1019">
        <v>361.108</v>
      </c>
      <c r="G1019">
        <v>1444.432</v>
      </c>
      <c r="H1019">
        <v>433.32959999999997</v>
      </c>
      <c r="I1019" t="b">
        <v>1</v>
      </c>
      <c r="J1019" s="2">
        <v>0.10902777777777778</v>
      </c>
      <c r="K1019">
        <v>2023</v>
      </c>
      <c r="L1019">
        <v>5</v>
      </c>
      <c r="M1019" t="s">
        <v>81</v>
      </c>
      <c r="N1019">
        <v>2</v>
      </c>
    </row>
    <row r="1020" spans="1:14" x14ac:dyDescent="0.3">
      <c r="A1020" s="1">
        <v>45065</v>
      </c>
      <c r="B1020">
        <v>203</v>
      </c>
      <c r="C1020">
        <v>303</v>
      </c>
      <c r="D1020">
        <v>103</v>
      </c>
      <c r="E1020">
        <v>6</v>
      </c>
      <c r="F1020">
        <v>646.75600000000009</v>
      </c>
      <c r="G1020">
        <v>3880.5360000000005</v>
      </c>
      <c r="H1020">
        <v>582.08040000000005</v>
      </c>
      <c r="I1020" t="b">
        <v>0</v>
      </c>
      <c r="J1020" s="2">
        <v>0.37361111111111112</v>
      </c>
      <c r="K1020">
        <v>2023</v>
      </c>
      <c r="L1020">
        <v>5</v>
      </c>
      <c r="M1020" t="s">
        <v>83</v>
      </c>
      <c r="N1020">
        <v>8</v>
      </c>
    </row>
    <row r="1021" spans="1:14" x14ac:dyDescent="0.3">
      <c r="A1021" s="1">
        <v>44915</v>
      </c>
      <c r="B1021">
        <v>202</v>
      </c>
      <c r="C1021">
        <v>305</v>
      </c>
      <c r="D1021">
        <v>105</v>
      </c>
      <c r="E1021">
        <v>2</v>
      </c>
      <c r="F1021">
        <v>605.22000000000014</v>
      </c>
      <c r="G1021">
        <v>1210.4400000000003</v>
      </c>
      <c r="H1021">
        <v>205.77480000000006</v>
      </c>
      <c r="I1021" t="b">
        <v>0</v>
      </c>
      <c r="J1021" s="2">
        <v>0.93958333333333333</v>
      </c>
      <c r="K1021">
        <v>2022</v>
      </c>
      <c r="L1021">
        <v>12</v>
      </c>
      <c r="M1021" t="s">
        <v>85</v>
      </c>
      <c r="N1021">
        <v>22</v>
      </c>
    </row>
    <row r="1022" spans="1:14" x14ac:dyDescent="0.3">
      <c r="A1022" s="1">
        <v>45216</v>
      </c>
      <c r="B1022">
        <v>204</v>
      </c>
      <c r="C1022">
        <v>302</v>
      </c>
      <c r="D1022">
        <v>102</v>
      </c>
      <c r="E1022">
        <v>10</v>
      </c>
      <c r="F1022">
        <v>187.90200000000002</v>
      </c>
      <c r="G1022">
        <v>1879.0200000000002</v>
      </c>
      <c r="H1022">
        <v>357.01380000000006</v>
      </c>
      <c r="I1022" t="b">
        <v>0</v>
      </c>
      <c r="J1022" s="2">
        <v>0.35</v>
      </c>
      <c r="K1022">
        <v>2023</v>
      </c>
      <c r="L1022">
        <v>10</v>
      </c>
      <c r="M1022" t="s">
        <v>85</v>
      </c>
      <c r="N1022">
        <v>8</v>
      </c>
    </row>
    <row r="1023" spans="1:14" x14ac:dyDescent="0.3">
      <c r="A1023" s="1">
        <v>45104</v>
      </c>
      <c r="B1023">
        <v>201</v>
      </c>
      <c r="C1023">
        <v>304</v>
      </c>
      <c r="D1023">
        <v>105</v>
      </c>
      <c r="E1023">
        <v>8</v>
      </c>
      <c r="F1023">
        <v>579.23800000000006</v>
      </c>
      <c r="G1023">
        <v>4633.9040000000005</v>
      </c>
      <c r="H1023">
        <v>973.11984000000007</v>
      </c>
      <c r="I1023" t="b">
        <v>0</v>
      </c>
      <c r="J1023" s="2">
        <v>7.7777777777777779E-2</v>
      </c>
      <c r="K1023">
        <v>2023</v>
      </c>
      <c r="L1023">
        <v>6</v>
      </c>
      <c r="M1023" t="s">
        <v>85</v>
      </c>
      <c r="N1023">
        <v>1</v>
      </c>
    </row>
    <row r="1024" spans="1:14" x14ac:dyDescent="0.3">
      <c r="A1024" s="1">
        <v>45098</v>
      </c>
      <c r="B1024">
        <v>201</v>
      </c>
      <c r="C1024">
        <v>305</v>
      </c>
      <c r="D1024">
        <v>101</v>
      </c>
      <c r="E1024">
        <v>8</v>
      </c>
      <c r="F1024">
        <v>563.09</v>
      </c>
      <c r="G1024">
        <v>4504.72</v>
      </c>
      <c r="H1024">
        <v>1126.18</v>
      </c>
      <c r="I1024" t="b">
        <v>0</v>
      </c>
      <c r="J1024" s="2">
        <v>6.3888888888888884E-2</v>
      </c>
      <c r="K1024">
        <v>2023</v>
      </c>
      <c r="L1024">
        <v>6</v>
      </c>
      <c r="M1024" t="s">
        <v>80</v>
      </c>
      <c r="N1024">
        <v>1</v>
      </c>
    </row>
    <row r="1025" spans="1:14" x14ac:dyDescent="0.3">
      <c r="A1025" s="1">
        <v>45051</v>
      </c>
      <c r="B1025">
        <v>203</v>
      </c>
      <c r="C1025">
        <v>302</v>
      </c>
      <c r="D1025">
        <v>104</v>
      </c>
      <c r="E1025">
        <v>10</v>
      </c>
      <c r="F1025">
        <v>209.352</v>
      </c>
      <c r="G1025">
        <v>2093.52</v>
      </c>
      <c r="H1025">
        <v>628.05599999999993</v>
      </c>
      <c r="I1025" t="b">
        <v>1</v>
      </c>
      <c r="J1025" s="2">
        <v>0.36319444444444443</v>
      </c>
      <c r="K1025">
        <v>2023</v>
      </c>
      <c r="L1025">
        <v>5</v>
      </c>
      <c r="M1025" t="s">
        <v>83</v>
      </c>
      <c r="N1025">
        <v>8</v>
      </c>
    </row>
    <row r="1026" spans="1:14" x14ac:dyDescent="0.3">
      <c r="A1026" s="1">
        <v>44960</v>
      </c>
      <c r="B1026">
        <v>205</v>
      </c>
      <c r="C1026">
        <v>302</v>
      </c>
      <c r="D1026">
        <v>105</v>
      </c>
      <c r="E1026">
        <v>3</v>
      </c>
      <c r="F1026">
        <v>549.09800000000007</v>
      </c>
      <c r="G1026">
        <v>1647.2940000000003</v>
      </c>
      <c r="H1026">
        <v>247.09410000000003</v>
      </c>
      <c r="I1026" t="b">
        <v>0</v>
      </c>
      <c r="J1026" s="2">
        <v>0.4236111111111111</v>
      </c>
      <c r="K1026">
        <v>2023</v>
      </c>
      <c r="L1026">
        <v>2</v>
      </c>
      <c r="M1026" t="s">
        <v>83</v>
      </c>
      <c r="N1026">
        <v>10</v>
      </c>
    </row>
    <row r="1027" spans="1:14" x14ac:dyDescent="0.3">
      <c r="A1027" s="1">
        <v>45264</v>
      </c>
      <c r="B1027">
        <v>204</v>
      </c>
      <c r="C1027">
        <v>304</v>
      </c>
      <c r="D1027">
        <v>104</v>
      </c>
      <c r="E1027">
        <v>8</v>
      </c>
      <c r="F1027">
        <v>336.68799999999999</v>
      </c>
      <c r="G1027">
        <v>2693.5039999999999</v>
      </c>
      <c r="H1027">
        <v>457.89568000000003</v>
      </c>
      <c r="I1027" t="b">
        <v>0</v>
      </c>
      <c r="J1027" s="2">
        <v>0.74861111111111112</v>
      </c>
      <c r="K1027">
        <v>2023</v>
      </c>
      <c r="L1027">
        <v>12</v>
      </c>
      <c r="M1027" t="s">
        <v>84</v>
      </c>
      <c r="N1027">
        <v>17</v>
      </c>
    </row>
    <row r="1028" spans="1:14" x14ac:dyDescent="0.3">
      <c r="A1028" s="1">
        <v>44882</v>
      </c>
      <c r="B1028">
        <v>201</v>
      </c>
      <c r="C1028">
        <v>304</v>
      </c>
      <c r="D1028">
        <v>105</v>
      </c>
      <c r="E1028">
        <v>8</v>
      </c>
      <c r="F1028">
        <v>531.19000000000005</v>
      </c>
      <c r="G1028">
        <v>4249.5200000000004</v>
      </c>
      <c r="H1028">
        <v>807.40880000000004</v>
      </c>
      <c r="I1028" t="b">
        <v>0</v>
      </c>
      <c r="J1028" s="2">
        <v>0.82708333333333328</v>
      </c>
      <c r="K1028">
        <v>2022</v>
      </c>
      <c r="L1028">
        <v>11</v>
      </c>
      <c r="M1028" t="s">
        <v>79</v>
      </c>
      <c r="N1028">
        <v>19</v>
      </c>
    </row>
    <row r="1029" spans="1:14" x14ac:dyDescent="0.3">
      <c r="A1029" s="1">
        <v>45289</v>
      </c>
      <c r="B1029">
        <v>202</v>
      </c>
      <c r="C1029">
        <v>302</v>
      </c>
      <c r="D1029">
        <v>104</v>
      </c>
      <c r="E1029">
        <v>2</v>
      </c>
      <c r="F1029">
        <v>133.27600000000001</v>
      </c>
      <c r="G1029">
        <v>266.55200000000002</v>
      </c>
      <c r="H1029">
        <v>55.975920000000002</v>
      </c>
      <c r="I1029" t="b">
        <v>0</v>
      </c>
      <c r="J1029" s="2">
        <v>0.76180555555555551</v>
      </c>
      <c r="K1029">
        <v>2023</v>
      </c>
      <c r="L1029">
        <v>12</v>
      </c>
      <c r="M1029" t="s">
        <v>83</v>
      </c>
      <c r="N1029">
        <v>18</v>
      </c>
    </row>
    <row r="1030" spans="1:14" x14ac:dyDescent="0.3">
      <c r="A1030" s="1">
        <v>45451</v>
      </c>
      <c r="B1030">
        <v>204</v>
      </c>
      <c r="C1030">
        <v>303</v>
      </c>
      <c r="D1030">
        <v>104</v>
      </c>
      <c r="E1030">
        <v>8</v>
      </c>
      <c r="F1030">
        <v>163.48200000000003</v>
      </c>
      <c r="G1030">
        <v>1307.8560000000002</v>
      </c>
      <c r="H1030">
        <v>326.96400000000006</v>
      </c>
      <c r="I1030" t="b">
        <v>0</v>
      </c>
      <c r="J1030" s="2">
        <v>0.25833333333333336</v>
      </c>
      <c r="K1030">
        <v>2024</v>
      </c>
      <c r="L1030">
        <v>6</v>
      </c>
      <c r="M1030" t="s">
        <v>82</v>
      </c>
      <c r="N1030">
        <v>6</v>
      </c>
    </row>
    <row r="1031" spans="1:14" x14ac:dyDescent="0.3">
      <c r="A1031" s="1">
        <v>45185</v>
      </c>
      <c r="B1031">
        <v>203</v>
      </c>
      <c r="C1031">
        <v>304</v>
      </c>
      <c r="D1031">
        <v>103</v>
      </c>
      <c r="E1031">
        <v>5</v>
      </c>
      <c r="F1031">
        <v>399.58600000000001</v>
      </c>
      <c r="G1031">
        <v>1997.93</v>
      </c>
      <c r="H1031">
        <v>599.37900000000002</v>
      </c>
      <c r="I1031" t="b">
        <v>0</v>
      </c>
      <c r="J1031" s="2">
        <v>0.46736111111111112</v>
      </c>
      <c r="K1031">
        <v>2023</v>
      </c>
      <c r="L1031">
        <v>9</v>
      </c>
      <c r="M1031" t="s">
        <v>82</v>
      </c>
      <c r="N1031">
        <v>11</v>
      </c>
    </row>
    <row r="1032" spans="1:14" x14ac:dyDescent="0.3">
      <c r="A1032" s="1">
        <v>45318</v>
      </c>
      <c r="B1032">
        <v>201</v>
      </c>
      <c r="C1032">
        <v>305</v>
      </c>
      <c r="D1032">
        <v>101</v>
      </c>
      <c r="E1032">
        <v>10</v>
      </c>
      <c r="F1032">
        <v>397.34200000000004</v>
      </c>
      <c r="G1032">
        <v>3973.4200000000005</v>
      </c>
      <c r="H1032">
        <v>596.01300000000003</v>
      </c>
      <c r="I1032" t="b">
        <v>0</v>
      </c>
      <c r="J1032" s="2">
        <v>0.84444444444444444</v>
      </c>
      <c r="K1032">
        <v>2024</v>
      </c>
      <c r="L1032">
        <v>1</v>
      </c>
      <c r="M1032" t="s">
        <v>82</v>
      </c>
      <c r="N1032">
        <v>20</v>
      </c>
    </row>
    <row r="1033" spans="1:14" x14ac:dyDescent="0.3">
      <c r="A1033" s="1">
        <v>45098</v>
      </c>
      <c r="B1033">
        <v>201</v>
      </c>
      <c r="C1033">
        <v>304</v>
      </c>
      <c r="D1033">
        <v>103</v>
      </c>
      <c r="E1033">
        <v>3</v>
      </c>
      <c r="F1033">
        <v>328.81200000000007</v>
      </c>
      <c r="G1033">
        <v>986.43600000000015</v>
      </c>
      <c r="H1033">
        <v>167.69412000000003</v>
      </c>
      <c r="I1033" t="b">
        <v>0</v>
      </c>
      <c r="J1033" s="2">
        <v>0.26041666666666669</v>
      </c>
      <c r="K1033">
        <v>2023</v>
      </c>
      <c r="L1033">
        <v>6</v>
      </c>
      <c r="M1033" t="s">
        <v>80</v>
      </c>
      <c r="N1033">
        <v>6</v>
      </c>
    </row>
    <row r="1034" spans="1:14" x14ac:dyDescent="0.3">
      <c r="A1034" s="1">
        <v>45174</v>
      </c>
      <c r="B1034">
        <v>202</v>
      </c>
      <c r="C1034">
        <v>302</v>
      </c>
      <c r="D1034">
        <v>105</v>
      </c>
      <c r="E1034">
        <v>4</v>
      </c>
      <c r="F1034">
        <v>370.19400000000007</v>
      </c>
      <c r="G1034">
        <v>1480.7760000000003</v>
      </c>
      <c r="H1034">
        <v>281.34744000000006</v>
      </c>
      <c r="I1034" t="b">
        <v>0</v>
      </c>
      <c r="J1034" s="2">
        <v>9.166666666666666E-2</v>
      </c>
      <c r="K1034">
        <v>2023</v>
      </c>
      <c r="L1034">
        <v>9</v>
      </c>
      <c r="M1034" t="s">
        <v>85</v>
      </c>
      <c r="N1034">
        <v>2</v>
      </c>
    </row>
    <row r="1035" spans="1:14" x14ac:dyDescent="0.3">
      <c r="A1035" s="1">
        <v>44869</v>
      </c>
      <c r="B1035">
        <v>203</v>
      </c>
      <c r="C1035">
        <v>304</v>
      </c>
      <c r="D1035">
        <v>105</v>
      </c>
      <c r="E1035">
        <v>6</v>
      </c>
      <c r="F1035">
        <v>207.92200000000003</v>
      </c>
      <c r="G1035">
        <v>1247.5320000000002</v>
      </c>
      <c r="H1035">
        <v>261.98172</v>
      </c>
      <c r="I1035" t="b">
        <v>0</v>
      </c>
      <c r="J1035" s="2">
        <v>0.8618055555555556</v>
      </c>
      <c r="K1035">
        <v>2022</v>
      </c>
      <c r="L1035">
        <v>11</v>
      </c>
      <c r="M1035" t="s">
        <v>83</v>
      </c>
      <c r="N1035">
        <v>20</v>
      </c>
    </row>
    <row r="1036" spans="1:14" x14ac:dyDescent="0.3">
      <c r="A1036" s="1">
        <v>45160</v>
      </c>
      <c r="B1036">
        <v>201</v>
      </c>
      <c r="C1036">
        <v>305</v>
      </c>
      <c r="D1036">
        <v>105</v>
      </c>
      <c r="E1036">
        <v>4</v>
      </c>
      <c r="F1036">
        <v>526.702</v>
      </c>
      <c r="G1036">
        <v>2106.808</v>
      </c>
      <c r="H1036">
        <v>526.702</v>
      </c>
      <c r="I1036" t="b">
        <v>0</v>
      </c>
      <c r="J1036" s="2">
        <v>0.18819444444444444</v>
      </c>
      <c r="K1036">
        <v>2023</v>
      </c>
      <c r="L1036">
        <v>8</v>
      </c>
      <c r="M1036" t="s">
        <v>85</v>
      </c>
      <c r="N1036">
        <v>4</v>
      </c>
    </row>
    <row r="1037" spans="1:14" x14ac:dyDescent="0.3">
      <c r="A1037" s="1">
        <v>44877</v>
      </c>
      <c r="B1037">
        <v>202</v>
      </c>
      <c r="C1037">
        <v>302</v>
      </c>
      <c r="D1037">
        <v>101</v>
      </c>
      <c r="E1037">
        <v>9</v>
      </c>
      <c r="F1037">
        <v>632.25800000000004</v>
      </c>
      <c r="G1037">
        <v>5690.3220000000001</v>
      </c>
      <c r="H1037">
        <v>1707.0966000000001</v>
      </c>
      <c r="I1037" t="b">
        <v>1</v>
      </c>
      <c r="J1037" s="2">
        <v>0.20347222222222222</v>
      </c>
      <c r="K1037">
        <v>2022</v>
      </c>
      <c r="L1037">
        <v>11</v>
      </c>
      <c r="M1037" t="s">
        <v>82</v>
      </c>
      <c r="N1037">
        <v>4</v>
      </c>
    </row>
    <row r="1038" spans="1:14" x14ac:dyDescent="0.3">
      <c r="A1038" s="1">
        <v>44871</v>
      </c>
      <c r="B1038">
        <v>203</v>
      </c>
      <c r="C1038">
        <v>302</v>
      </c>
      <c r="D1038">
        <v>101</v>
      </c>
      <c r="E1038">
        <v>1</v>
      </c>
      <c r="F1038">
        <v>499.0920000000001</v>
      </c>
      <c r="G1038">
        <v>499.0920000000001</v>
      </c>
      <c r="H1038">
        <v>74.863800000000012</v>
      </c>
      <c r="I1038" t="b">
        <v>0</v>
      </c>
      <c r="J1038" s="2">
        <v>0.84791666666666665</v>
      </c>
      <c r="K1038">
        <v>2022</v>
      </c>
      <c r="L1038">
        <v>11</v>
      </c>
      <c r="M1038" t="s">
        <v>81</v>
      </c>
      <c r="N1038">
        <v>20</v>
      </c>
    </row>
    <row r="1039" spans="1:14" x14ac:dyDescent="0.3">
      <c r="A1039" s="1">
        <v>45343</v>
      </c>
      <c r="B1039">
        <v>203</v>
      </c>
      <c r="C1039">
        <v>304</v>
      </c>
      <c r="D1039">
        <v>105</v>
      </c>
      <c r="E1039">
        <v>10</v>
      </c>
      <c r="F1039">
        <v>455.97200000000004</v>
      </c>
      <c r="G1039">
        <v>4559.72</v>
      </c>
      <c r="H1039">
        <v>775.15240000000006</v>
      </c>
      <c r="I1039" t="b">
        <v>0</v>
      </c>
      <c r="J1039" s="2">
        <v>0.62152777777777779</v>
      </c>
      <c r="K1039">
        <v>2024</v>
      </c>
      <c r="L1039">
        <v>2</v>
      </c>
      <c r="M1039" t="s">
        <v>80</v>
      </c>
      <c r="N1039">
        <v>14</v>
      </c>
    </row>
    <row r="1040" spans="1:14" x14ac:dyDescent="0.3">
      <c r="A1040" s="1">
        <v>44954</v>
      </c>
      <c r="B1040">
        <v>204</v>
      </c>
      <c r="C1040">
        <v>301</v>
      </c>
      <c r="D1040">
        <v>105</v>
      </c>
      <c r="E1040">
        <v>2</v>
      </c>
      <c r="F1040">
        <v>581.72400000000005</v>
      </c>
      <c r="G1040">
        <v>1163.4480000000001</v>
      </c>
      <c r="H1040">
        <v>221.05512000000002</v>
      </c>
      <c r="I1040" t="b">
        <v>1</v>
      </c>
      <c r="J1040" s="2">
        <v>0.62222222222222223</v>
      </c>
      <c r="K1040">
        <v>2023</v>
      </c>
      <c r="L1040">
        <v>1</v>
      </c>
      <c r="M1040" t="s">
        <v>82</v>
      </c>
      <c r="N1040">
        <v>14</v>
      </c>
    </row>
    <row r="1041" spans="1:14" x14ac:dyDescent="0.3">
      <c r="A1041" s="1">
        <v>45393</v>
      </c>
      <c r="B1041">
        <v>204</v>
      </c>
      <c r="C1041">
        <v>304</v>
      </c>
      <c r="D1041">
        <v>102</v>
      </c>
      <c r="E1041">
        <v>7</v>
      </c>
      <c r="F1041">
        <v>115.41200000000001</v>
      </c>
      <c r="G1041">
        <v>807.88400000000001</v>
      </c>
      <c r="H1041">
        <v>169.65564000000001</v>
      </c>
      <c r="I1041" t="b">
        <v>0</v>
      </c>
      <c r="J1041" s="2">
        <v>0.38333333333333336</v>
      </c>
      <c r="K1041">
        <v>2024</v>
      </c>
      <c r="L1041">
        <v>4</v>
      </c>
      <c r="M1041" t="s">
        <v>79</v>
      </c>
      <c r="N1041">
        <v>9</v>
      </c>
    </row>
    <row r="1042" spans="1:14" x14ac:dyDescent="0.3">
      <c r="A1042" s="1">
        <v>45258</v>
      </c>
      <c r="B1042">
        <v>204</v>
      </c>
      <c r="C1042">
        <v>302</v>
      </c>
      <c r="D1042">
        <v>103</v>
      </c>
      <c r="E1042">
        <v>1</v>
      </c>
      <c r="F1042">
        <v>589.99600000000009</v>
      </c>
      <c r="G1042">
        <v>589.99600000000009</v>
      </c>
      <c r="H1042">
        <v>147.49900000000002</v>
      </c>
      <c r="I1042" t="b">
        <v>0</v>
      </c>
      <c r="J1042" s="2">
        <v>0.84722222222222221</v>
      </c>
      <c r="K1042">
        <v>2023</v>
      </c>
      <c r="L1042">
        <v>11</v>
      </c>
      <c r="M1042" t="s">
        <v>85</v>
      </c>
      <c r="N1042">
        <v>20</v>
      </c>
    </row>
    <row r="1043" spans="1:14" x14ac:dyDescent="0.3">
      <c r="A1043" s="1">
        <v>45445</v>
      </c>
      <c r="B1043">
        <v>205</v>
      </c>
      <c r="C1043">
        <v>304</v>
      </c>
      <c r="D1043">
        <v>105</v>
      </c>
      <c r="E1043">
        <v>1</v>
      </c>
      <c r="F1043">
        <v>468.93000000000006</v>
      </c>
      <c r="G1043">
        <v>468.93000000000006</v>
      </c>
      <c r="H1043">
        <v>140.679</v>
      </c>
      <c r="I1043" t="b">
        <v>0</v>
      </c>
      <c r="J1043" s="2">
        <v>0.65138888888888891</v>
      </c>
      <c r="K1043">
        <v>2024</v>
      </c>
      <c r="L1043">
        <v>6</v>
      </c>
      <c r="M1043" t="s">
        <v>81</v>
      </c>
      <c r="N1043">
        <v>15</v>
      </c>
    </row>
    <row r="1044" spans="1:14" x14ac:dyDescent="0.3">
      <c r="A1044" s="1">
        <v>44866</v>
      </c>
      <c r="B1044">
        <v>202</v>
      </c>
      <c r="C1044">
        <v>305</v>
      </c>
      <c r="D1044">
        <v>103</v>
      </c>
      <c r="E1044">
        <v>1</v>
      </c>
      <c r="F1044">
        <v>79.067999999999998</v>
      </c>
      <c r="G1044">
        <v>79.067999999999998</v>
      </c>
      <c r="H1044">
        <v>11.860199999999999</v>
      </c>
      <c r="I1044" t="b">
        <v>1</v>
      </c>
      <c r="J1044" s="2">
        <v>0.53888888888888886</v>
      </c>
      <c r="K1044">
        <v>2022</v>
      </c>
      <c r="L1044">
        <v>11</v>
      </c>
      <c r="M1044" t="s">
        <v>85</v>
      </c>
      <c r="N1044">
        <v>12</v>
      </c>
    </row>
    <row r="1045" spans="1:14" x14ac:dyDescent="0.3">
      <c r="A1045" s="1">
        <v>45139</v>
      </c>
      <c r="B1045">
        <v>203</v>
      </c>
      <c r="C1045">
        <v>302</v>
      </c>
      <c r="D1045">
        <v>101</v>
      </c>
      <c r="E1045">
        <v>5</v>
      </c>
      <c r="F1045">
        <v>328.108</v>
      </c>
      <c r="G1045">
        <v>1640.54</v>
      </c>
      <c r="H1045">
        <v>278.89179999999999</v>
      </c>
      <c r="I1045" t="b">
        <v>0</v>
      </c>
      <c r="J1045" s="2">
        <v>0.84722222222222221</v>
      </c>
      <c r="K1045">
        <v>2023</v>
      </c>
      <c r="L1045">
        <v>8</v>
      </c>
      <c r="M1045" t="s">
        <v>85</v>
      </c>
      <c r="N1045">
        <v>20</v>
      </c>
    </row>
    <row r="1046" spans="1:14" x14ac:dyDescent="0.3">
      <c r="A1046" s="1">
        <v>45456</v>
      </c>
      <c r="B1046">
        <v>201</v>
      </c>
      <c r="C1046">
        <v>304</v>
      </c>
      <c r="D1046">
        <v>101</v>
      </c>
      <c r="E1046">
        <v>2</v>
      </c>
      <c r="F1046">
        <v>286.35200000000003</v>
      </c>
      <c r="G1046">
        <v>572.70400000000006</v>
      </c>
      <c r="H1046">
        <v>108.81376000000002</v>
      </c>
      <c r="I1046" t="b">
        <v>0</v>
      </c>
      <c r="J1046" s="2">
        <v>0.80625000000000002</v>
      </c>
      <c r="K1046">
        <v>2024</v>
      </c>
      <c r="L1046">
        <v>6</v>
      </c>
      <c r="M1046" t="s">
        <v>79</v>
      </c>
      <c r="N1046">
        <v>19</v>
      </c>
    </row>
    <row r="1047" spans="1:14" x14ac:dyDescent="0.3">
      <c r="A1047" s="1">
        <v>44906</v>
      </c>
      <c r="B1047">
        <v>201</v>
      </c>
      <c r="C1047">
        <v>301</v>
      </c>
      <c r="D1047">
        <v>105</v>
      </c>
      <c r="E1047">
        <v>3</v>
      </c>
      <c r="F1047">
        <v>652.41000000000008</v>
      </c>
      <c r="G1047">
        <v>1957.2300000000002</v>
      </c>
      <c r="H1047">
        <v>411.01830000000001</v>
      </c>
      <c r="I1047" t="b">
        <v>0</v>
      </c>
      <c r="J1047" s="2">
        <v>0.21944444444444444</v>
      </c>
      <c r="K1047">
        <v>2022</v>
      </c>
      <c r="L1047">
        <v>12</v>
      </c>
      <c r="M1047" t="s">
        <v>81</v>
      </c>
      <c r="N1047">
        <v>5</v>
      </c>
    </row>
    <row r="1048" spans="1:14" x14ac:dyDescent="0.3">
      <c r="A1048" s="1">
        <v>45226</v>
      </c>
      <c r="B1048">
        <v>203</v>
      </c>
      <c r="C1048">
        <v>304</v>
      </c>
      <c r="D1048">
        <v>104</v>
      </c>
      <c r="E1048">
        <v>1</v>
      </c>
      <c r="F1048">
        <v>190.78400000000002</v>
      </c>
      <c r="G1048">
        <v>190.78400000000002</v>
      </c>
      <c r="H1048">
        <v>47.696000000000005</v>
      </c>
      <c r="I1048" t="b">
        <v>0</v>
      </c>
      <c r="J1048" s="2">
        <v>0.60486111111111107</v>
      </c>
      <c r="K1048">
        <v>2023</v>
      </c>
      <c r="L1048">
        <v>10</v>
      </c>
      <c r="M1048" t="s">
        <v>83</v>
      </c>
      <c r="N1048">
        <v>14</v>
      </c>
    </row>
    <row r="1049" spans="1:14" x14ac:dyDescent="0.3">
      <c r="A1049" s="1">
        <v>45402</v>
      </c>
      <c r="B1049">
        <v>202</v>
      </c>
      <c r="C1049">
        <v>301</v>
      </c>
      <c r="D1049">
        <v>103</v>
      </c>
      <c r="E1049">
        <v>1</v>
      </c>
      <c r="F1049">
        <v>444.488</v>
      </c>
      <c r="G1049">
        <v>444.488</v>
      </c>
      <c r="H1049">
        <v>133.34639999999999</v>
      </c>
      <c r="I1049" t="b">
        <v>0</v>
      </c>
      <c r="J1049" s="2">
        <v>0.29444444444444445</v>
      </c>
      <c r="K1049">
        <v>2024</v>
      </c>
      <c r="L1049">
        <v>4</v>
      </c>
      <c r="M1049" t="s">
        <v>82</v>
      </c>
      <c r="N1049">
        <v>7</v>
      </c>
    </row>
    <row r="1050" spans="1:14" x14ac:dyDescent="0.3">
      <c r="A1050" s="1">
        <v>45229</v>
      </c>
      <c r="B1050">
        <v>204</v>
      </c>
      <c r="C1050">
        <v>302</v>
      </c>
      <c r="D1050">
        <v>102</v>
      </c>
      <c r="E1050">
        <v>9</v>
      </c>
      <c r="F1050">
        <v>484.77000000000004</v>
      </c>
      <c r="G1050">
        <v>4362.93</v>
      </c>
      <c r="H1050">
        <v>654.43950000000007</v>
      </c>
      <c r="I1050" t="b">
        <v>0</v>
      </c>
      <c r="J1050" s="2">
        <v>0</v>
      </c>
      <c r="K1050">
        <v>2023</v>
      </c>
      <c r="L1050">
        <v>10</v>
      </c>
      <c r="M1050" t="s">
        <v>84</v>
      </c>
      <c r="N1050">
        <v>0</v>
      </c>
    </row>
    <row r="1051" spans="1:14" x14ac:dyDescent="0.3">
      <c r="A1051" s="1">
        <v>45473</v>
      </c>
      <c r="B1051">
        <v>203</v>
      </c>
      <c r="C1051">
        <v>303</v>
      </c>
      <c r="D1051">
        <v>102</v>
      </c>
      <c r="E1051">
        <v>3</v>
      </c>
      <c r="F1051">
        <v>209.00000000000003</v>
      </c>
      <c r="G1051">
        <v>627.00000000000011</v>
      </c>
      <c r="H1051">
        <v>106.59000000000003</v>
      </c>
      <c r="I1051" t="b">
        <v>0</v>
      </c>
      <c r="J1051" s="2">
        <v>0.68888888888888888</v>
      </c>
      <c r="K1051">
        <v>2024</v>
      </c>
      <c r="L1051">
        <v>6</v>
      </c>
      <c r="M1051" t="s">
        <v>81</v>
      </c>
      <c r="N1051">
        <v>16</v>
      </c>
    </row>
    <row r="1052" spans="1:14" x14ac:dyDescent="0.3">
      <c r="A1052" s="1">
        <v>45347</v>
      </c>
      <c r="B1052">
        <v>201</v>
      </c>
      <c r="C1052">
        <v>303</v>
      </c>
      <c r="D1052">
        <v>104</v>
      </c>
      <c r="E1052">
        <v>3</v>
      </c>
      <c r="F1052">
        <v>105.006</v>
      </c>
      <c r="G1052">
        <v>315.01800000000003</v>
      </c>
      <c r="H1052">
        <v>59.853420000000007</v>
      </c>
      <c r="I1052" t="b">
        <v>1</v>
      </c>
      <c r="J1052" s="2">
        <v>0.15833333333333333</v>
      </c>
      <c r="K1052">
        <v>2024</v>
      </c>
      <c r="L1052">
        <v>2</v>
      </c>
      <c r="M1052" t="s">
        <v>81</v>
      </c>
      <c r="N1052">
        <v>3</v>
      </c>
    </row>
    <row r="1053" spans="1:14" x14ac:dyDescent="0.3">
      <c r="A1053" s="1">
        <v>45000</v>
      </c>
      <c r="B1053">
        <v>205</v>
      </c>
      <c r="C1053">
        <v>304</v>
      </c>
      <c r="D1053">
        <v>103</v>
      </c>
      <c r="E1053">
        <v>10</v>
      </c>
      <c r="F1053">
        <v>122.82600000000001</v>
      </c>
      <c r="G1053">
        <v>1228.26</v>
      </c>
      <c r="H1053">
        <v>257.93459999999999</v>
      </c>
      <c r="I1053" t="b">
        <v>0</v>
      </c>
      <c r="J1053" s="2">
        <v>0.88680555555555551</v>
      </c>
      <c r="K1053">
        <v>2023</v>
      </c>
      <c r="L1053">
        <v>3</v>
      </c>
      <c r="M1053" t="s">
        <v>80</v>
      </c>
      <c r="N1053">
        <v>21</v>
      </c>
    </row>
    <row r="1054" spans="1:14" x14ac:dyDescent="0.3">
      <c r="A1054" s="1">
        <v>45552</v>
      </c>
      <c r="B1054">
        <v>205</v>
      </c>
      <c r="C1054">
        <v>302</v>
      </c>
      <c r="D1054">
        <v>103</v>
      </c>
      <c r="E1054">
        <v>6</v>
      </c>
      <c r="F1054">
        <v>506.572</v>
      </c>
      <c r="G1054">
        <v>3039.4319999999998</v>
      </c>
      <c r="H1054">
        <v>759.85799999999995</v>
      </c>
      <c r="I1054" t="b">
        <v>0</v>
      </c>
      <c r="J1054" s="2">
        <v>0.96805555555555556</v>
      </c>
      <c r="K1054">
        <v>2024</v>
      </c>
      <c r="L1054">
        <v>9</v>
      </c>
      <c r="M1054" t="s">
        <v>85</v>
      </c>
      <c r="N1054">
        <v>23</v>
      </c>
    </row>
    <row r="1055" spans="1:14" x14ac:dyDescent="0.3">
      <c r="A1055" s="1">
        <v>45050</v>
      </c>
      <c r="B1055">
        <v>202</v>
      </c>
      <c r="C1055">
        <v>305</v>
      </c>
      <c r="D1055">
        <v>101</v>
      </c>
      <c r="E1055">
        <v>8</v>
      </c>
      <c r="F1055">
        <v>402.33600000000001</v>
      </c>
      <c r="G1055">
        <v>3218.6880000000001</v>
      </c>
      <c r="H1055">
        <v>965.60640000000001</v>
      </c>
      <c r="I1055" t="b">
        <v>0</v>
      </c>
      <c r="J1055" s="2">
        <v>0.30972222222222223</v>
      </c>
      <c r="K1055">
        <v>2023</v>
      </c>
      <c r="L1055">
        <v>5</v>
      </c>
      <c r="M1055" t="s">
        <v>79</v>
      </c>
      <c r="N1055">
        <v>7</v>
      </c>
    </row>
    <row r="1056" spans="1:14" x14ac:dyDescent="0.3">
      <c r="A1056" s="1">
        <v>45028</v>
      </c>
      <c r="B1056">
        <v>202</v>
      </c>
      <c r="C1056">
        <v>304</v>
      </c>
      <c r="D1056">
        <v>103</v>
      </c>
      <c r="E1056">
        <v>2</v>
      </c>
      <c r="F1056">
        <v>542.05799999999999</v>
      </c>
      <c r="G1056">
        <v>1084.116</v>
      </c>
      <c r="H1056">
        <v>162.6174</v>
      </c>
      <c r="I1056" t="b">
        <v>0</v>
      </c>
      <c r="J1056" s="2">
        <v>0.3923611111111111</v>
      </c>
      <c r="K1056">
        <v>2023</v>
      </c>
      <c r="L1056">
        <v>4</v>
      </c>
      <c r="M1056" t="s">
        <v>80</v>
      </c>
      <c r="N1056">
        <v>9</v>
      </c>
    </row>
    <row r="1057" spans="1:14" x14ac:dyDescent="0.3">
      <c r="A1057" s="1">
        <v>44885</v>
      </c>
      <c r="B1057">
        <v>203</v>
      </c>
      <c r="C1057">
        <v>302</v>
      </c>
      <c r="D1057">
        <v>104</v>
      </c>
      <c r="E1057">
        <v>4</v>
      </c>
      <c r="F1057">
        <v>272.36</v>
      </c>
      <c r="G1057">
        <v>1089.44</v>
      </c>
      <c r="H1057">
        <v>185.20480000000003</v>
      </c>
      <c r="I1057" t="b">
        <v>0</v>
      </c>
      <c r="J1057" s="2">
        <v>0.75763888888888886</v>
      </c>
      <c r="K1057">
        <v>2022</v>
      </c>
      <c r="L1057">
        <v>11</v>
      </c>
      <c r="M1057" t="s">
        <v>81</v>
      </c>
      <c r="N1057">
        <v>18</v>
      </c>
    </row>
    <row r="1058" spans="1:14" x14ac:dyDescent="0.3">
      <c r="A1058" s="1">
        <v>45103</v>
      </c>
      <c r="B1058">
        <v>202</v>
      </c>
      <c r="C1058">
        <v>305</v>
      </c>
      <c r="D1058">
        <v>103</v>
      </c>
      <c r="E1058">
        <v>3</v>
      </c>
      <c r="F1058">
        <v>545.33600000000001</v>
      </c>
      <c r="G1058">
        <v>1636.008</v>
      </c>
      <c r="H1058">
        <v>310.84152</v>
      </c>
      <c r="I1058" t="b">
        <v>0</v>
      </c>
      <c r="J1058" s="2">
        <v>0.75</v>
      </c>
      <c r="K1058">
        <v>2023</v>
      </c>
      <c r="L1058">
        <v>6</v>
      </c>
      <c r="M1058" t="s">
        <v>84</v>
      </c>
      <c r="N1058">
        <v>18</v>
      </c>
    </row>
    <row r="1059" spans="1:14" x14ac:dyDescent="0.3">
      <c r="A1059" s="1">
        <v>45455</v>
      </c>
      <c r="B1059">
        <v>202</v>
      </c>
      <c r="C1059">
        <v>301</v>
      </c>
      <c r="D1059">
        <v>105</v>
      </c>
      <c r="E1059">
        <v>10</v>
      </c>
      <c r="F1059">
        <v>111.49600000000001</v>
      </c>
      <c r="G1059">
        <v>1114.96</v>
      </c>
      <c r="H1059">
        <v>234.14160000000001</v>
      </c>
      <c r="I1059" t="b">
        <v>0</v>
      </c>
      <c r="J1059" s="2">
        <v>0.51527777777777772</v>
      </c>
      <c r="K1059">
        <v>2024</v>
      </c>
      <c r="L1059">
        <v>6</v>
      </c>
      <c r="M1059" t="s">
        <v>80</v>
      </c>
      <c r="N1059">
        <v>12</v>
      </c>
    </row>
    <row r="1060" spans="1:14" x14ac:dyDescent="0.3">
      <c r="A1060" s="1">
        <v>44975</v>
      </c>
      <c r="B1060">
        <v>204</v>
      </c>
      <c r="C1060">
        <v>302</v>
      </c>
      <c r="D1060">
        <v>101</v>
      </c>
      <c r="E1060">
        <v>5</v>
      </c>
      <c r="F1060">
        <v>304.63400000000001</v>
      </c>
      <c r="G1060">
        <v>1523.17</v>
      </c>
      <c r="H1060">
        <v>380.79250000000002</v>
      </c>
      <c r="I1060" t="b">
        <v>0</v>
      </c>
      <c r="J1060" s="2">
        <v>0.59791666666666665</v>
      </c>
      <c r="K1060">
        <v>2023</v>
      </c>
      <c r="L1060">
        <v>2</v>
      </c>
      <c r="M1060" t="s">
        <v>82</v>
      </c>
      <c r="N1060">
        <v>14</v>
      </c>
    </row>
    <row r="1061" spans="1:14" x14ac:dyDescent="0.3">
      <c r="A1061" s="1">
        <v>45113</v>
      </c>
      <c r="B1061">
        <v>202</v>
      </c>
      <c r="C1061">
        <v>301</v>
      </c>
      <c r="D1061">
        <v>105</v>
      </c>
      <c r="E1061">
        <v>9</v>
      </c>
      <c r="F1061">
        <v>530.68400000000008</v>
      </c>
      <c r="G1061">
        <v>4776.1560000000009</v>
      </c>
      <c r="H1061">
        <v>1432.8468000000003</v>
      </c>
      <c r="I1061" t="b">
        <v>1</v>
      </c>
      <c r="J1061" s="2">
        <v>0.55208333333333337</v>
      </c>
      <c r="K1061">
        <v>2023</v>
      </c>
      <c r="L1061">
        <v>7</v>
      </c>
      <c r="M1061" t="s">
        <v>79</v>
      </c>
      <c r="N1061">
        <v>13</v>
      </c>
    </row>
    <row r="1062" spans="1:14" x14ac:dyDescent="0.3">
      <c r="A1062" s="1">
        <v>44968</v>
      </c>
      <c r="B1062">
        <v>201</v>
      </c>
      <c r="C1062">
        <v>304</v>
      </c>
      <c r="D1062">
        <v>102</v>
      </c>
      <c r="E1062">
        <v>10</v>
      </c>
      <c r="F1062">
        <v>394.85599999999999</v>
      </c>
      <c r="G1062">
        <v>3948.56</v>
      </c>
      <c r="H1062">
        <v>592.28399999999999</v>
      </c>
      <c r="I1062" t="b">
        <v>1</v>
      </c>
      <c r="J1062" s="2">
        <v>0.65555555555555556</v>
      </c>
      <c r="K1062">
        <v>2023</v>
      </c>
      <c r="L1062">
        <v>2</v>
      </c>
      <c r="M1062" t="s">
        <v>82</v>
      </c>
      <c r="N1062">
        <v>15</v>
      </c>
    </row>
    <row r="1063" spans="1:14" x14ac:dyDescent="0.3">
      <c r="A1063" s="1">
        <v>45060</v>
      </c>
      <c r="B1063">
        <v>201</v>
      </c>
      <c r="C1063">
        <v>303</v>
      </c>
      <c r="D1063">
        <v>103</v>
      </c>
      <c r="E1063">
        <v>10</v>
      </c>
      <c r="F1063">
        <v>528.19800000000009</v>
      </c>
      <c r="G1063">
        <v>5281.9800000000014</v>
      </c>
      <c r="H1063">
        <v>897.93660000000034</v>
      </c>
      <c r="I1063" t="b">
        <v>0</v>
      </c>
      <c r="J1063" s="2">
        <v>0.69236111111111109</v>
      </c>
      <c r="K1063">
        <v>2023</v>
      </c>
      <c r="L1063">
        <v>5</v>
      </c>
      <c r="M1063" t="s">
        <v>81</v>
      </c>
      <c r="N1063">
        <v>16</v>
      </c>
    </row>
    <row r="1064" spans="1:14" x14ac:dyDescent="0.3">
      <c r="A1064" s="1">
        <v>45299</v>
      </c>
      <c r="B1064">
        <v>205</v>
      </c>
      <c r="C1064">
        <v>304</v>
      </c>
      <c r="D1064">
        <v>101</v>
      </c>
      <c r="E1064">
        <v>4</v>
      </c>
      <c r="F1064">
        <v>441.16600000000005</v>
      </c>
      <c r="G1064">
        <v>1764.6640000000002</v>
      </c>
      <c r="H1064">
        <v>335.28616000000005</v>
      </c>
      <c r="I1064" t="b">
        <v>0</v>
      </c>
      <c r="J1064" s="2">
        <v>0.48888888888888887</v>
      </c>
      <c r="K1064">
        <v>2024</v>
      </c>
      <c r="L1064">
        <v>1</v>
      </c>
      <c r="M1064" t="s">
        <v>84</v>
      </c>
      <c r="N1064">
        <v>11</v>
      </c>
    </row>
    <row r="1065" spans="1:14" x14ac:dyDescent="0.3">
      <c r="A1065" s="1">
        <v>45302</v>
      </c>
      <c r="B1065">
        <v>202</v>
      </c>
      <c r="C1065">
        <v>305</v>
      </c>
      <c r="D1065">
        <v>102</v>
      </c>
      <c r="E1065">
        <v>2</v>
      </c>
      <c r="F1065">
        <v>604.09799999999996</v>
      </c>
      <c r="G1065">
        <v>1208.1959999999999</v>
      </c>
      <c r="H1065">
        <v>253.72115999999997</v>
      </c>
      <c r="I1065" t="b">
        <v>0</v>
      </c>
      <c r="J1065" s="2">
        <v>0.82499999999999996</v>
      </c>
      <c r="K1065">
        <v>2024</v>
      </c>
      <c r="L1065">
        <v>1</v>
      </c>
      <c r="M1065" t="s">
        <v>79</v>
      </c>
      <c r="N1065">
        <v>19</v>
      </c>
    </row>
    <row r="1066" spans="1:14" x14ac:dyDescent="0.3">
      <c r="A1066" s="1">
        <v>45332</v>
      </c>
      <c r="B1066">
        <v>202</v>
      </c>
      <c r="C1066">
        <v>304</v>
      </c>
      <c r="D1066">
        <v>104</v>
      </c>
      <c r="E1066">
        <v>5</v>
      </c>
      <c r="F1066">
        <v>592.548</v>
      </c>
      <c r="G1066">
        <v>2962.74</v>
      </c>
      <c r="H1066">
        <v>740.68499999999995</v>
      </c>
      <c r="I1066" t="b">
        <v>0</v>
      </c>
      <c r="J1066" s="2">
        <v>2.0833333333333332E-2</v>
      </c>
      <c r="K1066">
        <v>2024</v>
      </c>
      <c r="L1066">
        <v>2</v>
      </c>
      <c r="M1066" t="s">
        <v>82</v>
      </c>
      <c r="N1066">
        <v>0</v>
      </c>
    </row>
    <row r="1067" spans="1:14" x14ac:dyDescent="0.3">
      <c r="A1067" s="1">
        <v>45416</v>
      </c>
      <c r="B1067">
        <v>202</v>
      </c>
      <c r="C1067">
        <v>302</v>
      </c>
      <c r="D1067">
        <v>102</v>
      </c>
      <c r="E1067">
        <v>1</v>
      </c>
      <c r="F1067">
        <v>540.18799999999999</v>
      </c>
      <c r="G1067">
        <v>540.18799999999999</v>
      </c>
      <c r="H1067">
        <v>162.0564</v>
      </c>
      <c r="I1067" t="b">
        <v>0</v>
      </c>
      <c r="J1067" s="2">
        <v>0.65625</v>
      </c>
      <c r="K1067">
        <v>2024</v>
      </c>
      <c r="L1067">
        <v>5</v>
      </c>
      <c r="M1067" t="s">
        <v>82</v>
      </c>
      <c r="N1067">
        <v>15</v>
      </c>
    </row>
    <row r="1068" spans="1:14" x14ac:dyDescent="0.3">
      <c r="A1068" s="1">
        <v>45411</v>
      </c>
      <c r="B1068">
        <v>201</v>
      </c>
      <c r="C1068">
        <v>303</v>
      </c>
      <c r="D1068">
        <v>104</v>
      </c>
      <c r="E1068">
        <v>5</v>
      </c>
      <c r="F1068">
        <v>629.04600000000005</v>
      </c>
      <c r="G1068">
        <v>3145.2300000000005</v>
      </c>
      <c r="H1068">
        <v>471.78450000000004</v>
      </c>
      <c r="I1068" t="b">
        <v>0</v>
      </c>
      <c r="J1068" s="2">
        <v>0.45833333333333331</v>
      </c>
      <c r="K1068">
        <v>2024</v>
      </c>
      <c r="L1068">
        <v>4</v>
      </c>
      <c r="M1068" t="s">
        <v>84</v>
      </c>
      <c r="N1068">
        <v>11</v>
      </c>
    </row>
    <row r="1069" spans="1:14" x14ac:dyDescent="0.3">
      <c r="A1069" s="1">
        <v>44968</v>
      </c>
      <c r="B1069">
        <v>202</v>
      </c>
      <c r="C1069">
        <v>303</v>
      </c>
      <c r="D1069">
        <v>105</v>
      </c>
      <c r="E1069">
        <v>10</v>
      </c>
      <c r="F1069">
        <v>380.57800000000003</v>
      </c>
      <c r="G1069">
        <v>3805.78</v>
      </c>
      <c r="H1069">
        <v>646.98260000000005</v>
      </c>
      <c r="I1069" t="b">
        <v>0</v>
      </c>
      <c r="J1069" s="2">
        <v>0.62291666666666667</v>
      </c>
      <c r="K1069">
        <v>2023</v>
      </c>
      <c r="L1069">
        <v>2</v>
      </c>
      <c r="M1069" t="s">
        <v>82</v>
      </c>
      <c r="N1069">
        <v>14</v>
      </c>
    </row>
    <row r="1070" spans="1:14" x14ac:dyDescent="0.3">
      <c r="A1070" s="1">
        <v>45494</v>
      </c>
      <c r="B1070">
        <v>203</v>
      </c>
      <c r="C1070">
        <v>303</v>
      </c>
      <c r="D1070">
        <v>102</v>
      </c>
      <c r="E1070">
        <v>7</v>
      </c>
      <c r="F1070">
        <v>405.21800000000002</v>
      </c>
      <c r="G1070">
        <v>2836.5260000000003</v>
      </c>
      <c r="H1070">
        <v>538.93994000000009</v>
      </c>
      <c r="I1070" t="b">
        <v>1</v>
      </c>
      <c r="J1070" s="2">
        <v>0.9291666666666667</v>
      </c>
      <c r="K1070">
        <v>2024</v>
      </c>
      <c r="L1070">
        <v>7</v>
      </c>
      <c r="M1070" t="s">
        <v>81</v>
      </c>
      <c r="N1070">
        <v>22</v>
      </c>
    </row>
    <row r="1071" spans="1:14" x14ac:dyDescent="0.3">
      <c r="A1071" s="1">
        <v>44978</v>
      </c>
      <c r="B1071">
        <v>202</v>
      </c>
      <c r="C1071">
        <v>304</v>
      </c>
      <c r="D1071">
        <v>101</v>
      </c>
      <c r="E1071">
        <v>3</v>
      </c>
      <c r="F1071">
        <v>102.27800000000001</v>
      </c>
      <c r="G1071">
        <v>306.834</v>
      </c>
      <c r="H1071">
        <v>64.435140000000004</v>
      </c>
      <c r="I1071" t="b">
        <v>1</v>
      </c>
      <c r="J1071" s="2">
        <v>0.66666666666666663</v>
      </c>
      <c r="K1071">
        <v>2023</v>
      </c>
      <c r="L1071">
        <v>2</v>
      </c>
      <c r="M1071" t="s">
        <v>85</v>
      </c>
      <c r="N1071">
        <v>16</v>
      </c>
    </row>
    <row r="1072" spans="1:14" x14ac:dyDescent="0.3">
      <c r="A1072" s="1">
        <v>44926</v>
      </c>
      <c r="B1072">
        <v>205</v>
      </c>
      <c r="C1072">
        <v>305</v>
      </c>
      <c r="D1072">
        <v>103</v>
      </c>
      <c r="E1072">
        <v>8</v>
      </c>
      <c r="F1072">
        <v>560.03200000000004</v>
      </c>
      <c r="G1072">
        <v>4480.2560000000003</v>
      </c>
      <c r="H1072">
        <v>1120.0640000000001</v>
      </c>
      <c r="I1072" t="b">
        <v>1</v>
      </c>
      <c r="J1072" s="2">
        <v>0.41805555555555557</v>
      </c>
      <c r="K1072">
        <v>2022</v>
      </c>
      <c r="L1072">
        <v>12</v>
      </c>
      <c r="M1072" t="s">
        <v>82</v>
      </c>
      <c r="N1072">
        <v>10</v>
      </c>
    </row>
    <row r="1073" spans="1:14" x14ac:dyDescent="0.3">
      <c r="A1073" s="1">
        <v>45265</v>
      </c>
      <c r="B1073">
        <v>202</v>
      </c>
      <c r="C1073">
        <v>304</v>
      </c>
      <c r="D1073">
        <v>102</v>
      </c>
      <c r="E1073">
        <v>8</v>
      </c>
      <c r="F1073">
        <v>306.61400000000003</v>
      </c>
      <c r="G1073">
        <v>2452.9120000000003</v>
      </c>
      <c r="H1073">
        <v>735.87360000000001</v>
      </c>
      <c r="I1073" t="b">
        <v>0</v>
      </c>
      <c r="J1073" s="2">
        <v>0.16319444444444445</v>
      </c>
      <c r="K1073">
        <v>2023</v>
      </c>
      <c r="L1073">
        <v>12</v>
      </c>
      <c r="M1073" t="s">
        <v>85</v>
      </c>
      <c r="N1073">
        <v>3</v>
      </c>
    </row>
    <row r="1074" spans="1:14" x14ac:dyDescent="0.3">
      <c r="A1074" s="1">
        <v>45584</v>
      </c>
      <c r="B1074">
        <v>205</v>
      </c>
      <c r="C1074">
        <v>303</v>
      </c>
      <c r="D1074">
        <v>105</v>
      </c>
      <c r="E1074">
        <v>6</v>
      </c>
      <c r="F1074">
        <v>136.13600000000002</v>
      </c>
      <c r="G1074">
        <v>816.81600000000014</v>
      </c>
      <c r="H1074">
        <v>122.52240000000002</v>
      </c>
      <c r="I1074" t="b">
        <v>0</v>
      </c>
      <c r="J1074" s="2">
        <v>0.7895833333333333</v>
      </c>
      <c r="K1074">
        <v>2024</v>
      </c>
      <c r="L1074">
        <v>10</v>
      </c>
      <c r="M1074" t="s">
        <v>82</v>
      </c>
      <c r="N1074">
        <v>18</v>
      </c>
    </row>
    <row r="1075" spans="1:14" x14ac:dyDescent="0.3">
      <c r="A1075" s="1">
        <v>45133</v>
      </c>
      <c r="B1075">
        <v>204</v>
      </c>
      <c r="C1075">
        <v>302</v>
      </c>
      <c r="D1075">
        <v>101</v>
      </c>
      <c r="E1075">
        <v>3</v>
      </c>
      <c r="F1075">
        <v>585.61800000000005</v>
      </c>
      <c r="G1075">
        <v>1756.8540000000003</v>
      </c>
      <c r="H1075">
        <v>298.66518000000008</v>
      </c>
      <c r="I1075" t="b">
        <v>0</v>
      </c>
      <c r="J1075" s="2">
        <v>0.61527777777777781</v>
      </c>
      <c r="K1075">
        <v>2023</v>
      </c>
      <c r="L1075">
        <v>7</v>
      </c>
      <c r="M1075" t="s">
        <v>80</v>
      </c>
      <c r="N1075">
        <v>14</v>
      </c>
    </row>
    <row r="1076" spans="1:14" x14ac:dyDescent="0.3">
      <c r="A1076" s="1">
        <v>45189</v>
      </c>
      <c r="B1076">
        <v>203</v>
      </c>
      <c r="C1076">
        <v>301</v>
      </c>
      <c r="D1076">
        <v>105</v>
      </c>
      <c r="E1076">
        <v>8</v>
      </c>
      <c r="F1076">
        <v>246.77400000000003</v>
      </c>
      <c r="G1076">
        <v>1974.1920000000002</v>
      </c>
      <c r="H1076">
        <v>375.09648000000004</v>
      </c>
      <c r="I1076" t="b">
        <v>0</v>
      </c>
      <c r="J1076" s="2">
        <v>0.86875000000000002</v>
      </c>
      <c r="K1076">
        <v>2023</v>
      </c>
      <c r="L1076">
        <v>9</v>
      </c>
      <c r="M1076" t="s">
        <v>80</v>
      </c>
      <c r="N1076">
        <v>20</v>
      </c>
    </row>
    <row r="1077" spans="1:14" x14ac:dyDescent="0.3">
      <c r="A1077" s="1">
        <v>45325</v>
      </c>
      <c r="B1077">
        <v>205</v>
      </c>
      <c r="C1077">
        <v>302</v>
      </c>
      <c r="D1077">
        <v>102</v>
      </c>
      <c r="E1077">
        <v>5</v>
      </c>
      <c r="F1077">
        <v>51.964000000000006</v>
      </c>
      <c r="G1077">
        <v>259.82000000000005</v>
      </c>
      <c r="H1077">
        <v>54.562200000000011</v>
      </c>
      <c r="I1077" t="b">
        <v>1</v>
      </c>
      <c r="J1077" s="2">
        <v>0.49166666666666664</v>
      </c>
      <c r="K1077">
        <v>2024</v>
      </c>
      <c r="L1077">
        <v>2</v>
      </c>
      <c r="M1077" t="s">
        <v>82</v>
      </c>
      <c r="N1077">
        <v>11</v>
      </c>
    </row>
    <row r="1078" spans="1:14" x14ac:dyDescent="0.3">
      <c r="A1078" s="1">
        <v>45286</v>
      </c>
      <c r="B1078">
        <v>203</v>
      </c>
      <c r="C1078">
        <v>305</v>
      </c>
      <c r="D1078">
        <v>103</v>
      </c>
      <c r="E1078">
        <v>2</v>
      </c>
      <c r="F1078">
        <v>287.01200000000006</v>
      </c>
      <c r="G1078">
        <v>574.02400000000011</v>
      </c>
      <c r="H1078">
        <v>143.50600000000003</v>
      </c>
      <c r="I1078" t="b">
        <v>0</v>
      </c>
      <c r="J1078" s="2">
        <v>0.29166666666666669</v>
      </c>
      <c r="K1078">
        <v>2023</v>
      </c>
      <c r="L1078">
        <v>12</v>
      </c>
      <c r="M1078" t="s">
        <v>85</v>
      </c>
      <c r="N1078">
        <v>7</v>
      </c>
    </row>
    <row r="1079" spans="1:14" x14ac:dyDescent="0.3">
      <c r="A1079" s="1">
        <v>45032</v>
      </c>
      <c r="B1079">
        <v>204</v>
      </c>
      <c r="C1079">
        <v>304</v>
      </c>
      <c r="D1079">
        <v>102</v>
      </c>
      <c r="E1079">
        <v>5</v>
      </c>
      <c r="F1079">
        <v>116.90800000000002</v>
      </c>
      <c r="G1079">
        <v>584.54000000000008</v>
      </c>
      <c r="H1079">
        <v>175.36200000000002</v>
      </c>
      <c r="I1079" t="b">
        <v>0</v>
      </c>
      <c r="J1079" s="2">
        <v>0.49930555555555556</v>
      </c>
      <c r="K1079">
        <v>2023</v>
      </c>
      <c r="L1079">
        <v>4</v>
      </c>
      <c r="M1079" t="s">
        <v>81</v>
      </c>
      <c r="N1079">
        <v>11</v>
      </c>
    </row>
    <row r="1080" spans="1:14" x14ac:dyDescent="0.3">
      <c r="A1080" s="1">
        <v>45398</v>
      </c>
      <c r="B1080">
        <v>204</v>
      </c>
      <c r="C1080">
        <v>303</v>
      </c>
      <c r="D1080">
        <v>103</v>
      </c>
      <c r="E1080">
        <v>3</v>
      </c>
      <c r="F1080">
        <v>243.89200000000002</v>
      </c>
      <c r="G1080">
        <v>731.67600000000004</v>
      </c>
      <c r="H1080">
        <v>109.7514</v>
      </c>
      <c r="I1080" t="b">
        <v>0</v>
      </c>
      <c r="J1080" s="2">
        <v>0.94930555555555551</v>
      </c>
      <c r="K1080">
        <v>2024</v>
      </c>
      <c r="L1080">
        <v>4</v>
      </c>
      <c r="M1080" t="s">
        <v>85</v>
      </c>
      <c r="N1080">
        <v>22</v>
      </c>
    </row>
    <row r="1081" spans="1:14" x14ac:dyDescent="0.3">
      <c r="A1081" s="1">
        <v>45538</v>
      </c>
      <c r="B1081">
        <v>202</v>
      </c>
      <c r="C1081">
        <v>305</v>
      </c>
      <c r="D1081">
        <v>104</v>
      </c>
      <c r="E1081">
        <v>9</v>
      </c>
      <c r="F1081">
        <v>569.29399999999998</v>
      </c>
      <c r="G1081">
        <v>5123.6459999999997</v>
      </c>
      <c r="H1081">
        <v>871.01981999999998</v>
      </c>
      <c r="I1081" t="b">
        <v>0</v>
      </c>
      <c r="J1081" s="2">
        <v>0.12222222222222222</v>
      </c>
      <c r="K1081">
        <v>2024</v>
      </c>
      <c r="L1081">
        <v>9</v>
      </c>
      <c r="M1081" t="s">
        <v>85</v>
      </c>
      <c r="N1081">
        <v>2</v>
      </c>
    </row>
    <row r="1082" spans="1:14" x14ac:dyDescent="0.3">
      <c r="A1082" s="1">
        <v>45013</v>
      </c>
      <c r="B1082">
        <v>203</v>
      </c>
      <c r="C1082">
        <v>301</v>
      </c>
      <c r="D1082">
        <v>104</v>
      </c>
      <c r="E1082">
        <v>10</v>
      </c>
      <c r="F1082">
        <v>587.44399999999996</v>
      </c>
      <c r="G1082">
        <v>5874.44</v>
      </c>
      <c r="H1082">
        <v>1116.1435999999999</v>
      </c>
      <c r="I1082" t="b">
        <v>0</v>
      </c>
      <c r="J1082" s="2">
        <v>0.34444444444444444</v>
      </c>
      <c r="K1082">
        <v>2023</v>
      </c>
      <c r="L1082">
        <v>3</v>
      </c>
      <c r="M1082" t="s">
        <v>85</v>
      </c>
      <c r="N1082">
        <v>8</v>
      </c>
    </row>
    <row r="1083" spans="1:14" x14ac:dyDescent="0.3">
      <c r="A1083" s="1">
        <v>45290</v>
      </c>
      <c r="B1083">
        <v>201</v>
      </c>
      <c r="C1083">
        <v>305</v>
      </c>
      <c r="D1083">
        <v>104</v>
      </c>
      <c r="E1083">
        <v>5</v>
      </c>
      <c r="F1083">
        <v>310.33200000000005</v>
      </c>
      <c r="G1083">
        <v>1551.6600000000003</v>
      </c>
      <c r="H1083">
        <v>325.84860000000003</v>
      </c>
      <c r="I1083" t="b">
        <v>0</v>
      </c>
      <c r="J1083" s="2">
        <v>0.84236111111111112</v>
      </c>
      <c r="K1083">
        <v>2023</v>
      </c>
      <c r="L1083">
        <v>12</v>
      </c>
      <c r="M1083" t="s">
        <v>82</v>
      </c>
      <c r="N1083">
        <v>20</v>
      </c>
    </row>
    <row r="1084" spans="1:14" x14ac:dyDescent="0.3">
      <c r="A1084" s="1">
        <v>45474</v>
      </c>
      <c r="B1084">
        <v>202</v>
      </c>
      <c r="C1084">
        <v>301</v>
      </c>
      <c r="D1084">
        <v>102</v>
      </c>
      <c r="E1084">
        <v>5</v>
      </c>
      <c r="F1084">
        <v>190.93800000000002</v>
      </c>
      <c r="G1084">
        <v>954.69</v>
      </c>
      <c r="H1084">
        <v>238.67250000000001</v>
      </c>
      <c r="I1084" t="b">
        <v>1</v>
      </c>
      <c r="J1084" s="2">
        <v>0.62708333333333333</v>
      </c>
      <c r="K1084">
        <v>2024</v>
      </c>
      <c r="L1084">
        <v>7</v>
      </c>
      <c r="M1084" t="s">
        <v>84</v>
      </c>
      <c r="N1084">
        <v>15</v>
      </c>
    </row>
    <row r="1085" spans="1:14" x14ac:dyDescent="0.3">
      <c r="A1085" s="1">
        <v>45416</v>
      </c>
      <c r="B1085">
        <v>202</v>
      </c>
      <c r="C1085">
        <v>302</v>
      </c>
      <c r="D1085">
        <v>101</v>
      </c>
      <c r="E1085">
        <v>9</v>
      </c>
      <c r="F1085">
        <v>57.618000000000009</v>
      </c>
      <c r="G1085">
        <v>518.56200000000013</v>
      </c>
      <c r="H1085">
        <v>155.56860000000003</v>
      </c>
      <c r="I1085" t="b">
        <v>1</v>
      </c>
      <c r="J1085" s="2">
        <v>0.16944444444444445</v>
      </c>
      <c r="K1085">
        <v>2024</v>
      </c>
      <c r="L1085">
        <v>5</v>
      </c>
      <c r="M1085" t="s">
        <v>82</v>
      </c>
      <c r="N1085">
        <v>4</v>
      </c>
    </row>
    <row r="1086" spans="1:14" x14ac:dyDescent="0.3">
      <c r="A1086" s="1">
        <v>45588</v>
      </c>
      <c r="B1086">
        <v>203</v>
      </c>
      <c r="C1086">
        <v>301</v>
      </c>
      <c r="D1086">
        <v>102</v>
      </c>
      <c r="E1086">
        <v>8</v>
      </c>
      <c r="F1086">
        <v>369.53400000000005</v>
      </c>
      <c r="G1086">
        <v>2956.2720000000004</v>
      </c>
      <c r="H1086">
        <v>443.44080000000002</v>
      </c>
      <c r="I1086" t="b">
        <v>0</v>
      </c>
      <c r="J1086" s="2">
        <v>0.55555555555555558</v>
      </c>
      <c r="K1086">
        <v>2024</v>
      </c>
      <c r="L1086">
        <v>10</v>
      </c>
      <c r="M1086" t="s">
        <v>80</v>
      </c>
      <c r="N1086">
        <v>13</v>
      </c>
    </row>
    <row r="1087" spans="1:14" x14ac:dyDescent="0.3">
      <c r="A1087" s="1">
        <v>45231</v>
      </c>
      <c r="B1087">
        <v>201</v>
      </c>
      <c r="C1087">
        <v>304</v>
      </c>
      <c r="D1087">
        <v>101</v>
      </c>
      <c r="E1087">
        <v>1</v>
      </c>
      <c r="F1087">
        <v>422.53200000000004</v>
      </c>
      <c r="G1087">
        <v>422.53200000000004</v>
      </c>
      <c r="H1087">
        <v>71.83044000000001</v>
      </c>
      <c r="I1087" t="b">
        <v>0</v>
      </c>
      <c r="J1087" s="2">
        <v>0.3034722222222222</v>
      </c>
      <c r="K1087">
        <v>2023</v>
      </c>
      <c r="L1087">
        <v>11</v>
      </c>
      <c r="M1087" t="s">
        <v>80</v>
      </c>
      <c r="N1087">
        <v>7</v>
      </c>
    </row>
    <row r="1088" spans="1:14" x14ac:dyDescent="0.3">
      <c r="A1088" s="1">
        <v>45475</v>
      </c>
      <c r="B1088">
        <v>203</v>
      </c>
      <c r="C1088">
        <v>303</v>
      </c>
      <c r="D1088">
        <v>102</v>
      </c>
      <c r="E1088">
        <v>5</v>
      </c>
      <c r="F1088">
        <v>529.32000000000005</v>
      </c>
      <c r="G1088">
        <v>2646.6000000000004</v>
      </c>
      <c r="H1088">
        <v>502.8540000000001</v>
      </c>
      <c r="I1088" t="b">
        <v>0</v>
      </c>
      <c r="J1088" s="2">
        <v>0.26666666666666666</v>
      </c>
      <c r="K1088">
        <v>2024</v>
      </c>
      <c r="L1088">
        <v>7</v>
      </c>
      <c r="M1088" t="s">
        <v>85</v>
      </c>
      <c r="N1088">
        <v>6</v>
      </c>
    </row>
    <row r="1089" spans="1:14" x14ac:dyDescent="0.3">
      <c r="A1089" s="1">
        <v>45484</v>
      </c>
      <c r="B1089">
        <v>203</v>
      </c>
      <c r="C1089">
        <v>301</v>
      </c>
      <c r="D1089">
        <v>104</v>
      </c>
      <c r="E1089">
        <v>9</v>
      </c>
      <c r="F1089">
        <v>518.47400000000005</v>
      </c>
      <c r="G1089">
        <v>4666.2660000000005</v>
      </c>
      <c r="H1089">
        <v>979.91586000000007</v>
      </c>
      <c r="I1089" t="b">
        <v>0</v>
      </c>
      <c r="J1089" s="2">
        <v>0.11805555555555555</v>
      </c>
      <c r="K1089">
        <v>2024</v>
      </c>
      <c r="L1089">
        <v>7</v>
      </c>
      <c r="M1089" t="s">
        <v>79</v>
      </c>
      <c r="N1089">
        <v>2</v>
      </c>
    </row>
    <row r="1090" spans="1:14" x14ac:dyDescent="0.3">
      <c r="A1090" s="1">
        <v>44889</v>
      </c>
      <c r="B1090">
        <v>201</v>
      </c>
      <c r="C1090">
        <v>302</v>
      </c>
      <c r="D1090">
        <v>104</v>
      </c>
      <c r="E1090">
        <v>8</v>
      </c>
      <c r="F1090">
        <v>449.37200000000001</v>
      </c>
      <c r="G1090">
        <v>3594.9760000000001</v>
      </c>
      <c r="H1090">
        <v>898.74400000000003</v>
      </c>
      <c r="I1090" t="b">
        <v>0</v>
      </c>
      <c r="J1090" s="2">
        <v>0.92361111111111116</v>
      </c>
      <c r="K1090">
        <v>2022</v>
      </c>
      <c r="L1090">
        <v>11</v>
      </c>
      <c r="M1090" t="s">
        <v>79</v>
      </c>
      <c r="N1090">
        <v>22</v>
      </c>
    </row>
    <row r="1091" spans="1:14" x14ac:dyDescent="0.3">
      <c r="A1091" s="1">
        <v>45319</v>
      </c>
      <c r="B1091">
        <v>204</v>
      </c>
      <c r="C1091">
        <v>305</v>
      </c>
      <c r="D1091">
        <v>101</v>
      </c>
      <c r="E1091">
        <v>9</v>
      </c>
      <c r="F1091">
        <v>290.81800000000004</v>
      </c>
      <c r="G1091">
        <v>2617.3620000000005</v>
      </c>
      <c r="H1091">
        <v>785.20860000000016</v>
      </c>
      <c r="I1091" t="b">
        <v>0</v>
      </c>
      <c r="J1091" s="2">
        <v>4.4444444444444446E-2</v>
      </c>
      <c r="K1091">
        <v>2024</v>
      </c>
      <c r="L1091">
        <v>1</v>
      </c>
      <c r="M1091" t="s">
        <v>81</v>
      </c>
      <c r="N1091">
        <v>1</v>
      </c>
    </row>
    <row r="1092" spans="1:14" x14ac:dyDescent="0.3">
      <c r="A1092" s="1">
        <v>45532</v>
      </c>
      <c r="B1092">
        <v>201</v>
      </c>
      <c r="C1092">
        <v>305</v>
      </c>
      <c r="D1092">
        <v>104</v>
      </c>
      <c r="E1092">
        <v>3</v>
      </c>
      <c r="F1092">
        <v>143.26400000000001</v>
      </c>
      <c r="G1092">
        <v>429.79200000000003</v>
      </c>
      <c r="H1092">
        <v>64.468800000000002</v>
      </c>
      <c r="I1092" t="b">
        <v>0</v>
      </c>
      <c r="J1092" s="2">
        <v>0.20347222222222222</v>
      </c>
      <c r="K1092">
        <v>2024</v>
      </c>
      <c r="L1092">
        <v>8</v>
      </c>
      <c r="M1092" t="s">
        <v>80</v>
      </c>
      <c r="N1092">
        <v>4</v>
      </c>
    </row>
    <row r="1093" spans="1:14" x14ac:dyDescent="0.3">
      <c r="A1093" s="1">
        <v>45359</v>
      </c>
      <c r="B1093">
        <v>205</v>
      </c>
      <c r="C1093">
        <v>303</v>
      </c>
      <c r="D1093">
        <v>103</v>
      </c>
      <c r="E1093">
        <v>5</v>
      </c>
      <c r="F1093">
        <v>185.768</v>
      </c>
      <c r="G1093">
        <v>928.84</v>
      </c>
      <c r="H1093">
        <v>157.90280000000001</v>
      </c>
      <c r="I1093" t="b">
        <v>1</v>
      </c>
      <c r="J1093" s="2">
        <v>0.25069444444444444</v>
      </c>
      <c r="K1093">
        <v>2024</v>
      </c>
      <c r="L1093">
        <v>3</v>
      </c>
      <c r="M1093" t="s">
        <v>83</v>
      </c>
      <c r="N1093">
        <v>6</v>
      </c>
    </row>
    <row r="1094" spans="1:14" x14ac:dyDescent="0.3">
      <c r="A1094" s="1">
        <v>45365</v>
      </c>
      <c r="B1094">
        <v>202</v>
      </c>
      <c r="C1094">
        <v>305</v>
      </c>
      <c r="D1094">
        <v>103</v>
      </c>
      <c r="E1094">
        <v>2</v>
      </c>
      <c r="F1094">
        <v>419.87</v>
      </c>
      <c r="G1094">
        <v>839.74</v>
      </c>
      <c r="H1094">
        <v>159.5506</v>
      </c>
      <c r="I1094" t="b">
        <v>1</v>
      </c>
      <c r="J1094" s="2">
        <v>0.48819444444444443</v>
      </c>
      <c r="K1094">
        <v>2024</v>
      </c>
      <c r="L1094">
        <v>3</v>
      </c>
      <c r="M1094" t="s">
        <v>79</v>
      </c>
      <c r="N1094">
        <v>11</v>
      </c>
    </row>
    <row r="1095" spans="1:14" x14ac:dyDescent="0.3">
      <c r="A1095" s="1">
        <v>44988</v>
      </c>
      <c r="B1095">
        <v>205</v>
      </c>
      <c r="C1095">
        <v>301</v>
      </c>
      <c r="D1095">
        <v>103</v>
      </c>
      <c r="E1095">
        <v>4</v>
      </c>
      <c r="F1095">
        <v>166.14400000000001</v>
      </c>
      <c r="G1095">
        <v>664.57600000000002</v>
      </c>
      <c r="H1095">
        <v>139.56095999999999</v>
      </c>
      <c r="I1095" t="b">
        <v>1</v>
      </c>
      <c r="J1095" s="2">
        <v>0.32083333333333336</v>
      </c>
      <c r="K1095">
        <v>2023</v>
      </c>
      <c r="L1095">
        <v>3</v>
      </c>
      <c r="M1095" t="s">
        <v>83</v>
      </c>
      <c r="N1095">
        <v>7</v>
      </c>
    </row>
    <row r="1096" spans="1:14" x14ac:dyDescent="0.3">
      <c r="A1096" s="1">
        <v>45324</v>
      </c>
      <c r="B1096">
        <v>204</v>
      </c>
      <c r="C1096">
        <v>302</v>
      </c>
      <c r="D1096">
        <v>101</v>
      </c>
      <c r="E1096">
        <v>1</v>
      </c>
      <c r="F1096">
        <v>313.03800000000001</v>
      </c>
      <c r="G1096">
        <v>313.03800000000001</v>
      </c>
      <c r="H1096">
        <v>78.259500000000003</v>
      </c>
      <c r="I1096" t="b">
        <v>0</v>
      </c>
      <c r="J1096" s="2">
        <v>0.25416666666666665</v>
      </c>
      <c r="K1096">
        <v>2024</v>
      </c>
      <c r="L1096">
        <v>2</v>
      </c>
      <c r="M1096" t="s">
        <v>83</v>
      </c>
      <c r="N1096">
        <v>6</v>
      </c>
    </row>
    <row r="1097" spans="1:14" x14ac:dyDescent="0.3">
      <c r="A1097" s="1">
        <v>44884</v>
      </c>
      <c r="B1097">
        <v>203</v>
      </c>
      <c r="C1097">
        <v>304</v>
      </c>
      <c r="D1097">
        <v>104</v>
      </c>
      <c r="E1097">
        <v>9</v>
      </c>
      <c r="F1097">
        <v>283.58000000000004</v>
      </c>
      <c r="G1097">
        <v>2552.2200000000003</v>
      </c>
      <c r="H1097">
        <v>765.66600000000005</v>
      </c>
      <c r="I1097" t="b">
        <v>0</v>
      </c>
      <c r="J1097" s="2">
        <v>0.13194444444444445</v>
      </c>
      <c r="K1097">
        <v>2022</v>
      </c>
      <c r="L1097">
        <v>11</v>
      </c>
      <c r="M1097" t="s">
        <v>82</v>
      </c>
      <c r="N1097">
        <v>3</v>
      </c>
    </row>
    <row r="1098" spans="1:14" x14ac:dyDescent="0.3">
      <c r="A1098" s="1">
        <v>45511</v>
      </c>
      <c r="B1098">
        <v>203</v>
      </c>
      <c r="C1098">
        <v>305</v>
      </c>
      <c r="D1098">
        <v>102</v>
      </c>
      <c r="E1098">
        <v>9</v>
      </c>
      <c r="F1098">
        <v>431.42</v>
      </c>
      <c r="G1098">
        <v>3882.78</v>
      </c>
      <c r="H1098">
        <v>582.41700000000003</v>
      </c>
      <c r="I1098" t="b">
        <v>0</v>
      </c>
      <c r="J1098" s="2">
        <v>0.47708333333333336</v>
      </c>
      <c r="K1098">
        <v>2024</v>
      </c>
      <c r="L1098">
        <v>8</v>
      </c>
      <c r="M1098" t="s">
        <v>80</v>
      </c>
      <c r="N1098">
        <v>11</v>
      </c>
    </row>
    <row r="1099" spans="1:14" x14ac:dyDescent="0.3">
      <c r="A1099" s="1">
        <v>45358</v>
      </c>
      <c r="B1099">
        <v>202</v>
      </c>
      <c r="C1099">
        <v>305</v>
      </c>
      <c r="D1099">
        <v>105</v>
      </c>
      <c r="E1099">
        <v>2</v>
      </c>
      <c r="F1099">
        <v>360.66800000000001</v>
      </c>
      <c r="G1099">
        <v>721.33600000000001</v>
      </c>
      <c r="H1099">
        <v>122.62712000000001</v>
      </c>
      <c r="I1099" t="b">
        <v>1</v>
      </c>
      <c r="J1099" s="2">
        <v>0.4597222222222222</v>
      </c>
      <c r="K1099">
        <v>2024</v>
      </c>
      <c r="L1099">
        <v>3</v>
      </c>
      <c r="M1099" t="s">
        <v>79</v>
      </c>
      <c r="N1099">
        <v>11</v>
      </c>
    </row>
    <row r="1100" spans="1:14" x14ac:dyDescent="0.3">
      <c r="A1100" s="1">
        <v>45590</v>
      </c>
      <c r="B1100">
        <v>201</v>
      </c>
      <c r="C1100">
        <v>301</v>
      </c>
      <c r="D1100">
        <v>103</v>
      </c>
      <c r="E1100">
        <v>1</v>
      </c>
      <c r="F1100">
        <v>587.48800000000006</v>
      </c>
      <c r="G1100">
        <v>587.48800000000006</v>
      </c>
      <c r="H1100">
        <v>111.62272000000002</v>
      </c>
      <c r="I1100" t="b">
        <v>0</v>
      </c>
      <c r="J1100" s="2">
        <v>0.71319444444444446</v>
      </c>
      <c r="K1100">
        <v>2024</v>
      </c>
      <c r="L1100">
        <v>10</v>
      </c>
      <c r="M1100" t="s">
        <v>83</v>
      </c>
      <c r="N1100">
        <v>17</v>
      </c>
    </row>
    <row r="1101" spans="1:14" x14ac:dyDescent="0.3">
      <c r="A1101" s="1">
        <v>44992</v>
      </c>
      <c r="B1101">
        <v>205</v>
      </c>
      <c r="C1101">
        <v>302</v>
      </c>
      <c r="D1101">
        <v>103</v>
      </c>
      <c r="E1101">
        <v>2</v>
      </c>
      <c r="F1101">
        <v>445.52199999999999</v>
      </c>
      <c r="G1101">
        <v>891.04399999999998</v>
      </c>
      <c r="H1101">
        <v>187.11923999999999</v>
      </c>
      <c r="I1101" t="b">
        <v>1</v>
      </c>
      <c r="J1101" s="2">
        <v>0.48333333333333334</v>
      </c>
      <c r="K1101">
        <v>2023</v>
      </c>
      <c r="L1101">
        <v>3</v>
      </c>
      <c r="M1101" t="s">
        <v>85</v>
      </c>
      <c r="N1101">
        <v>11</v>
      </c>
    </row>
    <row r="1102" spans="1:14" x14ac:dyDescent="0.3">
      <c r="A1102" s="1">
        <v>44942</v>
      </c>
      <c r="B1102">
        <v>205</v>
      </c>
      <c r="C1102">
        <v>303</v>
      </c>
      <c r="D1102">
        <v>102</v>
      </c>
      <c r="E1102">
        <v>1</v>
      </c>
      <c r="F1102">
        <v>65.89</v>
      </c>
      <c r="G1102">
        <v>65.89</v>
      </c>
      <c r="H1102">
        <v>16.4725</v>
      </c>
      <c r="I1102" t="b">
        <v>0</v>
      </c>
      <c r="J1102" s="2">
        <v>0.32361111111111113</v>
      </c>
      <c r="K1102">
        <v>2023</v>
      </c>
      <c r="L1102">
        <v>1</v>
      </c>
      <c r="M1102" t="s">
        <v>84</v>
      </c>
      <c r="N1102">
        <v>7</v>
      </c>
    </row>
    <row r="1103" spans="1:14" x14ac:dyDescent="0.3">
      <c r="A1103" s="1">
        <v>44911</v>
      </c>
      <c r="B1103">
        <v>201</v>
      </c>
      <c r="C1103">
        <v>303</v>
      </c>
      <c r="D1103">
        <v>105</v>
      </c>
      <c r="E1103">
        <v>5</v>
      </c>
      <c r="F1103">
        <v>412.36800000000005</v>
      </c>
      <c r="G1103">
        <v>2061.84</v>
      </c>
      <c r="H1103">
        <v>618.55200000000002</v>
      </c>
      <c r="I1103" t="b">
        <v>0</v>
      </c>
      <c r="J1103" s="2">
        <v>0.40972222222222221</v>
      </c>
      <c r="K1103">
        <v>2022</v>
      </c>
      <c r="L1103">
        <v>12</v>
      </c>
      <c r="M1103" t="s">
        <v>83</v>
      </c>
      <c r="N1103">
        <v>9</v>
      </c>
    </row>
    <row r="1104" spans="1:14" x14ac:dyDescent="0.3">
      <c r="A1104" s="1">
        <v>45416</v>
      </c>
      <c r="B1104">
        <v>201</v>
      </c>
      <c r="C1104">
        <v>305</v>
      </c>
      <c r="D1104">
        <v>105</v>
      </c>
      <c r="E1104">
        <v>3</v>
      </c>
      <c r="F1104">
        <v>74.36</v>
      </c>
      <c r="G1104">
        <v>223.07999999999998</v>
      </c>
      <c r="H1104">
        <v>33.461999999999996</v>
      </c>
      <c r="I1104" t="b">
        <v>0</v>
      </c>
      <c r="J1104" s="2">
        <v>0.5</v>
      </c>
      <c r="K1104">
        <v>2024</v>
      </c>
      <c r="L1104">
        <v>5</v>
      </c>
      <c r="M1104" t="s">
        <v>82</v>
      </c>
      <c r="N1104">
        <v>12</v>
      </c>
    </row>
    <row r="1105" spans="1:14" x14ac:dyDescent="0.3">
      <c r="A1105" s="1">
        <v>45218</v>
      </c>
      <c r="B1105">
        <v>201</v>
      </c>
      <c r="C1105">
        <v>303</v>
      </c>
      <c r="D1105">
        <v>105</v>
      </c>
      <c r="E1105">
        <v>7</v>
      </c>
      <c r="F1105">
        <v>208.47200000000004</v>
      </c>
      <c r="G1105">
        <v>1459.3040000000003</v>
      </c>
      <c r="H1105">
        <v>248.08168000000006</v>
      </c>
      <c r="I1105" t="b">
        <v>0</v>
      </c>
      <c r="J1105" s="2">
        <v>0.80902777777777779</v>
      </c>
      <c r="K1105">
        <v>2023</v>
      </c>
      <c r="L1105">
        <v>10</v>
      </c>
      <c r="M1105" t="s">
        <v>79</v>
      </c>
      <c r="N1105">
        <v>19</v>
      </c>
    </row>
    <row r="1106" spans="1:14" x14ac:dyDescent="0.3">
      <c r="A1106" s="1">
        <v>44865</v>
      </c>
      <c r="B1106">
        <v>204</v>
      </c>
      <c r="C1106">
        <v>301</v>
      </c>
      <c r="D1106">
        <v>104</v>
      </c>
      <c r="E1106">
        <v>1</v>
      </c>
      <c r="F1106">
        <v>389.86200000000002</v>
      </c>
      <c r="G1106">
        <v>389.86200000000002</v>
      </c>
      <c r="H1106">
        <v>74.073779999999999</v>
      </c>
      <c r="I1106" t="b">
        <v>0</v>
      </c>
      <c r="J1106" s="2">
        <v>0.82152777777777775</v>
      </c>
      <c r="K1106">
        <v>2022</v>
      </c>
      <c r="L1106">
        <v>10</v>
      </c>
      <c r="M1106" t="s">
        <v>84</v>
      </c>
      <c r="N1106">
        <v>19</v>
      </c>
    </row>
    <row r="1107" spans="1:14" x14ac:dyDescent="0.3">
      <c r="A1107" s="1">
        <v>45113</v>
      </c>
      <c r="B1107">
        <v>203</v>
      </c>
      <c r="C1107">
        <v>305</v>
      </c>
      <c r="D1107">
        <v>104</v>
      </c>
      <c r="E1107">
        <v>3</v>
      </c>
      <c r="F1107">
        <v>528.55000000000007</v>
      </c>
      <c r="G1107">
        <v>1585.65</v>
      </c>
      <c r="H1107">
        <v>332.98650000000004</v>
      </c>
      <c r="I1107" t="b">
        <v>0</v>
      </c>
      <c r="J1107" s="2">
        <v>0.5756944444444444</v>
      </c>
      <c r="K1107">
        <v>2023</v>
      </c>
      <c r="L1107">
        <v>7</v>
      </c>
      <c r="M1107" t="s">
        <v>79</v>
      </c>
      <c r="N1107">
        <v>13</v>
      </c>
    </row>
    <row r="1108" spans="1:14" x14ac:dyDescent="0.3">
      <c r="A1108" s="1">
        <v>45390</v>
      </c>
      <c r="B1108">
        <v>203</v>
      </c>
      <c r="C1108">
        <v>305</v>
      </c>
      <c r="D1108">
        <v>103</v>
      </c>
      <c r="E1108">
        <v>1</v>
      </c>
      <c r="F1108">
        <v>506.572</v>
      </c>
      <c r="G1108">
        <v>506.572</v>
      </c>
      <c r="H1108">
        <v>126.643</v>
      </c>
      <c r="I1108" t="b">
        <v>1</v>
      </c>
      <c r="J1108" s="2">
        <v>1.2500000000000001E-2</v>
      </c>
      <c r="K1108">
        <v>2024</v>
      </c>
      <c r="L1108">
        <v>4</v>
      </c>
      <c r="M1108" t="s">
        <v>84</v>
      </c>
      <c r="N1108">
        <v>0</v>
      </c>
    </row>
    <row r="1109" spans="1:14" x14ac:dyDescent="0.3">
      <c r="A1109" s="1">
        <v>44990</v>
      </c>
      <c r="B1109">
        <v>205</v>
      </c>
      <c r="C1109">
        <v>301</v>
      </c>
      <c r="D1109">
        <v>102</v>
      </c>
      <c r="E1109">
        <v>3</v>
      </c>
      <c r="F1109">
        <v>535.72199999999998</v>
      </c>
      <c r="G1109">
        <v>1607.1659999999999</v>
      </c>
      <c r="H1109">
        <v>482.14979999999997</v>
      </c>
      <c r="I1109" t="b">
        <v>1</v>
      </c>
      <c r="J1109" s="2">
        <v>0.2590277777777778</v>
      </c>
      <c r="K1109">
        <v>2023</v>
      </c>
      <c r="L1109">
        <v>3</v>
      </c>
      <c r="M1109" t="s">
        <v>81</v>
      </c>
      <c r="N1109">
        <v>6</v>
      </c>
    </row>
    <row r="1110" spans="1:14" x14ac:dyDescent="0.3">
      <c r="A1110" s="1">
        <v>45071</v>
      </c>
      <c r="B1110">
        <v>203</v>
      </c>
      <c r="C1110">
        <v>305</v>
      </c>
      <c r="D1110">
        <v>103</v>
      </c>
      <c r="E1110">
        <v>7</v>
      </c>
      <c r="F1110">
        <v>210.54000000000002</v>
      </c>
      <c r="G1110">
        <v>1473.7800000000002</v>
      </c>
      <c r="H1110">
        <v>221.06700000000004</v>
      </c>
      <c r="I1110" t="b">
        <v>0</v>
      </c>
      <c r="J1110" s="2">
        <v>9.4444444444444442E-2</v>
      </c>
      <c r="K1110">
        <v>2023</v>
      </c>
      <c r="L1110">
        <v>5</v>
      </c>
      <c r="M1110" t="s">
        <v>79</v>
      </c>
      <c r="N1110">
        <v>2</v>
      </c>
    </row>
    <row r="1111" spans="1:14" x14ac:dyDescent="0.3">
      <c r="A1111" s="1">
        <v>45420</v>
      </c>
      <c r="B1111">
        <v>205</v>
      </c>
      <c r="C1111">
        <v>305</v>
      </c>
      <c r="D1111">
        <v>101</v>
      </c>
      <c r="E1111">
        <v>5</v>
      </c>
      <c r="F1111">
        <v>126.32400000000001</v>
      </c>
      <c r="G1111">
        <v>631.62000000000012</v>
      </c>
      <c r="H1111">
        <v>107.37540000000003</v>
      </c>
      <c r="I1111" t="b">
        <v>0</v>
      </c>
      <c r="J1111" s="2">
        <v>0.77777777777777779</v>
      </c>
      <c r="K1111">
        <v>2024</v>
      </c>
      <c r="L1111">
        <v>5</v>
      </c>
      <c r="M1111" t="s">
        <v>80</v>
      </c>
      <c r="N1111">
        <v>18</v>
      </c>
    </row>
    <row r="1112" spans="1:14" x14ac:dyDescent="0.3">
      <c r="A1112" s="1">
        <v>45180</v>
      </c>
      <c r="B1112">
        <v>201</v>
      </c>
      <c r="C1112">
        <v>302</v>
      </c>
      <c r="D1112">
        <v>105</v>
      </c>
      <c r="E1112">
        <v>1</v>
      </c>
      <c r="F1112">
        <v>220.46200000000002</v>
      </c>
      <c r="G1112">
        <v>220.46200000000002</v>
      </c>
      <c r="H1112">
        <v>41.887780000000006</v>
      </c>
      <c r="I1112" t="b">
        <v>0</v>
      </c>
      <c r="J1112" s="2">
        <v>7.4999999999999997E-2</v>
      </c>
      <c r="K1112">
        <v>2023</v>
      </c>
      <c r="L1112">
        <v>9</v>
      </c>
      <c r="M1112" t="s">
        <v>84</v>
      </c>
      <c r="N1112">
        <v>1</v>
      </c>
    </row>
    <row r="1113" spans="1:14" x14ac:dyDescent="0.3">
      <c r="A1113" s="1">
        <v>45165</v>
      </c>
      <c r="B1113">
        <v>202</v>
      </c>
      <c r="C1113">
        <v>304</v>
      </c>
      <c r="D1113">
        <v>103</v>
      </c>
      <c r="E1113">
        <v>2</v>
      </c>
      <c r="F1113">
        <v>156.244</v>
      </c>
      <c r="G1113">
        <v>312.488</v>
      </c>
      <c r="H1113">
        <v>65.622479999999996</v>
      </c>
      <c r="I1113" t="b">
        <v>0</v>
      </c>
      <c r="J1113" s="2">
        <v>0.94027777777777777</v>
      </c>
      <c r="K1113">
        <v>2023</v>
      </c>
      <c r="L1113">
        <v>8</v>
      </c>
      <c r="M1113" t="s">
        <v>81</v>
      </c>
      <c r="N1113">
        <v>22</v>
      </c>
    </row>
    <row r="1114" spans="1:14" x14ac:dyDescent="0.3">
      <c r="A1114" s="1">
        <v>45117</v>
      </c>
      <c r="B1114">
        <v>202</v>
      </c>
      <c r="C1114">
        <v>302</v>
      </c>
      <c r="D1114">
        <v>104</v>
      </c>
      <c r="E1114">
        <v>2</v>
      </c>
      <c r="F1114">
        <v>57.508000000000003</v>
      </c>
      <c r="G1114">
        <v>115.01600000000001</v>
      </c>
      <c r="H1114">
        <v>28.754000000000001</v>
      </c>
      <c r="I1114" t="b">
        <v>0</v>
      </c>
      <c r="J1114" s="2">
        <v>0.9555555555555556</v>
      </c>
      <c r="K1114">
        <v>2023</v>
      </c>
      <c r="L1114">
        <v>7</v>
      </c>
      <c r="M1114" t="s">
        <v>84</v>
      </c>
      <c r="N1114">
        <v>22</v>
      </c>
    </row>
    <row r="1115" spans="1:14" x14ac:dyDescent="0.3">
      <c r="A1115" s="1">
        <v>45214</v>
      </c>
      <c r="B1115">
        <v>203</v>
      </c>
      <c r="C1115">
        <v>304</v>
      </c>
      <c r="D1115">
        <v>102</v>
      </c>
      <c r="E1115">
        <v>6</v>
      </c>
      <c r="F1115">
        <v>108.614</v>
      </c>
      <c r="G1115">
        <v>651.68399999999997</v>
      </c>
      <c r="H1115">
        <v>195.50519999999997</v>
      </c>
      <c r="I1115" t="b">
        <v>0</v>
      </c>
      <c r="J1115" s="2">
        <v>0.97847222222222219</v>
      </c>
      <c r="K1115">
        <v>2023</v>
      </c>
      <c r="L1115">
        <v>10</v>
      </c>
      <c r="M1115" t="s">
        <v>81</v>
      </c>
      <c r="N1115">
        <v>23</v>
      </c>
    </row>
    <row r="1116" spans="1:14" x14ac:dyDescent="0.3">
      <c r="A1116" s="1">
        <v>45197</v>
      </c>
      <c r="B1116">
        <v>204</v>
      </c>
      <c r="C1116">
        <v>305</v>
      </c>
      <c r="D1116">
        <v>105</v>
      </c>
      <c r="E1116">
        <v>6</v>
      </c>
      <c r="F1116">
        <v>272.82200000000006</v>
      </c>
      <c r="G1116">
        <v>1636.9320000000002</v>
      </c>
      <c r="H1116">
        <v>245.53980000000001</v>
      </c>
      <c r="I1116" t="b">
        <v>0</v>
      </c>
      <c r="J1116" s="2">
        <v>0.52777777777777779</v>
      </c>
      <c r="K1116">
        <v>2023</v>
      </c>
      <c r="L1116">
        <v>9</v>
      </c>
      <c r="M1116" t="s">
        <v>79</v>
      </c>
      <c r="N1116">
        <v>12</v>
      </c>
    </row>
    <row r="1117" spans="1:14" x14ac:dyDescent="0.3">
      <c r="A1117" s="1">
        <v>45234</v>
      </c>
      <c r="B1117">
        <v>204</v>
      </c>
      <c r="C1117">
        <v>303</v>
      </c>
      <c r="D1117">
        <v>105</v>
      </c>
      <c r="E1117">
        <v>1</v>
      </c>
      <c r="F1117">
        <v>163.54800000000003</v>
      </c>
      <c r="G1117">
        <v>163.54800000000003</v>
      </c>
      <c r="H1117">
        <v>27.803160000000005</v>
      </c>
      <c r="I1117" t="b">
        <v>1</v>
      </c>
      <c r="J1117" s="2">
        <v>1.2500000000000001E-2</v>
      </c>
      <c r="K1117">
        <v>2023</v>
      </c>
      <c r="L1117">
        <v>11</v>
      </c>
      <c r="M1117" t="s">
        <v>82</v>
      </c>
      <c r="N1117">
        <v>0</v>
      </c>
    </row>
    <row r="1118" spans="1:14" x14ac:dyDescent="0.3">
      <c r="A1118" s="1">
        <v>45457</v>
      </c>
      <c r="B1118">
        <v>202</v>
      </c>
      <c r="C1118">
        <v>305</v>
      </c>
      <c r="D1118">
        <v>102</v>
      </c>
      <c r="E1118">
        <v>10</v>
      </c>
      <c r="F1118">
        <v>456.25799999999998</v>
      </c>
      <c r="G1118">
        <v>4562.58</v>
      </c>
      <c r="H1118">
        <v>866.89020000000005</v>
      </c>
      <c r="I1118" t="b">
        <v>0</v>
      </c>
      <c r="J1118" s="2">
        <v>0.17499999999999999</v>
      </c>
      <c r="K1118">
        <v>2024</v>
      </c>
      <c r="L1118">
        <v>6</v>
      </c>
      <c r="M1118" t="s">
        <v>83</v>
      </c>
      <c r="N1118">
        <v>4</v>
      </c>
    </row>
    <row r="1119" spans="1:14" x14ac:dyDescent="0.3">
      <c r="A1119" s="1">
        <v>45369</v>
      </c>
      <c r="B1119">
        <v>202</v>
      </c>
      <c r="C1119">
        <v>302</v>
      </c>
      <c r="D1119">
        <v>102</v>
      </c>
      <c r="E1119">
        <v>4</v>
      </c>
      <c r="F1119">
        <v>626.23</v>
      </c>
      <c r="G1119">
        <v>2504.92</v>
      </c>
      <c r="H1119">
        <v>526.03319999999997</v>
      </c>
      <c r="I1119" t="b">
        <v>1</v>
      </c>
      <c r="J1119" s="2">
        <v>0.4375</v>
      </c>
      <c r="K1119">
        <v>2024</v>
      </c>
      <c r="L1119">
        <v>3</v>
      </c>
      <c r="M1119" t="s">
        <v>84</v>
      </c>
      <c r="N1119">
        <v>10</v>
      </c>
    </row>
    <row r="1120" spans="1:14" x14ac:dyDescent="0.3">
      <c r="A1120" s="1">
        <v>45530</v>
      </c>
      <c r="B1120">
        <v>201</v>
      </c>
      <c r="C1120">
        <v>301</v>
      </c>
      <c r="D1120">
        <v>101</v>
      </c>
      <c r="E1120">
        <v>5</v>
      </c>
      <c r="F1120">
        <v>632.56600000000003</v>
      </c>
      <c r="G1120">
        <v>3162.83</v>
      </c>
      <c r="H1120">
        <v>790.70749999999998</v>
      </c>
      <c r="I1120" t="b">
        <v>0</v>
      </c>
      <c r="J1120" s="2">
        <v>0.37013888888888891</v>
      </c>
      <c r="K1120">
        <v>2024</v>
      </c>
      <c r="L1120">
        <v>8</v>
      </c>
      <c r="M1120" t="s">
        <v>84</v>
      </c>
      <c r="N1120">
        <v>8</v>
      </c>
    </row>
    <row r="1121" spans="1:14" x14ac:dyDescent="0.3">
      <c r="A1121" s="1">
        <v>45487</v>
      </c>
      <c r="B1121">
        <v>203</v>
      </c>
      <c r="C1121">
        <v>303</v>
      </c>
      <c r="D1121">
        <v>103</v>
      </c>
      <c r="E1121">
        <v>10</v>
      </c>
      <c r="F1121">
        <v>188.73800000000003</v>
      </c>
      <c r="G1121">
        <v>1887.3800000000003</v>
      </c>
      <c r="H1121">
        <v>566.21400000000006</v>
      </c>
      <c r="I1121" t="b">
        <v>0</v>
      </c>
      <c r="J1121" s="2">
        <v>0.95347222222222228</v>
      </c>
      <c r="K1121">
        <v>2024</v>
      </c>
      <c r="L1121">
        <v>7</v>
      </c>
      <c r="M1121" t="s">
        <v>81</v>
      </c>
      <c r="N1121">
        <v>22</v>
      </c>
    </row>
    <row r="1122" spans="1:14" x14ac:dyDescent="0.3">
      <c r="A1122" s="1">
        <v>45028</v>
      </c>
      <c r="B1122">
        <v>204</v>
      </c>
      <c r="C1122">
        <v>304</v>
      </c>
      <c r="D1122">
        <v>105</v>
      </c>
      <c r="E1122">
        <v>8</v>
      </c>
      <c r="F1122">
        <v>351.91200000000003</v>
      </c>
      <c r="G1122">
        <v>2815.2960000000003</v>
      </c>
      <c r="H1122">
        <v>422.29440000000005</v>
      </c>
      <c r="I1122" t="b">
        <v>0</v>
      </c>
      <c r="J1122" s="2">
        <v>0.49722222222222223</v>
      </c>
      <c r="K1122">
        <v>2023</v>
      </c>
      <c r="L1122">
        <v>4</v>
      </c>
      <c r="M1122" t="s">
        <v>80</v>
      </c>
      <c r="N1122">
        <v>11</v>
      </c>
    </row>
    <row r="1123" spans="1:14" x14ac:dyDescent="0.3">
      <c r="A1123" s="1">
        <v>44894</v>
      </c>
      <c r="B1123">
        <v>201</v>
      </c>
      <c r="C1123">
        <v>303</v>
      </c>
      <c r="D1123">
        <v>101</v>
      </c>
      <c r="E1123">
        <v>4</v>
      </c>
      <c r="F1123">
        <v>420.53000000000003</v>
      </c>
      <c r="G1123">
        <v>1682.1200000000001</v>
      </c>
      <c r="H1123">
        <v>285.96040000000005</v>
      </c>
      <c r="I1123" t="b">
        <v>0</v>
      </c>
      <c r="J1123" s="2">
        <v>5.9722222222222225E-2</v>
      </c>
      <c r="K1123">
        <v>2022</v>
      </c>
      <c r="L1123">
        <v>11</v>
      </c>
      <c r="M1123" t="s">
        <v>85</v>
      </c>
      <c r="N1123">
        <v>1</v>
      </c>
    </row>
    <row r="1124" spans="1:14" x14ac:dyDescent="0.3">
      <c r="A1124" s="1">
        <v>45140</v>
      </c>
      <c r="B1124">
        <v>201</v>
      </c>
      <c r="C1124">
        <v>301</v>
      </c>
      <c r="D1124">
        <v>102</v>
      </c>
      <c r="E1124">
        <v>7</v>
      </c>
      <c r="F1124">
        <v>583.92400000000009</v>
      </c>
      <c r="G1124">
        <v>4087.4680000000008</v>
      </c>
      <c r="H1124">
        <v>776.61892000000012</v>
      </c>
      <c r="I1124" t="b">
        <v>0</v>
      </c>
      <c r="J1124" s="2">
        <v>0.46388888888888891</v>
      </c>
      <c r="K1124">
        <v>2023</v>
      </c>
      <c r="L1124">
        <v>8</v>
      </c>
      <c r="M1124" t="s">
        <v>80</v>
      </c>
      <c r="N1124">
        <v>11</v>
      </c>
    </row>
    <row r="1125" spans="1:14" x14ac:dyDescent="0.3">
      <c r="A1125" s="1">
        <v>45252</v>
      </c>
      <c r="B1125">
        <v>203</v>
      </c>
      <c r="C1125">
        <v>301</v>
      </c>
      <c r="D1125">
        <v>102</v>
      </c>
      <c r="E1125">
        <v>10</v>
      </c>
      <c r="F1125">
        <v>318.69200000000006</v>
      </c>
      <c r="G1125">
        <v>3186.9200000000005</v>
      </c>
      <c r="H1125">
        <v>669.25320000000011</v>
      </c>
      <c r="I1125" t="b">
        <v>0</v>
      </c>
      <c r="J1125" s="2">
        <v>4.1666666666666666E-3</v>
      </c>
      <c r="K1125">
        <v>2023</v>
      </c>
      <c r="L1125">
        <v>11</v>
      </c>
      <c r="M1125" t="s">
        <v>80</v>
      </c>
      <c r="N1125">
        <v>0</v>
      </c>
    </row>
    <row r="1126" spans="1:14" x14ac:dyDescent="0.3">
      <c r="A1126" s="1">
        <v>44870</v>
      </c>
      <c r="B1126">
        <v>202</v>
      </c>
      <c r="C1126">
        <v>301</v>
      </c>
      <c r="D1126">
        <v>102</v>
      </c>
      <c r="E1126">
        <v>3</v>
      </c>
      <c r="F1126">
        <v>547.99800000000005</v>
      </c>
      <c r="G1126">
        <v>1643.9940000000001</v>
      </c>
      <c r="H1126">
        <v>410.99850000000004</v>
      </c>
      <c r="I1126" t="b">
        <v>0</v>
      </c>
      <c r="J1126" s="2">
        <v>0.57708333333333328</v>
      </c>
      <c r="K1126">
        <v>2022</v>
      </c>
      <c r="L1126">
        <v>11</v>
      </c>
      <c r="M1126" t="s">
        <v>82</v>
      </c>
      <c r="N1126">
        <v>13</v>
      </c>
    </row>
    <row r="1127" spans="1:14" x14ac:dyDescent="0.3">
      <c r="A1127" s="1">
        <v>45580</v>
      </c>
      <c r="B1127">
        <v>203</v>
      </c>
      <c r="C1127">
        <v>305</v>
      </c>
      <c r="D1127">
        <v>104</v>
      </c>
      <c r="E1127">
        <v>5</v>
      </c>
      <c r="F1127">
        <v>422.66400000000004</v>
      </c>
      <c r="G1127">
        <v>2113.3200000000002</v>
      </c>
      <c r="H1127">
        <v>633.99599999999998</v>
      </c>
      <c r="I1127" t="b">
        <v>1</v>
      </c>
      <c r="J1127" s="2">
        <v>0.51249999999999996</v>
      </c>
      <c r="K1127">
        <v>2024</v>
      </c>
      <c r="L1127">
        <v>10</v>
      </c>
      <c r="M1127" t="s">
        <v>85</v>
      </c>
      <c r="N1127">
        <v>12</v>
      </c>
    </row>
    <row r="1128" spans="1:14" x14ac:dyDescent="0.3">
      <c r="A1128" s="1">
        <v>45214</v>
      </c>
      <c r="B1128">
        <v>204</v>
      </c>
      <c r="C1128">
        <v>303</v>
      </c>
      <c r="D1128">
        <v>104</v>
      </c>
      <c r="E1128">
        <v>2</v>
      </c>
      <c r="F1128">
        <v>136.99400000000003</v>
      </c>
      <c r="G1128">
        <v>273.98800000000006</v>
      </c>
      <c r="H1128">
        <v>41.098200000000006</v>
      </c>
      <c r="I1128" t="b">
        <v>0</v>
      </c>
      <c r="J1128" s="2">
        <v>0.94236111111111109</v>
      </c>
      <c r="K1128">
        <v>2023</v>
      </c>
      <c r="L1128">
        <v>10</v>
      </c>
      <c r="M1128" t="s">
        <v>81</v>
      </c>
      <c r="N1128">
        <v>22</v>
      </c>
    </row>
    <row r="1129" spans="1:14" x14ac:dyDescent="0.3">
      <c r="A1129" s="1">
        <v>44998</v>
      </c>
      <c r="B1129">
        <v>202</v>
      </c>
      <c r="C1129">
        <v>302</v>
      </c>
      <c r="D1129">
        <v>101</v>
      </c>
      <c r="E1129">
        <v>3</v>
      </c>
      <c r="F1129">
        <v>591.03</v>
      </c>
      <c r="G1129">
        <v>1773.09</v>
      </c>
      <c r="H1129">
        <v>301.42529999999999</v>
      </c>
      <c r="I1129" t="b">
        <v>0</v>
      </c>
      <c r="J1129" s="2">
        <v>0.78749999999999998</v>
      </c>
      <c r="K1129">
        <v>2023</v>
      </c>
      <c r="L1129">
        <v>3</v>
      </c>
      <c r="M1129" t="s">
        <v>84</v>
      </c>
      <c r="N1129">
        <v>18</v>
      </c>
    </row>
    <row r="1130" spans="1:14" x14ac:dyDescent="0.3">
      <c r="A1130" s="1">
        <v>45210</v>
      </c>
      <c r="B1130">
        <v>202</v>
      </c>
      <c r="C1130">
        <v>303</v>
      </c>
      <c r="D1130">
        <v>105</v>
      </c>
      <c r="E1130">
        <v>6</v>
      </c>
      <c r="F1130">
        <v>89.914000000000001</v>
      </c>
      <c r="G1130">
        <v>539.48400000000004</v>
      </c>
      <c r="H1130">
        <v>102.50196000000001</v>
      </c>
      <c r="I1130" t="b">
        <v>1</v>
      </c>
      <c r="J1130" s="2">
        <v>0.18472222222222223</v>
      </c>
      <c r="K1130">
        <v>2023</v>
      </c>
      <c r="L1130">
        <v>10</v>
      </c>
      <c r="M1130" t="s">
        <v>80</v>
      </c>
      <c r="N1130">
        <v>4</v>
      </c>
    </row>
    <row r="1131" spans="1:14" x14ac:dyDescent="0.3">
      <c r="A1131" s="1">
        <v>45136</v>
      </c>
      <c r="B1131">
        <v>202</v>
      </c>
      <c r="C1131">
        <v>303</v>
      </c>
      <c r="D1131">
        <v>101</v>
      </c>
      <c r="E1131">
        <v>9</v>
      </c>
      <c r="F1131">
        <v>331.93600000000004</v>
      </c>
      <c r="G1131">
        <v>2987.4240000000004</v>
      </c>
      <c r="H1131">
        <v>627.35904000000005</v>
      </c>
      <c r="I1131" t="b">
        <v>0</v>
      </c>
      <c r="J1131" s="2">
        <v>0.24652777777777779</v>
      </c>
      <c r="K1131">
        <v>2023</v>
      </c>
      <c r="L1131">
        <v>7</v>
      </c>
      <c r="M1131" t="s">
        <v>82</v>
      </c>
      <c r="N1131">
        <v>5</v>
      </c>
    </row>
    <row r="1132" spans="1:14" x14ac:dyDescent="0.3">
      <c r="A1132" s="1">
        <v>45560</v>
      </c>
      <c r="B1132">
        <v>203</v>
      </c>
      <c r="C1132">
        <v>304</v>
      </c>
      <c r="D1132">
        <v>104</v>
      </c>
      <c r="E1132">
        <v>4</v>
      </c>
      <c r="F1132">
        <v>113.69600000000001</v>
      </c>
      <c r="G1132">
        <v>454.78400000000005</v>
      </c>
      <c r="H1132">
        <v>113.69600000000001</v>
      </c>
      <c r="I1132" t="b">
        <v>0</v>
      </c>
      <c r="J1132" s="2">
        <v>0.45208333333333334</v>
      </c>
      <c r="K1132">
        <v>2024</v>
      </c>
      <c r="L1132">
        <v>9</v>
      </c>
      <c r="M1132" t="s">
        <v>80</v>
      </c>
      <c r="N1132">
        <v>10</v>
      </c>
    </row>
    <row r="1133" spans="1:14" x14ac:dyDescent="0.3">
      <c r="A1133" s="1">
        <v>44918</v>
      </c>
      <c r="B1133">
        <v>203</v>
      </c>
      <c r="C1133">
        <v>305</v>
      </c>
      <c r="D1133">
        <v>103</v>
      </c>
      <c r="E1133">
        <v>8</v>
      </c>
      <c r="F1133">
        <v>193.75399999999999</v>
      </c>
      <c r="G1133">
        <v>1550.0319999999999</v>
      </c>
      <c r="H1133">
        <v>465.00959999999998</v>
      </c>
      <c r="I1133" t="b">
        <v>1</v>
      </c>
      <c r="J1133" s="2">
        <v>0.42083333333333334</v>
      </c>
      <c r="K1133">
        <v>2022</v>
      </c>
      <c r="L1133">
        <v>12</v>
      </c>
      <c r="M1133" t="s">
        <v>83</v>
      </c>
      <c r="N1133">
        <v>10</v>
      </c>
    </row>
    <row r="1134" spans="1:14" x14ac:dyDescent="0.3">
      <c r="A1134" s="1">
        <v>45069</v>
      </c>
      <c r="B1134">
        <v>205</v>
      </c>
      <c r="C1134">
        <v>303</v>
      </c>
      <c r="D1134">
        <v>105</v>
      </c>
      <c r="E1134">
        <v>7</v>
      </c>
      <c r="F1134">
        <v>519.37600000000009</v>
      </c>
      <c r="G1134">
        <v>3635.6320000000005</v>
      </c>
      <c r="H1134">
        <v>545.34480000000008</v>
      </c>
      <c r="I1134" t="b">
        <v>0</v>
      </c>
      <c r="J1134" s="2">
        <v>0.57708333333333328</v>
      </c>
      <c r="K1134">
        <v>2023</v>
      </c>
      <c r="L1134">
        <v>5</v>
      </c>
      <c r="M1134" t="s">
        <v>85</v>
      </c>
      <c r="N1134">
        <v>13</v>
      </c>
    </row>
    <row r="1135" spans="1:14" x14ac:dyDescent="0.3">
      <c r="A1135" s="1">
        <v>44906</v>
      </c>
      <c r="B1135">
        <v>205</v>
      </c>
      <c r="C1135">
        <v>305</v>
      </c>
      <c r="D1135">
        <v>103</v>
      </c>
      <c r="E1135">
        <v>2</v>
      </c>
      <c r="F1135">
        <v>391.93000000000006</v>
      </c>
      <c r="G1135">
        <v>783.86000000000013</v>
      </c>
      <c r="H1135">
        <v>133.25620000000004</v>
      </c>
      <c r="I1135" t="b">
        <v>0</v>
      </c>
      <c r="J1135" s="2">
        <v>0.16805555555555557</v>
      </c>
      <c r="K1135">
        <v>2022</v>
      </c>
      <c r="L1135">
        <v>12</v>
      </c>
      <c r="M1135" t="s">
        <v>81</v>
      </c>
      <c r="N1135">
        <v>4</v>
      </c>
    </row>
    <row r="1136" spans="1:14" x14ac:dyDescent="0.3">
      <c r="A1136" s="1">
        <v>45421</v>
      </c>
      <c r="B1136">
        <v>203</v>
      </c>
      <c r="C1136">
        <v>304</v>
      </c>
      <c r="D1136">
        <v>105</v>
      </c>
      <c r="E1136">
        <v>5</v>
      </c>
      <c r="F1136">
        <v>79.794000000000011</v>
      </c>
      <c r="G1136">
        <v>398.97</v>
      </c>
      <c r="H1136">
        <v>75.804300000000012</v>
      </c>
      <c r="I1136" t="b">
        <v>0</v>
      </c>
      <c r="J1136" s="2">
        <v>0.3034722222222222</v>
      </c>
      <c r="K1136">
        <v>2024</v>
      </c>
      <c r="L1136">
        <v>5</v>
      </c>
      <c r="M1136" t="s">
        <v>79</v>
      </c>
      <c r="N1136">
        <v>7</v>
      </c>
    </row>
    <row r="1137" spans="1:14" x14ac:dyDescent="0.3">
      <c r="A1137" s="1">
        <v>45178</v>
      </c>
      <c r="B1137">
        <v>202</v>
      </c>
      <c r="C1137">
        <v>305</v>
      </c>
      <c r="D1137">
        <v>102</v>
      </c>
      <c r="E1137">
        <v>10</v>
      </c>
      <c r="F1137">
        <v>468.072</v>
      </c>
      <c r="G1137">
        <v>4680.72</v>
      </c>
      <c r="H1137">
        <v>982.95119999999997</v>
      </c>
      <c r="I1137" t="b">
        <v>0</v>
      </c>
      <c r="J1137" s="2">
        <v>0.17916666666666667</v>
      </c>
      <c r="K1137">
        <v>2023</v>
      </c>
      <c r="L1137">
        <v>9</v>
      </c>
      <c r="M1137" t="s">
        <v>82</v>
      </c>
      <c r="N1137">
        <v>4</v>
      </c>
    </row>
    <row r="1138" spans="1:14" x14ac:dyDescent="0.3">
      <c r="A1138" s="1">
        <v>45468</v>
      </c>
      <c r="B1138">
        <v>201</v>
      </c>
      <c r="C1138">
        <v>303</v>
      </c>
      <c r="D1138">
        <v>101</v>
      </c>
      <c r="E1138">
        <v>8</v>
      </c>
      <c r="F1138">
        <v>165.83600000000001</v>
      </c>
      <c r="G1138">
        <v>1326.6880000000001</v>
      </c>
      <c r="H1138">
        <v>331.67200000000003</v>
      </c>
      <c r="I1138" t="b">
        <v>0</v>
      </c>
      <c r="J1138" s="2">
        <v>8.611111111111111E-2</v>
      </c>
      <c r="K1138">
        <v>2024</v>
      </c>
      <c r="L1138">
        <v>6</v>
      </c>
      <c r="M1138" t="s">
        <v>85</v>
      </c>
      <c r="N1138">
        <v>2</v>
      </c>
    </row>
    <row r="1139" spans="1:14" x14ac:dyDescent="0.3">
      <c r="A1139" s="1">
        <v>45568</v>
      </c>
      <c r="B1139">
        <v>201</v>
      </c>
      <c r="C1139">
        <v>305</v>
      </c>
      <c r="D1139">
        <v>103</v>
      </c>
      <c r="E1139">
        <v>8</v>
      </c>
      <c r="F1139">
        <v>544.80799999999999</v>
      </c>
      <c r="G1139">
        <v>4358.4639999999999</v>
      </c>
      <c r="H1139">
        <v>1307.5391999999999</v>
      </c>
      <c r="I1139" t="b">
        <v>0</v>
      </c>
      <c r="J1139" s="2">
        <v>0.48888888888888887</v>
      </c>
      <c r="K1139">
        <v>2024</v>
      </c>
      <c r="L1139">
        <v>10</v>
      </c>
      <c r="M1139" t="s">
        <v>79</v>
      </c>
      <c r="N1139">
        <v>11</v>
      </c>
    </row>
    <row r="1140" spans="1:14" x14ac:dyDescent="0.3">
      <c r="A1140" s="1">
        <v>44922</v>
      </c>
      <c r="B1140">
        <v>202</v>
      </c>
      <c r="C1140">
        <v>304</v>
      </c>
      <c r="D1140">
        <v>101</v>
      </c>
      <c r="E1140">
        <v>7</v>
      </c>
      <c r="F1140">
        <v>533.61</v>
      </c>
      <c r="G1140">
        <v>3735.27</v>
      </c>
      <c r="H1140">
        <v>560.29049999999995</v>
      </c>
      <c r="I1140" t="b">
        <v>0</v>
      </c>
      <c r="J1140" s="2">
        <v>0.59444444444444444</v>
      </c>
      <c r="K1140">
        <v>2022</v>
      </c>
      <c r="L1140">
        <v>12</v>
      </c>
      <c r="M1140" t="s">
        <v>85</v>
      </c>
      <c r="N1140">
        <v>14</v>
      </c>
    </row>
    <row r="1141" spans="1:14" x14ac:dyDescent="0.3">
      <c r="A1141" s="1">
        <v>45355</v>
      </c>
      <c r="B1141">
        <v>204</v>
      </c>
      <c r="C1141">
        <v>301</v>
      </c>
      <c r="D1141">
        <v>101</v>
      </c>
      <c r="E1141">
        <v>10</v>
      </c>
      <c r="F1141">
        <v>125.99400000000001</v>
      </c>
      <c r="G1141">
        <v>1259.94</v>
      </c>
      <c r="H1141">
        <v>214.18980000000002</v>
      </c>
      <c r="I1141" t="b">
        <v>0</v>
      </c>
      <c r="J1141" s="2">
        <v>0.72222222222222221</v>
      </c>
      <c r="K1141">
        <v>2024</v>
      </c>
      <c r="L1141">
        <v>3</v>
      </c>
      <c r="M1141" t="s">
        <v>84</v>
      </c>
      <c r="N1141">
        <v>17</v>
      </c>
    </row>
    <row r="1142" spans="1:14" x14ac:dyDescent="0.3">
      <c r="A1142" s="1">
        <v>45310</v>
      </c>
      <c r="B1142">
        <v>201</v>
      </c>
      <c r="C1142">
        <v>303</v>
      </c>
      <c r="D1142">
        <v>101</v>
      </c>
      <c r="E1142">
        <v>4</v>
      </c>
      <c r="F1142">
        <v>537.5920000000001</v>
      </c>
      <c r="G1142">
        <v>2150.3680000000004</v>
      </c>
      <c r="H1142">
        <v>408.56992000000008</v>
      </c>
      <c r="I1142" t="b">
        <v>0</v>
      </c>
      <c r="J1142" s="2">
        <v>0.66736111111111107</v>
      </c>
      <c r="K1142">
        <v>2024</v>
      </c>
      <c r="L1142">
        <v>1</v>
      </c>
      <c r="M1142" t="s">
        <v>83</v>
      </c>
      <c r="N1142">
        <v>16</v>
      </c>
    </row>
    <row r="1143" spans="1:14" x14ac:dyDescent="0.3">
      <c r="A1143" s="1">
        <v>44983</v>
      </c>
      <c r="B1143">
        <v>204</v>
      </c>
      <c r="C1143">
        <v>302</v>
      </c>
      <c r="D1143">
        <v>104</v>
      </c>
      <c r="E1143">
        <v>4</v>
      </c>
      <c r="F1143">
        <v>81.158000000000001</v>
      </c>
      <c r="G1143">
        <v>324.63200000000001</v>
      </c>
      <c r="H1143">
        <v>68.172719999999998</v>
      </c>
      <c r="I1143" t="b">
        <v>1</v>
      </c>
      <c r="J1143" s="2">
        <v>0.5083333333333333</v>
      </c>
      <c r="K1143">
        <v>2023</v>
      </c>
      <c r="L1143">
        <v>2</v>
      </c>
      <c r="M1143" t="s">
        <v>81</v>
      </c>
      <c r="N1143">
        <v>12</v>
      </c>
    </row>
    <row r="1144" spans="1:14" x14ac:dyDescent="0.3">
      <c r="A1144" s="1">
        <v>45554</v>
      </c>
      <c r="B1144">
        <v>203</v>
      </c>
      <c r="C1144">
        <v>301</v>
      </c>
      <c r="D1144">
        <v>102</v>
      </c>
      <c r="E1144">
        <v>2</v>
      </c>
      <c r="F1144">
        <v>432.12400000000002</v>
      </c>
      <c r="G1144">
        <v>864.24800000000005</v>
      </c>
      <c r="H1144">
        <v>216.06200000000001</v>
      </c>
      <c r="I1144" t="b">
        <v>0</v>
      </c>
      <c r="J1144" s="2">
        <v>0.52986111111111112</v>
      </c>
      <c r="K1144">
        <v>2024</v>
      </c>
      <c r="L1144">
        <v>9</v>
      </c>
      <c r="M1144" t="s">
        <v>79</v>
      </c>
      <c r="N1144">
        <v>12</v>
      </c>
    </row>
    <row r="1145" spans="1:14" x14ac:dyDescent="0.3">
      <c r="A1145" s="1">
        <v>45106</v>
      </c>
      <c r="B1145">
        <v>204</v>
      </c>
      <c r="C1145">
        <v>302</v>
      </c>
      <c r="D1145">
        <v>102</v>
      </c>
      <c r="E1145">
        <v>6</v>
      </c>
      <c r="F1145">
        <v>162.44800000000001</v>
      </c>
      <c r="G1145">
        <v>974.6880000000001</v>
      </c>
      <c r="H1145">
        <v>292.40640000000002</v>
      </c>
      <c r="I1145" t="b">
        <v>0</v>
      </c>
      <c r="J1145" s="2">
        <v>0.53055555555555556</v>
      </c>
      <c r="K1145">
        <v>2023</v>
      </c>
      <c r="L1145">
        <v>6</v>
      </c>
      <c r="M1145" t="s">
        <v>79</v>
      </c>
      <c r="N1145">
        <v>12</v>
      </c>
    </row>
    <row r="1146" spans="1:14" x14ac:dyDescent="0.3">
      <c r="A1146" s="1">
        <v>45038</v>
      </c>
      <c r="B1146">
        <v>205</v>
      </c>
      <c r="C1146">
        <v>303</v>
      </c>
      <c r="D1146">
        <v>104</v>
      </c>
      <c r="E1146">
        <v>1</v>
      </c>
      <c r="F1146">
        <v>362.69200000000006</v>
      </c>
      <c r="G1146">
        <v>362.69200000000006</v>
      </c>
      <c r="H1146">
        <v>54.403800000000011</v>
      </c>
      <c r="I1146" t="b">
        <v>0</v>
      </c>
      <c r="J1146" s="2">
        <v>0.94930555555555551</v>
      </c>
      <c r="K1146">
        <v>2023</v>
      </c>
      <c r="L1146">
        <v>4</v>
      </c>
      <c r="M1146" t="s">
        <v>82</v>
      </c>
      <c r="N1146">
        <v>22</v>
      </c>
    </row>
    <row r="1147" spans="1:14" x14ac:dyDescent="0.3">
      <c r="A1147" s="1">
        <v>44931</v>
      </c>
      <c r="B1147">
        <v>204</v>
      </c>
      <c r="C1147">
        <v>301</v>
      </c>
      <c r="D1147">
        <v>103</v>
      </c>
      <c r="E1147">
        <v>7</v>
      </c>
      <c r="F1147">
        <v>151.29400000000001</v>
      </c>
      <c r="G1147">
        <v>1059.058</v>
      </c>
      <c r="H1147">
        <v>180.03986</v>
      </c>
      <c r="I1147" t="b">
        <v>0</v>
      </c>
      <c r="J1147" s="2">
        <v>0.16041666666666668</v>
      </c>
      <c r="K1147">
        <v>2023</v>
      </c>
      <c r="L1147">
        <v>1</v>
      </c>
      <c r="M1147" t="s">
        <v>79</v>
      </c>
      <c r="N1147">
        <v>3</v>
      </c>
    </row>
    <row r="1148" spans="1:14" x14ac:dyDescent="0.3">
      <c r="A1148" s="1">
        <v>45506</v>
      </c>
      <c r="B1148">
        <v>202</v>
      </c>
      <c r="C1148">
        <v>302</v>
      </c>
      <c r="D1148">
        <v>105</v>
      </c>
      <c r="E1148">
        <v>7</v>
      </c>
      <c r="F1148">
        <v>135.63</v>
      </c>
      <c r="G1148">
        <v>949.41</v>
      </c>
      <c r="H1148">
        <v>180.3879</v>
      </c>
      <c r="I1148" t="b">
        <v>0</v>
      </c>
      <c r="J1148" s="2">
        <v>0.51944444444444449</v>
      </c>
      <c r="K1148">
        <v>2024</v>
      </c>
      <c r="L1148">
        <v>8</v>
      </c>
      <c r="M1148" t="s">
        <v>83</v>
      </c>
      <c r="N1148">
        <v>12</v>
      </c>
    </row>
    <row r="1149" spans="1:14" x14ac:dyDescent="0.3">
      <c r="A1149" s="1">
        <v>45073</v>
      </c>
      <c r="B1149">
        <v>205</v>
      </c>
      <c r="C1149">
        <v>302</v>
      </c>
      <c r="D1149">
        <v>104</v>
      </c>
      <c r="E1149">
        <v>6</v>
      </c>
      <c r="F1149">
        <v>465.05799999999999</v>
      </c>
      <c r="G1149">
        <v>2790.348</v>
      </c>
      <c r="H1149">
        <v>585.97307999999998</v>
      </c>
      <c r="I1149" t="b">
        <v>1</v>
      </c>
      <c r="J1149" s="2">
        <v>0.53680555555555554</v>
      </c>
      <c r="K1149">
        <v>2023</v>
      </c>
      <c r="L1149">
        <v>5</v>
      </c>
      <c r="M1149" t="s">
        <v>82</v>
      </c>
      <c r="N1149">
        <v>12</v>
      </c>
    </row>
    <row r="1150" spans="1:14" x14ac:dyDescent="0.3">
      <c r="A1150" s="1">
        <v>45497</v>
      </c>
      <c r="B1150">
        <v>202</v>
      </c>
      <c r="C1150">
        <v>304</v>
      </c>
      <c r="D1150">
        <v>101</v>
      </c>
      <c r="E1150">
        <v>1</v>
      </c>
      <c r="F1150">
        <v>627.50600000000009</v>
      </c>
      <c r="G1150">
        <v>627.50600000000009</v>
      </c>
      <c r="H1150">
        <v>156.87650000000002</v>
      </c>
      <c r="I1150" t="b">
        <v>0</v>
      </c>
      <c r="J1150" s="2">
        <v>0.26180555555555557</v>
      </c>
      <c r="K1150">
        <v>2024</v>
      </c>
      <c r="L1150">
        <v>7</v>
      </c>
      <c r="M1150" t="s">
        <v>80</v>
      </c>
      <c r="N1150">
        <v>6</v>
      </c>
    </row>
    <row r="1151" spans="1:14" x14ac:dyDescent="0.3">
      <c r="A1151" s="1">
        <v>45312</v>
      </c>
      <c r="B1151">
        <v>201</v>
      </c>
      <c r="C1151">
        <v>304</v>
      </c>
      <c r="D1151">
        <v>104</v>
      </c>
      <c r="E1151">
        <v>2</v>
      </c>
      <c r="F1151">
        <v>349.91</v>
      </c>
      <c r="G1151">
        <v>699.82</v>
      </c>
      <c r="H1151">
        <v>209.946</v>
      </c>
      <c r="I1151" t="b">
        <v>0</v>
      </c>
      <c r="J1151" s="2">
        <v>0.54097222222222219</v>
      </c>
      <c r="K1151">
        <v>2024</v>
      </c>
      <c r="L1151">
        <v>1</v>
      </c>
      <c r="M1151" t="s">
        <v>81</v>
      </c>
      <c r="N1151">
        <v>12</v>
      </c>
    </row>
    <row r="1152" spans="1:14" x14ac:dyDescent="0.3">
      <c r="A1152" s="1">
        <v>44951</v>
      </c>
      <c r="B1152">
        <v>201</v>
      </c>
      <c r="C1152">
        <v>305</v>
      </c>
      <c r="D1152">
        <v>102</v>
      </c>
      <c r="E1152">
        <v>5</v>
      </c>
      <c r="F1152">
        <v>116.072</v>
      </c>
      <c r="G1152">
        <v>580.36</v>
      </c>
      <c r="H1152">
        <v>87.054000000000002</v>
      </c>
      <c r="I1152" t="b">
        <v>0</v>
      </c>
      <c r="J1152" s="2">
        <v>0.76875000000000004</v>
      </c>
      <c r="K1152">
        <v>2023</v>
      </c>
      <c r="L1152">
        <v>1</v>
      </c>
      <c r="M1152" t="s">
        <v>80</v>
      </c>
      <c r="N1152">
        <v>18</v>
      </c>
    </row>
    <row r="1153" spans="1:14" x14ac:dyDescent="0.3">
      <c r="A1153" s="1">
        <v>45387</v>
      </c>
      <c r="B1153">
        <v>202</v>
      </c>
      <c r="C1153">
        <v>303</v>
      </c>
      <c r="D1153">
        <v>105</v>
      </c>
      <c r="E1153">
        <v>4</v>
      </c>
      <c r="F1153">
        <v>329.89</v>
      </c>
      <c r="G1153">
        <v>1319.56</v>
      </c>
      <c r="H1153">
        <v>224.3252</v>
      </c>
      <c r="I1153" t="b">
        <v>0</v>
      </c>
      <c r="J1153" s="2">
        <v>0.22777777777777777</v>
      </c>
      <c r="K1153">
        <v>2024</v>
      </c>
      <c r="L1153">
        <v>4</v>
      </c>
      <c r="M1153" t="s">
        <v>83</v>
      </c>
      <c r="N1153">
        <v>5</v>
      </c>
    </row>
    <row r="1154" spans="1:14" x14ac:dyDescent="0.3">
      <c r="A1154" s="1">
        <v>45499</v>
      </c>
      <c r="B1154">
        <v>203</v>
      </c>
      <c r="C1154">
        <v>304</v>
      </c>
      <c r="D1154">
        <v>105</v>
      </c>
      <c r="E1154">
        <v>6</v>
      </c>
      <c r="F1154">
        <v>130.37200000000001</v>
      </c>
      <c r="G1154">
        <v>782.23200000000008</v>
      </c>
      <c r="H1154">
        <v>148.62408000000002</v>
      </c>
      <c r="I1154" t="b">
        <v>0</v>
      </c>
      <c r="J1154" s="2">
        <v>0.69097222222222221</v>
      </c>
      <c r="K1154">
        <v>2024</v>
      </c>
      <c r="L1154">
        <v>7</v>
      </c>
      <c r="M1154" t="s">
        <v>83</v>
      </c>
      <c r="N1154">
        <v>16</v>
      </c>
    </row>
    <row r="1155" spans="1:14" x14ac:dyDescent="0.3">
      <c r="A1155" s="1">
        <v>45054</v>
      </c>
      <c r="B1155">
        <v>203</v>
      </c>
      <c r="C1155">
        <v>302</v>
      </c>
      <c r="D1155">
        <v>101</v>
      </c>
      <c r="E1155">
        <v>4</v>
      </c>
      <c r="F1155">
        <v>415.77800000000008</v>
      </c>
      <c r="G1155">
        <v>1663.1120000000003</v>
      </c>
      <c r="H1155">
        <v>349.25352000000004</v>
      </c>
      <c r="I1155" t="b">
        <v>0</v>
      </c>
      <c r="J1155" s="2">
        <v>8.611111111111111E-2</v>
      </c>
      <c r="K1155">
        <v>2023</v>
      </c>
      <c r="L1155">
        <v>5</v>
      </c>
      <c r="M1155" t="s">
        <v>84</v>
      </c>
      <c r="N1155">
        <v>2</v>
      </c>
    </row>
    <row r="1156" spans="1:14" x14ac:dyDescent="0.3">
      <c r="A1156" s="1">
        <v>44889</v>
      </c>
      <c r="B1156">
        <v>203</v>
      </c>
      <c r="C1156">
        <v>303</v>
      </c>
      <c r="D1156">
        <v>103</v>
      </c>
      <c r="E1156">
        <v>1</v>
      </c>
      <c r="F1156">
        <v>490.16000000000008</v>
      </c>
      <c r="G1156">
        <v>490.16000000000008</v>
      </c>
      <c r="H1156">
        <v>122.54000000000002</v>
      </c>
      <c r="I1156" t="b">
        <v>1</v>
      </c>
      <c r="J1156" s="2">
        <v>0.99930555555555556</v>
      </c>
      <c r="K1156">
        <v>2022</v>
      </c>
      <c r="L1156">
        <v>11</v>
      </c>
      <c r="M1156" t="s">
        <v>79</v>
      </c>
      <c r="N1156">
        <v>23</v>
      </c>
    </row>
    <row r="1157" spans="1:14" x14ac:dyDescent="0.3">
      <c r="A1157" s="1">
        <v>45406</v>
      </c>
      <c r="B1157">
        <v>202</v>
      </c>
      <c r="C1157">
        <v>302</v>
      </c>
      <c r="D1157">
        <v>101</v>
      </c>
      <c r="E1157">
        <v>5</v>
      </c>
      <c r="F1157">
        <v>205.61199999999999</v>
      </c>
      <c r="G1157">
        <v>1028.06</v>
      </c>
      <c r="H1157">
        <v>308.41799999999995</v>
      </c>
      <c r="I1157" t="b">
        <v>1</v>
      </c>
      <c r="J1157" s="2">
        <v>0.89027777777777772</v>
      </c>
      <c r="K1157">
        <v>2024</v>
      </c>
      <c r="L1157">
        <v>4</v>
      </c>
      <c r="M1157" t="s">
        <v>80</v>
      </c>
      <c r="N1157">
        <v>21</v>
      </c>
    </row>
    <row r="1158" spans="1:14" x14ac:dyDescent="0.3">
      <c r="A1158" s="1">
        <v>45411</v>
      </c>
      <c r="B1158">
        <v>203</v>
      </c>
      <c r="C1158">
        <v>305</v>
      </c>
      <c r="D1158">
        <v>103</v>
      </c>
      <c r="E1158">
        <v>5</v>
      </c>
      <c r="F1158">
        <v>642.59799999999996</v>
      </c>
      <c r="G1158">
        <v>3212.99</v>
      </c>
      <c r="H1158">
        <v>481.94849999999997</v>
      </c>
      <c r="I1158" t="b">
        <v>0</v>
      </c>
      <c r="J1158" s="2">
        <v>0.99305555555555558</v>
      </c>
      <c r="K1158">
        <v>2024</v>
      </c>
      <c r="L1158">
        <v>4</v>
      </c>
      <c r="M1158" t="s">
        <v>84</v>
      </c>
      <c r="N1158">
        <v>23</v>
      </c>
    </row>
    <row r="1159" spans="1:14" x14ac:dyDescent="0.3">
      <c r="A1159" s="1">
        <v>45144</v>
      </c>
      <c r="B1159">
        <v>202</v>
      </c>
      <c r="C1159">
        <v>302</v>
      </c>
      <c r="D1159">
        <v>102</v>
      </c>
      <c r="E1159">
        <v>1</v>
      </c>
      <c r="F1159">
        <v>434.98400000000004</v>
      </c>
      <c r="G1159">
        <v>434.98400000000004</v>
      </c>
      <c r="H1159">
        <v>73.947280000000006</v>
      </c>
      <c r="I1159" t="b">
        <v>0</v>
      </c>
      <c r="J1159" s="2">
        <v>3.1944444444444442E-2</v>
      </c>
      <c r="K1159">
        <v>2023</v>
      </c>
      <c r="L1159">
        <v>8</v>
      </c>
      <c r="M1159" t="s">
        <v>81</v>
      </c>
      <c r="N1159">
        <v>0</v>
      </c>
    </row>
    <row r="1160" spans="1:14" x14ac:dyDescent="0.3">
      <c r="A1160" s="1">
        <v>45279</v>
      </c>
      <c r="B1160">
        <v>204</v>
      </c>
      <c r="C1160">
        <v>304</v>
      </c>
      <c r="D1160">
        <v>101</v>
      </c>
      <c r="E1160">
        <v>5</v>
      </c>
      <c r="F1160">
        <v>637.14200000000005</v>
      </c>
      <c r="G1160">
        <v>3185.71</v>
      </c>
      <c r="H1160">
        <v>605.28489999999999</v>
      </c>
      <c r="I1160" t="b">
        <v>1</v>
      </c>
      <c r="J1160" s="2">
        <v>0.83888888888888891</v>
      </c>
      <c r="K1160">
        <v>2023</v>
      </c>
      <c r="L1160">
        <v>12</v>
      </c>
      <c r="M1160" t="s">
        <v>85</v>
      </c>
      <c r="N1160">
        <v>20</v>
      </c>
    </row>
    <row r="1161" spans="1:14" x14ac:dyDescent="0.3">
      <c r="A1161" s="1">
        <v>44904</v>
      </c>
      <c r="B1161">
        <v>205</v>
      </c>
      <c r="C1161">
        <v>301</v>
      </c>
      <c r="D1161">
        <v>105</v>
      </c>
      <c r="E1161">
        <v>7</v>
      </c>
      <c r="F1161">
        <v>401.14800000000002</v>
      </c>
      <c r="G1161">
        <v>2808.0360000000001</v>
      </c>
      <c r="H1161">
        <v>589.68755999999996</v>
      </c>
      <c r="I1161" t="b">
        <v>0</v>
      </c>
      <c r="J1161" s="2">
        <v>0.85347222222222219</v>
      </c>
      <c r="K1161">
        <v>2022</v>
      </c>
      <c r="L1161">
        <v>12</v>
      </c>
      <c r="M1161" t="s">
        <v>83</v>
      </c>
      <c r="N1161">
        <v>20</v>
      </c>
    </row>
    <row r="1162" spans="1:14" x14ac:dyDescent="0.3">
      <c r="A1162" s="1">
        <v>44975</v>
      </c>
      <c r="B1162">
        <v>203</v>
      </c>
      <c r="C1162">
        <v>304</v>
      </c>
      <c r="D1162">
        <v>103</v>
      </c>
      <c r="E1162">
        <v>10</v>
      </c>
      <c r="F1162">
        <v>77.132000000000005</v>
      </c>
      <c r="G1162">
        <v>771.32</v>
      </c>
      <c r="H1162">
        <v>192.83</v>
      </c>
      <c r="I1162" t="b">
        <v>1</v>
      </c>
      <c r="J1162" s="2">
        <v>0.73819444444444449</v>
      </c>
      <c r="K1162">
        <v>2023</v>
      </c>
      <c r="L1162">
        <v>2</v>
      </c>
      <c r="M1162" t="s">
        <v>82</v>
      </c>
      <c r="N1162">
        <v>17</v>
      </c>
    </row>
    <row r="1163" spans="1:14" x14ac:dyDescent="0.3">
      <c r="A1163" s="1">
        <v>45170</v>
      </c>
      <c r="B1163">
        <v>205</v>
      </c>
      <c r="C1163">
        <v>303</v>
      </c>
      <c r="D1163">
        <v>102</v>
      </c>
      <c r="E1163">
        <v>8</v>
      </c>
      <c r="F1163">
        <v>166.05600000000001</v>
      </c>
      <c r="G1163">
        <v>1328.4480000000001</v>
      </c>
      <c r="H1163">
        <v>398.53440000000001</v>
      </c>
      <c r="I1163" t="b">
        <v>0</v>
      </c>
      <c r="J1163" s="2">
        <v>8.4027777777777785E-2</v>
      </c>
      <c r="K1163">
        <v>2023</v>
      </c>
      <c r="L1163">
        <v>9</v>
      </c>
      <c r="M1163" t="s">
        <v>83</v>
      </c>
      <c r="N1163">
        <v>2</v>
      </c>
    </row>
    <row r="1164" spans="1:14" x14ac:dyDescent="0.3">
      <c r="A1164" s="1">
        <v>45000</v>
      </c>
      <c r="B1164">
        <v>202</v>
      </c>
      <c r="C1164">
        <v>305</v>
      </c>
      <c r="D1164">
        <v>103</v>
      </c>
      <c r="E1164">
        <v>3</v>
      </c>
      <c r="F1164">
        <v>586.38800000000015</v>
      </c>
      <c r="G1164">
        <v>1759.1640000000004</v>
      </c>
      <c r="H1164">
        <v>263.87460000000004</v>
      </c>
      <c r="I1164" t="b">
        <v>0</v>
      </c>
      <c r="J1164" s="2">
        <v>0.21319444444444444</v>
      </c>
      <c r="K1164">
        <v>2023</v>
      </c>
      <c r="L1164">
        <v>3</v>
      </c>
      <c r="M1164" t="s">
        <v>80</v>
      </c>
      <c r="N1164">
        <v>5</v>
      </c>
    </row>
    <row r="1165" spans="1:14" x14ac:dyDescent="0.3">
      <c r="A1165" s="1">
        <v>45157</v>
      </c>
      <c r="B1165">
        <v>202</v>
      </c>
      <c r="C1165">
        <v>303</v>
      </c>
      <c r="D1165">
        <v>104</v>
      </c>
      <c r="E1165">
        <v>9</v>
      </c>
      <c r="F1165">
        <v>409.31000000000006</v>
      </c>
      <c r="G1165">
        <v>3683.7900000000004</v>
      </c>
      <c r="H1165">
        <v>626.24430000000007</v>
      </c>
      <c r="I1165" t="b">
        <v>0</v>
      </c>
      <c r="J1165" s="2">
        <v>0.42499999999999999</v>
      </c>
      <c r="K1165">
        <v>2023</v>
      </c>
      <c r="L1165">
        <v>8</v>
      </c>
      <c r="M1165" t="s">
        <v>82</v>
      </c>
      <c r="N1165">
        <v>10</v>
      </c>
    </row>
    <row r="1166" spans="1:14" x14ac:dyDescent="0.3">
      <c r="A1166" s="1">
        <v>45208</v>
      </c>
      <c r="B1166">
        <v>202</v>
      </c>
      <c r="C1166">
        <v>304</v>
      </c>
      <c r="D1166">
        <v>105</v>
      </c>
      <c r="E1166">
        <v>6</v>
      </c>
      <c r="F1166">
        <v>269.34600000000006</v>
      </c>
      <c r="G1166">
        <v>1616.0760000000005</v>
      </c>
      <c r="H1166">
        <v>307.05444000000011</v>
      </c>
      <c r="I1166" t="b">
        <v>0</v>
      </c>
      <c r="J1166" s="2">
        <v>0.82777777777777772</v>
      </c>
      <c r="K1166">
        <v>2023</v>
      </c>
      <c r="L1166">
        <v>10</v>
      </c>
      <c r="M1166" t="s">
        <v>84</v>
      </c>
      <c r="N1166">
        <v>19</v>
      </c>
    </row>
    <row r="1167" spans="1:14" x14ac:dyDescent="0.3">
      <c r="A1167" s="1">
        <v>45301</v>
      </c>
      <c r="B1167">
        <v>203</v>
      </c>
      <c r="C1167">
        <v>301</v>
      </c>
      <c r="D1167">
        <v>104</v>
      </c>
      <c r="E1167">
        <v>1</v>
      </c>
      <c r="F1167">
        <v>510.24600000000004</v>
      </c>
      <c r="G1167">
        <v>510.24600000000004</v>
      </c>
      <c r="H1167">
        <v>107.15166000000001</v>
      </c>
      <c r="I1167" t="b">
        <v>0</v>
      </c>
      <c r="J1167" s="2">
        <v>0.26180555555555557</v>
      </c>
      <c r="K1167">
        <v>2024</v>
      </c>
      <c r="L1167">
        <v>1</v>
      </c>
      <c r="M1167" t="s">
        <v>80</v>
      </c>
      <c r="N1167">
        <v>6</v>
      </c>
    </row>
    <row r="1168" spans="1:14" x14ac:dyDescent="0.3">
      <c r="A1168" s="1">
        <v>45221</v>
      </c>
      <c r="B1168">
        <v>202</v>
      </c>
      <c r="C1168">
        <v>303</v>
      </c>
      <c r="D1168">
        <v>104</v>
      </c>
      <c r="E1168">
        <v>10</v>
      </c>
      <c r="F1168">
        <v>227.17200000000003</v>
      </c>
      <c r="G1168">
        <v>2271.7200000000003</v>
      </c>
      <c r="H1168">
        <v>567.93000000000006</v>
      </c>
      <c r="I1168" t="b">
        <v>0</v>
      </c>
      <c r="J1168" s="2">
        <v>0.45069444444444445</v>
      </c>
      <c r="K1168">
        <v>2023</v>
      </c>
      <c r="L1168">
        <v>10</v>
      </c>
      <c r="M1168" t="s">
        <v>81</v>
      </c>
      <c r="N1168">
        <v>10</v>
      </c>
    </row>
    <row r="1169" spans="1:14" x14ac:dyDescent="0.3">
      <c r="A1169" s="1">
        <v>45455</v>
      </c>
      <c r="B1169">
        <v>204</v>
      </c>
      <c r="C1169">
        <v>302</v>
      </c>
      <c r="D1169">
        <v>103</v>
      </c>
      <c r="E1169">
        <v>5</v>
      </c>
      <c r="F1169">
        <v>403.32600000000008</v>
      </c>
      <c r="G1169">
        <v>2016.6300000000003</v>
      </c>
      <c r="H1169">
        <v>604.98900000000003</v>
      </c>
      <c r="I1169" t="b">
        <v>0</v>
      </c>
      <c r="J1169" s="2">
        <v>0.75416666666666665</v>
      </c>
      <c r="K1169">
        <v>2024</v>
      </c>
      <c r="L1169">
        <v>6</v>
      </c>
      <c r="M1169" t="s">
        <v>80</v>
      </c>
      <c r="N1169">
        <v>18</v>
      </c>
    </row>
    <row r="1170" spans="1:14" x14ac:dyDescent="0.3">
      <c r="A1170" s="1">
        <v>45105</v>
      </c>
      <c r="B1170">
        <v>202</v>
      </c>
      <c r="C1170">
        <v>305</v>
      </c>
      <c r="D1170">
        <v>104</v>
      </c>
      <c r="E1170">
        <v>5</v>
      </c>
      <c r="F1170">
        <v>194.34800000000001</v>
      </c>
      <c r="G1170">
        <v>971.74</v>
      </c>
      <c r="H1170">
        <v>145.761</v>
      </c>
      <c r="I1170" t="b">
        <v>0</v>
      </c>
      <c r="J1170" s="2">
        <v>0.27152777777777776</v>
      </c>
      <c r="K1170">
        <v>2023</v>
      </c>
      <c r="L1170">
        <v>6</v>
      </c>
      <c r="M1170" t="s">
        <v>80</v>
      </c>
      <c r="N1170">
        <v>6</v>
      </c>
    </row>
    <row r="1171" spans="1:14" x14ac:dyDescent="0.3">
      <c r="A1171" s="1">
        <v>45388</v>
      </c>
      <c r="B1171">
        <v>205</v>
      </c>
      <c r="C1171">
        <v>303</v>
      </c>
      <c r="D1171">
        <v>102</v>
      </c>
      <c r="E1171">
        <v>6</v>
      </c>
      <c r="F1171">
        <v>600.20400000000006</v>
      </c>
      <c r="G1171">
        <v>3601.2240000000002</v>
      </c>
      <c r="H1171">
        <v>612.20808000000011</v>
      </c>
      <c r="I1171" t="b">
        <v>0</v>
      </c>
      <c r="J1171" s="2">
        <v>0.15208333333333332</v>
      </c>
      <c r="K1171">
        <v>2024</v>
      </c>
      <c r="L1171">
        <v>4</v>
      </c>
      <c r="M1171" t="s">
        <v>82</v>
      </c>
      <c r="N1171">
        <v>3</v>
      </c>
    </row>
    <row r="1172" spans="1:14" x14ac:dyDescent="0.3">
      <c r="A1172" s="1">
        <v>45540</v>
      </c>
      <c r="B1172">
        <v>204</v>
      </c>
      <c r="C1172">
        <v>305</v>
      </c>
      <c r="D1172">
        <v>101</v>
      </c>
      <c r="E1172">
        <v>5</v>
      </c>
      <c r="F1172">
        <v>160.79800000000003</v>
      </c>
      <c r="G1172">
        <v>803.99000000000012</v>
      </c>
      <c r="H1172">
        <v>152.75810000000001</v>
      </c>
      <c r="I1172" t="b">
        <v>0</v>
      </c>
      <c r="J1172" s="2">
        <v>0.30694444444444446</v>
      </c>
      <c r="K1172">
        <v>2024</v>
      </c>
      <c r="L1172">
        <v>9</v>
      </c>
      <c r="M1172" t="s">
        <v>79</v>
      </c>
      <c r="N1172">
        <v>7</v>
      </c>
    </row>
    <row r="1173" spans="1:14" x14ac:dyDescent="0.3">
      <c r="A1173" s="1">
        <v>45472</v>
      </c>
      <c r="B1173">
        <v>205</v>
      </c>
      <c r="C1173">
        <v>305</v>
      </c>
      <c r="D1173">
        <v>103</v>
      </c>
      <c r="E1173">
        <v>8</v>
      </c>
      <c r="F1173">
        <v>178.94800000000004</v>
      </c>
      <c r="G1173">
        <v>1431.5840000000003</v>
      </c>
      <c r="H1173">
        <v>300.63264000000004</v>
      </c>
      <c r="I1173" t="b">
        <v>0</v>
      </c>
      <c r="J1173" s="2">
        <v>0.16250000000000001</v>
      </c>
      <c r="K1173">
        <v>2024</v>
      </c>
      <c r="L1173">
        <v>6</v>
      </c>
      <c r="M1173" t="s">
        <v>82</v>
      </c>
      <c r="N1173">
        <v>3</v>
      </c>
    </row>
    <row r="1174" spans="1:14" x14ac:dyDescent="0.3">
      <c r="A1174" s="1">
        <v>45485</v>
      </c>
      <c r="B1174">
        <v>205</v>
      </c>
      <c r="C1174">
        <v>303</v>
      </c>
      <c r="D1174">
        <v>103</v>
      </c>
      <c r="E1174">
        <v>7</v>
      </c>
      <c r="F1174">
        <v>369.13800000000003</v>
      </c>
      <c r="G1174">
        <v>2583.9660000000003</v>
      </c>
      <c r="H1174">
        <v>645.99150000000009</v>
      </c>
      <c r="I1174" t="b">
        <v>1</v>
      </c>
      <c r="J1174" s="2">
        <v>0.37638888888888888</v>
      </c>
      <c r="K1174">
        <v>2024</v>
      </c>
      <c r="L1174">
        <v>7</v>
      </c>
      <c r="M1174" t="s">
        <v>83</v>
      </c>
      <c r="N1174">
        <v>9</v>
      </c>
    </row>
    <row r="1175" spans="1:14" x14ac:dyDescent="0.3">
      <c r="A1175" s="1">
        <v>45200</v>
      </c>
      <c r="B1175">
        <v>204</v>
      </c>
      <c r="C1175">
        <v>304</v>
      </c>
      <c r="D1175">
        <v>103</v>
      </c>
      <c r="E1175">
        <v>6</v>
      </c>
      <c r="F1175">
        <v>502.74400000000009</v>
      </c>
      <c r="G1175">
        <v>3016.4640000000004</v>
      </c>
      <c r="H1175">
        <v>904.93920000000014</v>
      </c>
      <c r="I1175" t="b">
        <v>0</v>
      </c>
      <c r="J1175" s="2">
        <v>0.70902777777777781</v>
      </c>
      <c r="K1175">
        <v>2023</v>
      </c>
      <c r="L1175">
        <v>10</v>
      </c>
      <c r="M1175" t="s">
        <v>81</v>
      </c>
      <c r="N1175">
        <v>17</v>
      </c>
    </row>
    <row r="1176" spans="1:14" x14ac:dyDescent="0.3">
      <c r="A1176" s="1">
        <v>45230</v>
      </c>
      <c r="B1176">
        <v>202</v>
      </c>
      <c r="C1176">
        <v>304</v>
      </c>
      <c r="D1176">
        <v>105</v>
      </c>
      <c r="E1176">
        <v>3</v>
      </c>
      <c r="F1176">
        <v>201.93800000000002</v>
      </c>
      <c r="G1176">
        <v>605.81400000000008</v>
      </c>
      <c r="H1176">
        <v>90.872100000000003</v>
      </c>
      <c r="I1176" t="b">
        <v>0</v>
      </c>
      <c r="J1176" s="2">
        <v>0.50902777777777775</v>
      </c>
      <c r="K1176">
        <v>2023</v>
      </c>
      <c r="L1176">
        <v>10</v>
      </c>
      <c r="M1176" t="s">
        <v>85</v>
      </c>
      <c r="N1176">
        <v>12</v>
      </c>
    </row>
    <row r="1177" spans="1:14" x14ac:dyDescent="0.3">
      <c r="A1177" s="1">
        <v>45344</v>
      </c>
      <c r="B1177">
        <v>204</v>
      </c>
      <c r="C1177">
        <v>305</v>
      </c>
      <c r="D1177">
        <v>105</v>
      </c>
      <c r="E1177">
        <v>1</v>
      </c>
      <c r="F1177">
        <v>470.55799999999999</v>
      </c>
      <c r="G1177">
        <v>470.55799999999999</v>
      </c>
      <c r="H1177">
        <v>79.994860000000003</v>
      </c>
      <c r="I1177" t="b">
        <v>1</v>
      </c>
      <c r="J1177" s="2">
        <v>0.44791666666666669</v>
      </c>
      <c r="K1177">
        <v>2024</v>
      </c>
      <c r="L1177">
        <v>2</v>
      </c>
      <c r="M1177" t="s">
        <v>79</v>
      </c>
      <c r="N1177">
        <v>10</v>
      </c>
    </row>
    <row r="1178" spans="1:14" x14ac:dyDescent="0.3">
      <c r="A1178" s="1">
        <v>45299</v>
      </c>
      <c r="B1178">
        <v>205</v>
      </c>
      <c r="C1178">
        <v>301</v>
      </c>
      <c r="D1178">
        <v>102</v>
      </c>
      <c r="E1178">
        <v>2</v>
      </c>
      <c r="F1178">
        <v>332.50799999999998</v>
      </c>
      <c r="G1178">
        <v>665.01599999999996</v>
      </c>
      <c r="H1178">
        <v>126.35303999999999</v>
      </c>
      <c r="I1178" t="b">
        <v>0</v>
      </c>
      <c r="J1178" s="2">
        <v>0.43402777777777779</v>
      </c>
      <c r="K1178">
        <v>2024</v>
      </c>
      <c r="L1178">
        <v>1</v>
      </c>
      <c r="M1178" t="s">
        <v>84</v>
      </c>
      <c r="N1178">
        <v>10</v>
      </c>
    </row>
    <row r="1179" spans="1:14" x14ac:dyDescent="0.3">
      <c r="A1179" s="1">
        <v>45492</v>
      </c>
      <c r="B1179">
        <v>201</v>
      </c>
      <c r="C1179">
        <v>304</v>
      </c>
      <c r="D1179">
        <v>102</v>
      </c>
      <c r="E1179">
        <v>2</v>
      </c>
      <c r="F1179">
        <v>524.70000000000005</v>
      </c>
      <c r="G1179">
        <v>1049.4000000000001</v>
      </c>
      <c r="H1179">
        <v>220.37400000000002</v>
      </c>
      <c r="I1179" t="b">
        <v>1</v>
      </c>
      <c r="J1179" s="2">
        <v>0.88194444444444442</v>
      </c>
      <c r="K1179">
        <v>2024</v>
      </c>
      <c r="L1179">
        <v>7</v>
      </c>
      <c r="M1179" t="s">
        <v>83</v>
      </c>
      <c r="N1179">
        <v>21</v>
      </c>
    </row>
    <row r="1180" spans="1:14" x14ac:dyDescent="0.3">
      <c r="A1180" s="1">
        <v>45094</v>
      </c>
      <c r="B1180">
        <v>201</v>
      </c>
      <c r="C1180">
        <v>304</v>
      </c>
      <c r="D1180">
        <v>105</v>
      </c>
      <c r="E1180">
        <v>6</v>
      </c>
      <c r="F1180">
        <v>133.672</v>
      </c>
      <c r="G1180">
        <v>802.03199999999993</v>
      </c>
      <c r="H1180">
        <v>200.50799999999998</v>
      </c>
      <c r="I1180" t="b">
        <v>0</v>
      </c>
      <c r="J1180" s="2">
        <v>9.7916666666666666E-2</v>
      </c>
      <c r="K1180">
        <v>2023</v>
      </c>
      <c r="L1180">
        <v>6</v>
      </c>
      <c r="M1180" t="s">
        <v>82</v>
      </c>
      <c r="N1180">
        <v>2</v>
      </c>
    </row>
    <row r="1181" spans="1:14" x14ac:dyDescent="0.3">
      <c r="A1181" s="1">
        <v>45132</v>
      </c>
      <c r="B1181">
        <v>201</v>
      </c>
      <c r="C1181">
        <v>304</v>
      </c>
      <c r="D1181">
        <v>104</v>
      </c>
      <c r="E1181">
        <v>3</v>
      </c>
      <c r="F1181">
        <v>66.242000000000004</v>
      </c>
      <c r="G1181">
        <v>198.726</v>
      </c>
      <c r="H1181">
        <v>59.617799999999995</v>
      </c>
      <c r="I1181" t="b">
        <v>1</v>
      </c>
      <c r="J1181" s="2">
        <v>0.24930555555555556</v>
      </c>
      <c r="K1181">
        <v>2023</v>
      </c>
      <c r="L1181">
        <v>7</v>
      </c>
      <c r="M1181" t="s">
        <v>85</v>
      </c>
      <c r="N1181">
        <v>5</v>
      </c>
    </row>
    <row r="1182" spans="1:14" x14ac:dyDescent="0.3">
      <c r="A1182" s="1">
        <v>45498</v>
      </c>
      <c r="B1182">
        <v>203</v>
      </c>
      <c r="C1182">
        <v>304</v>
      </c>
      <c r="D1182">
        <v>105</v>
      </c>
      <c r="E1182">
        <v>2</v>
      </c>
      <c r="F1182">
        <v>104.23600000000002</v>
      </c>
      <c r="G1182">
        <v>208.47200000000004</v>
      </c>
      <c r="H1182">
        <v>31.270800000000005</v>
      </c>
      <c r="I1182" t="b">
        <v>0</v>
      </c>
      <c r="J1182" s="2">
        <v>0.85277777777777775</v>
      </c>
      <c r="K1182">
        <v>2024</v>
      </c>
      <c r="L1182">
        <v>7</v>
      </c>
      <c r="M1182" t="s">
        <v>79</v>
      </c>
      <c r="N1182">
        <v>20</v>
      </c>
    </row>
    <row r="1183" spans="1:14" x14ac:dyDescent="0.3">
      <c r="A1183" s="1">
        <v>45528</v>
      </c>
      <c r="B1183">
        <v>201</v>
      </c>
      <c r="C1183">
        <v>305</v>
      </c>
      <c r="D1183">
        <v>102</v>
      </c>
      <c r="E1183">
        <v>10</v>
      </c>
      <c r="F1183">
        <v>280.45600000000002</v>
      </c>
      <c r="G1183">
        <v>2804.5600000000004</v>
      </c>
      <c r="H1183">
        <v>476.7752000000001</v>
      </c>
      <c r="I1183" t="b">
        <v>0</v>
      </c>
      <c r="J1183" s="2">
        <v>0.76458333333333328</v>
      </c>
      <c r="K1183">
        <v>2024</v>
      </c>
      <c r="L1183">
        <v>8</v>
      </c>
      <c r="M1183" t="s">
        <v>82</v>
      </c>
      <c r="N1183">
        <v>18</v>
      </c>
    </row>
    <row r="1184" spans="1:14" x14ac:dyDescent="0.3">
      <c r="A1184" s="1">
        <v>44965</v>
      </c>
      <c r="B1184">
        <v>201</v>
      </c>
      <c r="C1184">
        <v>301</v>
      </c>
      <c r="D1184">
        <v>104</v>
      </c>
      <c r="E1184">
        <v>10</v>
      </c>
      <c r="F1184">
        <v>109.51600000000001</v>
      </c>
      <c r="G1184">
        <v>1095.1600000000001</v>
      </c>
      <c r="H1184">
        <v>208.08040000000003</v>
      </c>
      <c r="I1184" t="b">
        <v>0</v>
      </c>
      <c r="J1184" s="2">
        <v>0.5083333333333333</v>
      </c>
      <c r="K1184">
        <v>2023</v>
      </c>
      <c r="L1184">
        <v>2</v>
      </c>
      <c r="M1184" t="s">
        <v>80</v>
      </c>
      <c r="N1184">
        <v>12</v>
      </c>
    </row>
    <row r="1185" spans="1:14" x14ac:dyDescent="0.3">
      <c r="A1185" s="1">
        <v>45039</v>
      </c>
      <c r="B1185">
        <v>201</v>
      </c>
      <c r="C1185">
        <v>301</v>
      </c>
      <c r="D1185">
        <v>101</v>
      </c>
      <c r="E1185">
        <v>5</v>
      </c>
      <c r="F1185">
        <v>128.81</v>
      </c>
      <c r="G1185">
        <v>644.04999999999995</v>
      </c>
      <c r="H1185">
        <v>135.25049999999999</v>
      </c>
      <c r="I1185" t="b">
        <v>0</v>
      </c>
      <c r="J1185" s="2">
        <v>0.86111111111111116</v>
      </c>
      <c r="K1185">
        <v>2023</v>
      </c>
      <c r="L1185">
        <v>4</v>
      </c>
      <c r="M1185" t="s">
        <v>81</v>
      </c>
      <c r="N1185">
        <v>20</v>
      </c>
    </row>
    <row r="1186" spans="1:14" x14ac:dyDescent="0.3">
      <c r="A1186" s="1">
        <v>45096</v>
      </c>
      <c r="B1186">
        <v>204</v>
      </c>
      <c r="C1186">
        <v>301</v>
      </c>
      <c r="D1186">
        <v>104</v>
      </c>
      <c r="E1186">
        <v>3</v>
      </c>
      <c r="F1186">
        <v>484.08800000000002</v>
      </c>
      <c r="G1186">
        <v>1452.2640000000001</v>
      </c>
      <c r="H1186">
        <v>363.06600000000003</v>
      </c>
      <c r="I1186" t="b">
        <v>0</v>
      </c>
      <c r="J1186" s="2">
        <v>0.67708333333333337</v>
      </c>
      <c r="K1186">
        <v>2023</v>
      </c>
      <c r="L1186">
        <v>6</v>
      </c>
      <c r="M1186" t="s">
        <v>84</v>
      </c>
      <c r="N1186">
        <v>16</v>
      </c>
    </row>
    <row r="1187" spans="1:14" x14ac:dyDescent="0.3">
      <c r="A1187" s="1">
        <v>45278</v>
      </c>
      <c r="B1187">
        <v>202</v>
      </c>
      <c r="C1187">
        <v>303</v>
      </c>
      <c r="D1187">
        <v>103</v>
      </c>
      <c r="E1187">
        <v>4</v>
      </c>
      <c r="F1187">
        <v>161.304</v>
      </c>
      <c r="G1187">
        <v>645.21600000000001</v>
      </c>
      <c r="H1187">
        <v>193.56479999999999</v>
      </c>
      <c r="I1187" t="b">
        <v>0</v>
      </c>
      <c r="J1187" s="2">
        <v>0.57361111111111107</v>
      </c>
      <c r="K1187">
        <v>2023</v>
      </c>
      <c r="L1187">
        <v>12</v>
      </c>
      <c r="M1187" t="s">
        <v>84</v>
      </c>
      <c r="N1187">
        <v>13</v>
      </c>
    </row>
    <row r="1188" spans="1:14" x14ac:dyDescent="0.3">
      <c r="A1188" s="1">
        <v>45417</v>
      </c>
      <c r="B1188">
        <v>202</v>
      </c>
      <c r="C1188">
        <v>302</v>
      </c>
      <c r="D1188">
        <v>105</v>
      </c>
      <c r="E1188">
        <v>5</v>
      </c>
      <c r="F1188">
        <v>578.16000000000008</v>
      </c>
      <c r="G1188">
        <v>2890.8</v>
      </c>
      <c r="H1188">
        <v>433.62</v>
      </c>
      <c r="I1188" t="b">
        <v>0</v>
      </c>
      <c r="J1188" s="2">
        <v>0.4</v>
      </c>
      <c r="K1188">
        <v>2024</v>
      </c>
      <c r="L1188">
        <v>5</v>
      </c>
      <c r="M1188" t="s">
        <v>81</v>
      </c>
      <c r="N1188">
        <v>9</v>
      </c>
    </row>
    <row r="1189" spans="1:14" x14ac:dyDescent="0.3">
      <c r="A1189" s="1">
        <v>44993</v>
      </c>
      <c r="B1189">
        <v>205</v>
      </c>
      <c r="C1189">
        <v>303</v>
      </c>
      <c r="D1189">
        <v>105</v>
      </c>
      <c r="E1189">
        <v>1</v>
      </c>
      <c r="F1189">
        <v>456.58800000000002</v>
      </c>
      <c r="G1189">
        <v>456.58800000000002</v>
      </c>
      <c r="H1189">
        <v>77.619960000000006</v>
      </c>
      <c r="I1189" t="b">
        <v>0</v>
      </c>
      <c r="J1189" s="2">
        <v>0.49305555555555558</v>
      </c>
      <c r="K1189">
        <v>2023</v>
      </c>
      <c r="L1189">
        <v>3</v>
      </c>
      <c r="M1189" t="s">
        <v>80</v>
      </c>
      <c r="N1189">
        <v>11</v>
      </c>
    </row>
    <row r="1190" spans="1:14" x14ac:dyDescent="0.3">
      <c r="A1190" s="1">
        <v>45273</v>
      </c>
      <c r="B1190">
        <v>201</v>
      </c>
      <c r="C1190">
        <v>302</v>
      </c>
      <c r="D1190">
        <v>102</v>
      </c>
      <c r="E1190">
        <v>1</v>
      </c>
      <c r="F1190">
        <v>99.418000000000006</v>
      </c>
      <c r="G1190">
        <v>99.418000000000006</v>
      </c>
      <c r="H1190">
        <v>18.889420000000001</v>
      </c>
      <c r="I1190" t="b">
        <v>0</v>
      </c>
      <c r="J1190" s="2">
        <v>0.73958333333333337</v>
      </c>
      <c r="K1190">
        <v>2023</v>
      </c>
      <c r="L1190">
        <v>12</v>
      </c>
      <c r="M1190" t="s">
        <v>80</v>
      </c>
      <c r="N1190">
        <v>17</v>
      </c>
    </row>
    <row r="1191" spans="1:14" x14ac:dyDescent="0.3">
      <c r="A1191" s="1">
        <v>45286</v>
      </c>
      <c r="B1191">
        <v>202</v>
      </c>
      <c r="C1191">
        <v>304</v>
      </c>
      <c r="D1191">
        <v>101</v>
      </c>
      <c r="E1191">
        <v>6</v>
      </c>
      <c r="F1191">
        <v>85.382000000000005</v>
      </c>
      <c r="G1191">
        <v>512.29200000000003</v>
      </c>
      <c r="H1191">
        <v>107.58132000000001</v>
      </c>
      <c r="I1191" t="b">
        <v>0</v>
      </c>
      <c r="J1191" s="2">
        <v>0.98472222222222228</v>
      </c>
      <c r="K1191">
        <v>2023</v>
      </c>
      <c r="L1191">
        <v>12</v>
      </c>
      <c r="M1191" t="s">
        <v>85</v>
      </c>
      <c r="N1191">
        <v>23</v>
      </c>
    </row>
    <row r="1192" spans="1:14" x14ac:dyDescent="0.3">
      <c r="A1192" s="1">
        <v>45367</v>
      </c>
      <c r="B1192">
        <v>201</v>
      </c>
      <c r="C1192">
        <v>301</v>
      </c>
      <c r="D1192">
        <v>105</v>
      </c>
      <c r="E1192">
        <v>7</v>
      </c>
      <c r="F1192">
        <v>74.975999999999999</v>
      </c>
      <c r="G1192">
        <v>524.83199999999999</v>
      </c>
      <c r="H1192">
        <v>131.208</v>
      </c>
      <c r="I1192" t="b">
        <v>1</v>
      </c>
      <c r="J1192" s="2">
        <v>0.79583333333333328</v>
      </c>
      <c r="K1192">
        <v>2024</v>
      </c>
      <c r="L1192">
        <v>3</v>
      </c>
      <c r="M1192" t="s">
        <v>82</v>
      </c>
      <c r="N1192">
        <v>19</v>
      </c>
    </row>
    <row r="1193" spans="1:14" x14ac:dyDescent="0.3">
      <c r="A1193" s="1">
        <v>45307</v>
      </c>
      <c r="B1193">
        <v>201</v>
      </c>
      <c r="C1193">
        <v>305</v>
      </c>
      <c r="D1193">
        <v>102</v>
      </c>
      <c r="E1193">
        <v>8</v>
      </c>
      <c r="F1193">
        <v>167.11199999999999</v>
      </c>
      <c r="G1193">
        <v>1336.896</v>
      </c>
      <c r="H1193">
        <v>401.06879999999995</v>
      </c>
      <c r="I1193" t="b">
        <v>0</v>
      </c>
      <c r="J1193" s="2">
        <v>0.73263888888888884</v>
      </c>
      <c r="K1193">
        <v>2024</v>
      </c>
      <c r="L1193">
        <v>1</v>
      </c>
      <c r="M1193" t="s">
        <v>85</v>
      </c>
      <c r="N1193">
        <v>17</v>
      </c>
    </row>
    <row r="1194" spans="1:14" x14ac:dyDescent="0.3">
      <c r="A1194" s="1">
        <v>45521</v>
      </c>
      <c r="B1194">
        <v>204</v>
      </c>
      <c r="C1194">
        <v>301</v>
      </c>
      <c r="D1194">
        <v>103</v>
      </c>
      <c r="E1194">
        <v>6</v>
      </c>
      <c r="F1194">
        <v>301.44400000000007</v>
      </c>
      <c r="G1194">
        <v>1808.6640000000004</v>
      </c>
      <c r="H1194">
        <v>271.29960000000005</v>
      </c>
      <c r="I1194" t="b">
        <v>0</v>
      </c>
      <c r="J1194" s="2">
        <v>0.41805555555555557</v>
      </c>
      <c r="K1194">
        <v>2024</v>
      </c>
      <c r="L1194">
        <v>8</v>
      </c>
      <c r="M1194" t="s">
        <v>82</v>
      </c>
      <c r="N1194">
        <v>10</v>
      </c>
    </row>
    <row r="1195" spans="1:14" x14ac:dyDescent="0.3">
      <c r="A1195" s="1">
        <v>45331</v>
      </c>
      <c r="B1195">
        <v>203</v>
      </c>
      <c r="C1195">
        <v>302</v>
      </c>
      <c r="D1195">
        <v>101</v>
      </c>
      <c r="E1195">
        <v>1</v>
      </c>
      <c r="F1195">
        <v>311.52000000000004</v>
      </c>
      <c r="G1195">
        <v>311.52000000000004</v>
      </c>
      <c r="H1195">
        <v>52.958400000000012</v>
      </c>
      <c r="I1195" t="b">
        <v>0</v>
      </c>
      <c r="J1195" s="2">
        <v>0.74861111111111112</v>
      </c>
      <c r="K1195">
        <v>2024</v>
      </c>
      <c r="L1195">
        <v>2</v>
      </c>
      <c r="M1195" t="s">
        <v>83</v>
      </c>
      <c r="N1195">
        <v>17</v>
      </c>
    </row>
    <row r="1196" spans="1:14" x14ac:dyDescent="0.3">
      <c r="A1196" s="1">
        <v>45372</v>
      </c>
      <c r="B1196">
        <v>203</v>
      </c>
      <c r="C1196">
        <v>303</v>
      </c>
      <c r="D1196">
        <v>101</v>
      </c>
      <c r="E1196">
        <v>6</v>
      </c>
      <c r="F1196">
        <v>517.99</v>
      </c>
      <c r="G1196">
        <v>3107.94</v>
      </c>
      <c r="H1196">
        <v>590.5086</v>
      </c>
      <c r="I1196" t="b">
        <v>0</v>
      </c>
      <c r="J1196" s="2">
        <v>0.7944444444444444</v>
      </c>
      <c r="K1196">
        <v>2024</v>
      </c>
      <c r="L1196">
        <v>3</v>
      </c>
      <c r="M1196" t="s">
        <v>79</v>
      </c>
      <c r="N1196">
        <v>19</v>
      </c>
    </row>
    <row r="1197" spans="1:14" x14ac:dyDescent="0.3">
      <c r="A1197" s="1">
        <v>45526</v>
      </c>
      <c r="B1197">
        <v>204</v>
      </c>
      <c r="C1197">
        <v>303</v>
      </c>
      <c r="D1197">
        <v>103</v>
      </c>
      <c r="E1197">
        <v>2</v>
      </c>
      <c r="F1197">
        <v>450.14200000000005</v>
      </c>
      <c r="G1197">
        <v>900.28400000000011</v>
      </c>
      <c r="H1197">
        <v>189.05964</v>
      </c>
      <c r="I1197" t="b">
        <v>0</v>
      </c>
      <c r="J1197" s="2">
        <v>0.39305555555555555</v>
      </c>
      <c r="K1197">
        <v>2024</v>
      </c>
      <c r="L1197">
        <v>8</v>
      </c>
      <c r="M1197" t="s">
        <v>79</v>
      </c>
      <c r="N1197">
        <v>9</v>
      </c>
    </row>
    <row r="1198" spans="1:14" x14ac:dyDescent="0.3">
      <c r="A1198" s="1">
        <v>45460</v>
      </c>
      <c r="B1198">
        <v>204</v>
      </c>
      <c r="C1198">
        <v>301</v>
      </c>
      <c r="D1198">
        <v>101</v>
      </c>
      <c r="E1198">
        <v>8</v>
      </c>
      <c r="F1198">
        <v>331.40800000000002</v>
      </c>
      <c r="G1198">
        <v>2651.2640000000001</v>
      </c>
      <c r="H1198">
        <v>662.81600000000003</v>
      </c>
      <c r="I1198" t="b">
        <v>1</v>
      </c>
      <c r="J1198" s="2">
        <v>0.2951388888888889</v>
      </c>
      <c r="K1198">
        <v>2024</v>
      </c>
      <c r="L1198">
        <v>6</v>
      </c>
      <c r="M1198" t="s">
        <v>84</v>
      </c>
      <c r="N1198">
        <v>7</v>
      </c>
    </row>
    <row r="1199" spans="1:14" x14ac:dyDescent="0.3">
      <c r="A1199" s="1">
        <v>44960</v>
      </c>
      <c r="B1199">
        <v>204</v>
      </c>
      <c r="C1199">
        <v>305</v>
      </c>
      <c r="D1199">
        <v>104</v>
      </c>
      <c r="E1199">
        <v>5</v>
      </c>
      <c r="F1199">
        <v>183.084</v>
      </c>
      <c r="G1199">
        <v>915.42000000000007</v>
      </c>
      <c r="H1199">
        <v>274.62600000000003</v>
      </c>
      <c r="I1199" t="b">
        <v>0</v>
      </c>
      <c r="J1199" s="2">
        <v>0.13402777777777777</v>
      </c>
      <c r="K1199">
        <v>2023</v>
      </c>
      <c r="L1199">
        <v>2</v>
      </c>
      <c r="M1199" t="s">
        <v>83</v>
      </c>
      <c r="N1199">
        <v>3</v>
      </c>
    </row>
    <row r="1200" spans="1:14" x14ac:dyDescent="0.3">
      <c r="A1200" s="1">
        <v>45260</v>
      </c>
      <c r="B1200">
        <v>204</v>
      </c>
      <c r="C1200">
        <v>302</v>
      </c>
      <c r="D1200">
        <v>101</v>
      </c>
      <c r="E1200">
        <v>8</v>
      </c>
      <c r="F1200">
        <v>260.23800000000006</v>
      </c>
      <c r="G1200">
        <v>2081.9040000000005</v>
      </c>
      <c r="H1200">
        <v>312.28560000000004</v>
      </c>
      <c r="I1200" t="b">
        <v>0</v>
      </c>
      <c r="J1200" s="2">
        <v>7.6388888888888895E-2</v>
      </c>
      <c r="K1200">
        <v>2023</v>
      </c>
      <c r="L1200">
        <v>11</v>
      </c>
      <c r="M1200" t="s">
        <v>79</v>
      </c>
      <c r="N1200">
        <v>1</v>
      </c>
    </row>
    <row r="1201" spans="1:14" x14ac:dyDescent="0.3">
      <c r="A1201" s="1">
        <v>45274</v>
      </c>
      <c r="B1201">
        <v>203</v>
      </c>
      <c r="C1201">
        <v>303</v>
      </c>
      <c r="D1201">
        <v>103</v>
      </c>
      <c r="E1201">
        <v>5</v>
      </c>
      <c r="F1201">
        <v>162.29400000000001</v>
      </c>
      <c r="G1201">
        <v>811.47</v>
      </c>
      <c r="H1201">
        <v>137.94990000000001</v>
      </c>
      <c r="I1201" t="b">
        <v>0</v>
      </c>
      <c r="J1201" s="2">
        <v>0.78611111111111109</v>
      </c>
      <c r="K1201">
        <v>2023</v>
      </c>
      <c r="L1201">
        <v>12</v>
      </c>
      <c r="M1201" t="s">
        <v>79</v>
      </c>
      <c r="N1201">
        <v>18</v>
      </c>
    </row>
    <row r="1202" spans="1:14" x14ac:dyDescent="0.3">
      <c r="A1202" s="1">
        <v>45583</v>
      </c>
      <c r="B1202">
        <v>201</v>
      </c>
      <c r="C1202">
        <v>303</v>
      </c>
      <c r="D1202">
        <v>102</v>
      </c>
      <c r="E1202">
        <v>2</v>
      </c>
      <c r="F1202">
        <v>567.99600000000009</v>
      </c>
      <c r="G1202">
        <v>1135.9920000000002</v>
      </c>
      <c r="H1202">
        <v>215.83848000000003</v>
      </c>
      <c r="I1202" t="b">
        <v>0</v>
      </c>
      <c r="J1202" s="2">
        <v>0.23125000000000001</v>
      </c>
      <c r="K1202">
        <v>2024</v>
      </c>
      <c r="L1202">
        <v>10</v>
      </c>
      <c r="M1202" t="s">
        <v>83</v>
      </c>
      <c r="N1202">
        <v>5</v>
      </c>
    </row>
    <row r="1203" spans="1:14" x14ac:dyDescent="0.3">
      <c r="A1203" s="1">
        <v>45576</v>
      </c>
      <c r="B1203">
        <v>204</v>
      </c>
      <c r="C1203">
        <v>302</v>
      </c>
      <c r="D1203">
        <v>105</v>
      </c>
      <c r="E1203">
        <v>6</v>
      </c>
      <c r="F1203">
        <v>296.47199999999998</v>
      </c>
      <c r="G1203">
        <v>1778.8319999999999</v>
      </c>
      <c r="H1203">
        <v>373.55471999999997</v>
      </c>
      <c r="I1203" t="b">
        <v>0</v>
      </c>
      <c r="J1203" s="2">
        <v>0.83680555555555558</v>
      </c>
      <c r="K1203">
        <v>2024</v>
      </c>
      <c r="L1203">
        <v>10</v>
      </c>
      <c r="M1203" t="s">
        <v>83</v>
      </c>
      <c r="N1203">
        <v>20</v>
      </c>
    </row>
    <row r="1204" spans="1:14" x14ac:dyDescent="0.3">
      <c r="A1204" s="1">
        <v>45141</v>
      </c>
      <c r="B1204">
        <v>203</v>
      </c>
      <c r="C1204">
        <v>302</v>
      </c>
      <c r="D1204">
        <v>105</v>
      </c>
      <c r="E1204">
        <v>10</v>
      </c>
      <c r="F1204">
        <v>640.904</v>
      </c>
      <c r="G1204">
        <v>6409.04</v>
      </c>
      <c r="H1204">
        <v>1602.26</v>
      </c>
      <c r="I1204" t="b">
        <v>0</v>
      </c>
      <c r="J1204" s="2">
        <v>0.96875</v>
      </c>
      <c r="K1204">
        <v>2023</v>
      </c>
      <c r="L1204">
        <v>8</v>
      </c>
      <c r="M1204" t="s">
        <v>79</v>
      </c>
      <c r="N1204">
        <v>23</v>
      </c>
    </row>
    <row r="1205" spans="1:14" x14ac:dyDescent="0.3">
      <c r="A1205" s="1">
        <v>45160</v>
      </c>
      <c r="B1205">
        <v>204</v>
      </c>
      <c r="C1205">
        <v>301</v>
      </c>
      <c r="D1205">
        <v>104</v>
      </c>
      <c r="E1205">
        <v>1</v>
      </c>
      <c r="F1205">
        <v>61.225999999999999</v>
      </c>
      <c r="G1205">
        <v>61.225999999999999</v>
      </c>
      <c r="H1205">
        <v>18.367799999999999</v>
      </c>
      <c r="I1205" t="b">
        <v>0</v>
      </c>
      <c r="J1205" s="2">
        <v>0.89930555555555558</v>
      </c>
      <c r="K1205">
        <v>2023</v>
      </c>
      <c r="L1205">
        <v>8</v>
      </c>
      <c r="M1205" t="s">
        <v>85</v>
      </c>
      <c r="N1205">
        <v>21</v>
      </c>
    </row>
    <row r="1206" spans="1:14" x14ac:dyDescent="0.3">
      <c r="A1206" s="1">
        <v>45068</v>
      </c>
      <c r="B1206">
        <v>202</v>
      </c>
      <c r="C1206">
        <v>305</v>
      </c>
      <c r="D1206">
        <v>104</v>
      </c>
      <c r="E1206">
        <v>2</v>
      </c>
      <c r="F1206">
        <v>607.39800000000002</v>
      </c>
      <c r="G1206">
        <v>1214.796</v>
      </c>
      <c r="H1206">
        <v>182.21940000000001</v>
      </c>
      <c r="I1206" t="b">
        <v>0</v>
      </c>
      <c r="J1206" s="2">
        <v>0.57152777777777775</v>
      </c>
      <c r="K1206">
        <v>2023</v>
      </c>
      <c r="L1206">
        <v>5</v>
      </c>
      <c r="M1206" t="s">
        <v>84</v>
      </c>
      <c r="N1206">
        <v>13</v>
      </c>
    </row>
    <row r="1207" spans="1:14" x14ac:dyDescent="0.3">
      <c r="A1207" s="1">
        <v>45529</v>
      </c>
      <c r="B1207">
        <v>203</v>
      </c>
      <c r="C1207">
        <v>302</v>
      </c>
      <c r="D1207">
        <v>104</v>
      </c>
      <c r="E1207">
        <v>6</v>
      </c>
      <c r="F1207">
        <v>414.76600000000002</v>
      </c>
      <c r="G1207">
        <v>2488.596</v>
      </c>
      <c r="H1207">
        <v>423.06132000000002</v>
      </c>
      <c r="I1207" t="b">
        <v>0</v>
      </c>
      <c r="J1207" s="2">
        <v>0.30833333333333335</v>
      </c>
      <c r="K1207">
        <v>2024</v>
      </c>
      <c r="L1207">
        <v>8</v>
      </c>
      <c r="M1207" t="s">
        <v>81</v>
      </c>
      <c r="N1207">
        <v>7</v>
      </c>
    </row>
    <row r="1208" spans="1:14" x14ac:dyDescent="0.3">
      <c r="A1208" s="1">
        <v>45085</v>
      </c>
      <c r="B1208">
        <v>202</v>
      </c>
      <c r="C1208">
        <v>303</v>
      </c>
      <c r="D1208">
        <v>105</v>
      </c>
      <c r="E1208">
        <v>1</v>
      </c>
      <c r="F1208">
        <v>494.09800000000007</v>
      </c>
      <c r="G1208">
        <v>494.09800000000007</v>
      </c>
      <c r="H1208">
        <v>93.878620000000012</v>
      </c>
      <c r="I1208" t="b">
        <v>0</v>
      </c>
      <c r="J1208" s="2">
        <v>0.58750000000000002</v>
      </c>
      <c r="K1208">
        <v>2023</v>
      </c>
      <c r="L1208">
        <v>6</v>
      </c>
      <c r="M1208" t="s">
        <v>79</v>
      </c>
      <c r="N1208">
        <v>14</v>
      </c>
    </row>
    <row r="1209" spans="1:14" x14ac:dyDescent="0.3">
      <c r="A1209" s="1">
        <v>44967</v>
      </c>
      <c r="B1209">
        <v>205</v>
      </c>
      <c r="C1209">
        <v>302</v>
      </c>
      <c r="D1209">
        <v>104</v>
      </c>
      <c r="E1209">
        <v>4</v>
      </c>
      <c r="F1209">
        <v>59.620000000000005</v>
      </c>
      <c r="G1209">
        <v>238.48000000000002</v>
      </c>
      <c r="H1209">
        <v>50.080800000000004</v>
      </c>
      <c r="I1209" t="b">
        <v>0</v>
      </c>
      <c r="J1209" s="2">
        <v>0.66666666666666663</v>
      </c>
      <c r="K1209">
        <v>2023</v>
      </c>
      <c r="L1209">
        <v>2</v>
      </c>
      <c r="M1209" t="s">
        <v>83</v>
      </c>
      <c r="N1209">
        <v>16</v>
      </c>
    </row>
    <row r="1210" spans="1:14" x14ac:dyDescent="0.3">
      <c r="A1210" s="1">
        <v>44938</v>
      </c>
      <c r="B1210">
        <v>201</v>
      </c>
      <c r="C1210">
        <v>302</v>
      </c>
      <c r="D1210">
        <v>103</v>
      </c>
      <c r="E1210">
        <v>7</v>
      </c>
      <c r="F1210">
        <v>57.375999999999998</v>
      </c>
      <c r="G1210">
        <v>401.63200000000001</v>
      </c>
      <c r="H1210">
        <v>100.408</v>
      </c>
      <c r="I1210" t="b">
        <v>0</v>
      </c>
      <c r="J1210" s="2">
        <v>0.9916666666666667</v>
      </c>
      <c r="K1210">
        <v>2023</v>
      </c>
      <c r="L1210">
        <v>1</v>
      </c>
      <c r="M1210" t="s">
        <v>79</v>
      </c>
      <c r="N1210">
        <v>23</v>
      </c>
    </row>
    <row r="1211" spans="1:14" x14ac:dyDescent="0.3">
      <c r="A1211" s="1">
        <v>44895</v>
      </c>
      <c r="B1211">
        <v>202</v>
      </c>
      <c r="C1211">
        <v>302</v>
      </c>
      <c r="D1211">
        <v>101</v>
      </c>
      <c r="E1211">
        <v>5</v>
      </c>
      <c r="F1211">
        <v>442.20000000000005</v>
      </c>
      <c r="G1211">
        <v>2211</v>
      </c>
      <c r="H1211">
        <v>663.3</v>
      </c>
      <c r="I1211" t="b">
        <v>0</v>
      </c>
      <c r="J1211" s="2">
        <v>0.24513888888888888</v>
      </c>
      <c r="K1211">
        <v>2022</v>
      </c>
      <c r="L1211">
        <v>11</v>
      </c>
      <c r="M1211" t="s">
        <v>80</v>
      </c>
      <c r="N1211">
        <v>5</v>
      </c>
    </row>
    <row r="1212" spans="1:14" x14ac:dyDescent="0.3">
      <c r="A1212" s="1">
        <v>45105</v>
      </c>
      <c r="B1212">
        <v>204</v>
      </c>
      <c r="C1212">
        <v>301</v>
      </c>
      <c r="D1212">
        <v>105</v>
      </c>
      <c r="E1212">
        <v>1</v>
      </c>
      <c r="F1212">
        <v>600.62200000000007</v>
      </c>
      <c r="G1212">
        <v>600.62200000000007</v>
      </c>
      <c r="H1212">
        <v>90.093300000000013</v>
      </c>
      <c r="I1212" t="b">
        <v>0</v>
      </c>
      <c r="J1212" s="2">
        <v>0.13055555555555556</v>
      </c>
      <c r="K1212">
        <v>2023</v>
      </c>
      <c r="L1212">
        <v>6</v>
      </c>
      <c r="M1212" t="s">
        <v>80</v>
      </c>
      <c r="N1212">
        <v>3</v>
      </c>
    </row>
    <row r="1213" spans="1:14" x14ac:dyDescent="0.3">
      <c r="A1213" s="1">
        <v>45331</v>
      </c>
      <c r="B1213">
        <v>204</v>
      </c>
      <c r="C1213">
        <v>304</v>
      </c>
      <c r="D1213">
        <v>103</v>
      </c>
      <c r="E1213">
        <v>8</v>
      </c>
      <c r="F1213">
        <v>194.17200000000003</v>
      </c>
      <c r="G1213">
        <v>1553.3760000000002</v>
      </c>
      <c r="H1213">
        <v>264.07392000000004</v>
      </c>
      <c r="I1213" t="b">
        <v>0</v>
      </c>
      <c r="J1213" s="2">
        <v>0.35069444444444442</v>
      </c>
      <c r="K1213">
        <v>2024</v>
      </c>
      <c r="L1213">
        <v>2</v>
      </c>
      <c r="M1213" t="s">
        <v>83</v>
      </c>
      <c r="N1213">
        <v>8</v>
      </c>
    </row>
    <row r="1214" spans="1:14" x14ac:dyDescent="0.3">
      <c r="A1214" s="1">
        <v>44932</v>
      </c>
      <c r="B1214">
        <v>202</v>
      </c>
      <c r="C1214">
        <v>302</v>
      </c>
      <c r="D1214">
        <v>101</v>
      </c>
      <c r="E1214">
        <v>4</v>
      </c>
      <c r="F1214">
        <v>248.24800000000002</v>
      </c>
      <c r="G1214">
        <v>992.99200000000008</v>
      </c>
      <c r="H1214">
        <v>188.66848000000002</v>
      </c>
      <c r="I1214" t="b">
        <v>0</v>
      </c>
      <c r="J1214" s="2">
        <v>0.4465277777777778</v>
      </c>
      <c r="K1214">
        <v>2023</v>
      </c>
      <c r="L1214">
        <v>1</v>
      </c>
      <c r="M1214" t="s">
        <v>83</v>
      </c>
      <c r="N1214">
        <v>10</v>
      </c>
    </row>
    <row r="1215" spans="1:14" x14ac:dyDescent="0.3">
      <c r="A1215" s="1">
        <v>45077</v>
      </c>
      <c r="B1215">
        <v>202</v>
      </c>
      <c r="C1215">
        <v>303</v>
      </c>
      <c r="D1215">
        <v>104</v>
      </c>
      <c r="E1215">
        <v>6</v>
      </c>
      <c r="F1215">
        <v>533.06000000000006</v>
      </c>
      <c r="G1215">
        <v>3198.3600000000006</v>
      </c>
      <c r="H1215">
        <v>671.65560000000005</v>
      </c>
      <c r="I1215" t="b">
        <v>0</v>
      </c>
      <c r="J1215" s="2">
        <v>0.94861111111111107</v>
      </c>
      <c r="K1215">
        <v>2023</v>
      </c>
      <c r="L1215">
        <v>5</v>
      </c>
      <c r="M1215" t="s">
        <v>80</v>
      </c>
      <c r="N1215">
        <v>22</v>
      </c>
    </row>
    <row r="1216" spans="1:14" x14ac:dyDescent="0.3">
      <c r="A1216" s="1">
        <v>45562</v>
      </c>
      <c r="B1216">
        <v>204</v>
      </c>
      <c r="C1216">
        <v>302</v>
      </c>
      <c r="D1216">
        <v>102</v>
      </c>
      <c r="E1216">
        <v>7</v>
      </c>
      <c r="F1216">
        <v>291.54400000000004</v>
      </c>
      <c r="G1216">
        <v>2040.8080000000002</v>
      </c>
      <c r="H1216">
        <v>510.20200000000006</v>
      </c>
      <c r="I1216" t="b">
        <v>0</v>
      </c>
      <c r="J1216" s="2">
        <v>0.87430555555555556</v>
      </c>
      <c r="K1216">
        <v>2024</v>
      </c>
      <c r="L1216">
        <v>9</v>
      </c>
      <c r="M1216" t="s">
        <v>83</v>
      </c>
      <c r="N1216">
        <v>20</v>
      </c>
    </row>
    <row r="1217" spans="1:14" x14ac:dyDescent="0.3">
      <c r="A1217" s="1">
        <v>45236</v>
      </c>
      <c r="B1217">
        <v>201</v>
      </c>
      <c r="C1217">
        <v>302</v>
      </c>
      <c r="D1217">
        <v>103</v>
      </c>
      <c r="E1217">
        <v>9</v>
      </c>
      <c r="F1217">
        <v>527.29600000000005</v>
      </c>
      <c r="G1217">
        <v>4745.6640000000007</v>
      </c>
      <c r="H1217">
        <v>1423.6992000000002</v>
      </c>
      <c r="I1217" t="b">
        <v>0</v>
      </c>
      <c r="J1217" s="2">
        <v>0.4597222222222222</v>
      </c>
      <c r="K1217">
        <v>2023</v>
      </c>
      <c r="L1217">
        <v>11</v>
      </c>
      <c r="M1217" t="s">
        <v>84</v>
      </c>
      <c r="N1217">
        <v>11</v>
      </c>
    </row>
    <row r="1218" spans="1:14" x14ac:dyDescent="0.3">
      <c r="A1218" s="1">
        <v>44920</v>
      </c>
      <c r="B1218">
        <v>201</v>
      </c>
      <c r="C1218">
        <v>303</v>
      </c>
      <c r="D1218">
        <v>101</v>
      </c>
      <c r="E1218">
        <v>8</v>
      </c>
      <c r="F1218">
        <v>624.33800000000008</v>
      </c>
      <c r="G1218">
        <v>4994.7040000000006</v>
      </c>
      <c r="H1218">
        <v>749.20560000000012</v>
      </c>
      <c r="I1218" t="b">
        <v>0</v>
      </c>
      <c r="J1218" s="2">
        <v>0.7270833333333333</v>
      </c>
      <c r="K1218">
        <v>2022</v>
      </c>
      <c r="L1218">
        <v>12</v>
      </c>
      <c r="M1218" t="s">
        <v>81</v>
      </c>
      <c r="N1218">
        <v>17</v>
      </c>
    </row>
    <row r="1219" spans="1:14" x14ac:dyDescent="0.3">
      <c r="A1219" s="1">
        <v>45412</v>
      </c>
      <c r="B1219">
        <v>201</v>
      </c>
      <c r="C1219">
        <v>303</v>
      </c>
      <c r="D1219">
        <v>105</v>
      </c>
      <c r="E1219">
        <v>5</v>
      </c>
      <c r="F1219">
        <v>637.91200000000003</v>
      </c>
      <c r="G1219">
        <v>3189.5600000000004</v>
      </c>
      <c r="H1219">
        <v>542.22520000000009</v>
      </c>
      <c r="I1219" t="b">
        <v>0</v>
      </c>
      <c r="J1219" s="2">
        <v>0.93263888888888891</v>
      </c>
      <c r="K1219">
        <v>2024</v>
      </c>
      <c r="L1219">
        <v>4</v>
      </c>
      <c r="M1219" t="s">
        <v>85</v>
      </c>
      <c r="N1219">
        <v>22</v>
      </c>
    </row>
    <row r="1220" spans="1:14" x14ac:dyDescent="0.3">
      <c r="A1220" s="1">
        <v>45013</v>
      </c>
      <c r="B1220">
        <v>203</v>
      </c>
      <c r="C1220">
        <v>303</v>
      </c>
      <c r="D1220">
        <v>102</v>
      </c>
      <c r="E1220">
        <v>7</v>
      </c>
      <c r="F1220">
        <v>430.34200000000004</v>
      </c>
      <c r="G1220">
        <v>3012.3940000000002</v>
      </c>
      <c r="H1220">
        <v>572.35486000000003</v>
      </c>
      <c r="I1220" t="b">
        <v>0</v>
      </c>
      <c r="J1220" s="2">
        <v>0.94374999999999998</v>
      </c>
      <c r="K1220">
        <v>2023</v>
      </c>
      <c r="L1220">
        <v>3</v>
      </c>
      <c r="M1220" t="s">
        <v>85</v>
      </c>
      <c r="N1220">
        <v>22</v>
      </c>
    </row>
    <row r="1221" spans="1:14" x14ac:dyDescent="0.3">
      <c r="A1221" s="1">
        <v>44903</v>
      </c>
      <c r="B1221">
        <v>201</v>
      </c>
      <c r="C1221">
        <v>301</v>
      </c>
      <c r="D1221">
        <v>105</v>
      </c>
      <c r="E1221">
        <v>5</v>
      </c>
      <c r="F1221">
        <v>640.77200000000005</v>
      </c>
      <c r="G1221">
        <v>3203.86</v>
      </c>
      <c r="H1221">
        <v>672.81060000000002</v>
      </c>
      <c r="I1221" t="b">
        <v>0</v>
      </c>
      <c r="J1221" s="2">
        <v>0.37430555555555556</v>
      </c>
      <c r="K1221">
        <v>2022</v>
      </c>
      <c r="L1221">
        <v>12</v>
      </c>
      <c r="M1221" t="s">
        <v>79</v>
      </c>
      <c r="N1221">
        <v>8</v>
      </c>
    </row>
    <row r="1222" spans="1:14" x14ac:dyDescent="0.3">
      <c r="A1222" s="1">
        <v>45279</v>
      </c>
      <c r="B1222">
        <v>205</v>
      </c>
      <c r="C1222">
        <v>302</v>
      </c>
      <c r="D1222">
        <v>101</v>
      </c>
      <c r="E1222">
        <v>3</v>
      </c>
      <c r="F1222">
        <v>101.28800000000001</v>
      </c>
      <c r="G1222">
        <v>303.86400000000003</v>
      </c>
      <c r="H1222">
        <v>75.966000000000008</v>
      </c>
      <c r="I1222" t="b">
        <v>0</v>
      </c>
      <c r="J1222" s="2">
        <v>0.84166666666666667</v>
      </c>
      <c r="K1222">
        <v>2023</v>
      </c>
      <c r="L1222">
        <v>12</v>
      </c>
      <c r="M1222" t="s">
        <v>85</v>
      </c>
      <c r="N1222">
        <v>20</v>
      </c>
    </row>
    <row r="1223" spans="1:14" x14ac:dyDescent="0.3">
      <c r="A1223" s="1">
        <v>45206</v>
      </c>
      <c r="B1223">
        <v>204</v>
      </c>
      <c r="C1223">
        <v>303</v>
      </c>
      <c r="D1223">
        <v>104</v>
      </c>
      <c r="E1223">
        <v>8</v>
      </c>
      <c r="F1223">
        <v>143.52799999999999</v>
      </c>
      <c r="G1223">
        <v>1148.2239999999999</v>
      </c>
      <c r="H1223">
        <v>344.46719999999999</v>
      </c>
      <c r="I1223" t="b">
        <v>0</v>
      </c>
      <c r="J1223" s="2">
        <v>0.5805555555555556</v>
      </c>
      <c r="K1223">
        <v>2023</v>
      </c>
      <c r="L1223">
        <v>10</v>
      </c>
      <c r="M1223" t="s">
        <v>82</v>
      </c>
      <c r="N1223">
        <v>13</v>
      </c>
    </row>
    <row r="1224" spans="1:14" x14ac:dyDescent="0.3">
      <c r="A1224" s="1">
        <v>45531</v>
      </c>
      <c r="B1224">
        <v>205</v>
      </c>
      <c r="C1224">
        <v>301</v>
      </c>
      <c r="D1224">
        <v>101</v>
      </c>
      <c r="E1224">
        <v>6</v>
      </c>
      <c r="F1224">
        <v>125.664</v>
      </c>
      <c r="G1224">
        <v>753.98400000000004</v>
      </c>
      <c r="H1224">
        <v>113.0976</v>
      </c>
      <c r="I1224" t="b">
        <v>0</v>
      </c>
      <c r="J1224" s="2">
        <v>0.91180555555555554</v>
      </c>
      <c r="K1224">
        <v>2024</v>
      </c>
      <c r="L1224">
        <v>8</v>
      </c>
      <c r="M1224" t="s">
        <v>85</v>
      </c>
      <c r="N1224">
        <v>21</v>
      </c>
    </row>
    <row r="1225" spans="1:14" x14ac:dyDescent="0.3">
      <c r="A1225" s="1">
        <v>45553</v>
      </c>
      <c r="B1225">
        <v>203</v>
      </c>
      <c r="C1225">
        <v>301</v>
      </c>
      <c r="D1225">
        <v>105</v>
      </c>
      <c r="E1225">
        <v>7</v>
      </c>
      <c r="F1225">
        <v>550.30799999999999</v>
      </c>
      <c r="G1225">
        <v>3852.1559999999999</v>
      </c>
      <c r="H1225">
        <v>654.86652000000004</v>
      </c>
      <c r="I1225" t="b">
        <v>0</v>
      </c>
      <c r="J1225" s="2">
        <v>1.9444444444444445E-2</v>
      </c>
      <c r="K1225">
        <v>2024</v>
      </c>
      <c r="L1225">
        <v>9</v>
      </c>
      <c r="M1225" t="s">
        <v>80</v>
      </c>
      <c r="N1225">
        <v>0</v>
      </c>
    </row>
    <row r="1226" spans="1:14" x14ac:dyDescent="0.3">
      <c r="A1226" s="1">
        <v>44941</v>
      </c>
      <c r="B1226">
        <v>201</v>
      </c>
      <c r="C1226">
        <v>305</v>
      </c>
      <c r="D1226">
        <v>104</v>
      </c>
      <c r="E1226">
        <v>9</v>
      </c>
      <c r="F1226">
        <v>186.53800000000004</v>
      </c>
      <c r="G1226">
        <v>1678.8420000000003</v>
      </c>
      <c r="H1226">
        <v>318.97998000000007</v>
      </c>
      <c r="I1226" t="b">
        <v>0</v>
      </c>
      <c r="J1226" s="2">
        <v>0.50694444444444442</v>
      </c>
      <c r="K1226">
        <v>2023</v>
      </c>
      <c r="L1226">
        <v>1</v>
      </c>
      <c r="M1226" t="s">
        <v>81</v>
      </c>
      <c r="N1226">
        <v>12</v>
      </c>
    </row>
    <row r="1227" spans="1:14" x14ac:dyDescent="0.3">
      <c r="A1227" s="1">
        <v>44996</v>
      </c>
      <c r="B1227">
        <v>203</v>
      </c>
      <c r="C1227">
        <v>302</v>
      </c>
      <c r="D1227">
        <v>101</v>
      </c>
      <c r="E1227">
        <v>2</v>
      </c>
      <c r="F1227">
        <v>430.71600000000007</v>
      </c>
      <c r="G1227">
        <v>861.43200000000013</v>
      </c>
      <c r="H1227">
        <v>180.90072000000001</v>
      </c>
      <c r="I1227" t="b">
        <v>0</v>
      </c>
      <c r="J1227" s="2">
        <v>0.70625000000000004</v>
      </c>
      <c r="K1227">
        <v>2023</v>
      </c>
      <c r="L1227">
        <v>3</v>
      </c>
      <c r="M1227" t="s">
        <v>82</v>
      </c>
      <c r="N1227">
        <v>16</v>
      </c>
    </row>
    <row r="1228" spans="1:14" x14ac:dyDescent="0.3">
      <c r="A1228" s="1">
        <v>45557</v>
      </c>
      <c r="B1228">
        <v>202</v>
      </c>
      <c r="C1228">
        <v>301</v>
      </c>
      <c r="D1228">
        <v>101</v>
      </c>
      <c r="E1228">
        <v>7</v>
      </c>
      <c r="F1228">
        <v>105.13800000000001</v>
      </c>
      <c r="G1228">
        <v>735.96600000000001</v>
      </c>
      <c r="H1228">
        <v>183.9915</v>
      </c>
      <c r="I1228" t="b">
        <v>0</v>
      </c>
      <c r="J1228" s="2">
        <v>5.6944444444444443E-2</v>
      </c>
      <c r="K1228">
        <v>2024</v>
      </c>
      <c r="L1228">
        <v>9</v>
      </c>
      <c r="M1228" t="s">
        <v>81</v>
      </c>
      <c r="N1228">
        <v>1</v>
      </c>
    </row>
    <row r="1229" spans="1:14" x14ac:dyDescent="0.3">
      <c r="A1229" s="1">
        <v>45132</v>
      </c>
      <c r="B1229">
        <v>202</v>
      </c>
      <c r="C1229">
        <v>302</v>
      </c>
      <c r="D1229">
        <v>103</v>
      </c>
      <c r="E1229">
        <v>3</v>
      </c>
      <c r="F1229">
        <v>620.53200000000004</v>
      </c>
      <c r="G1229">
        <v>1861.596</v>
      </c>
      <c r="H1229">
        <v>558.47879999999998</v>
      </c>
      <c r="I1229" t="b">
        <v>0</v>
      </c>
      <c r="J1229" s="2">
        <v>0.64652777777777781</v>
      </c>
      <c r="K1229">
        <v>2023</v>
      </c>
      <c r="L1229">
        <v>7</v>
      </c>
      <c r="M1229" t="s">
        <v>85</v>
      </c>
      <c r="N1229">
        <v>15</v>
      </c>
    </row>
    <row r="1230" spans="1:14" x14ac:dyDescent="0.3">
      <c r="A1230" s="1">
        <v>44990</v>
      </c>
      <c r="B1230">
        <v>205</v>
      </c>
      <c r="C1230">
        <v>301</v>
      </c>
      <c r="D1230">
        <v>102</v>
      </c>
      <c r="E1230">
        <v>2</v>
      </c>
      <c r="F1230">
        <v>294.18400000000003</v>
      </c>
      <c r="G1230">
        <v>588.36800000000005</v>
      </c>
      <c r="H1230">
        <v>88.255200000000002</v>
      </c>
      <c r="I1230" t="b">
        <v>1</v>
      </c>
      <c r="J1230" s="2">
        <v>0.82013888888888886</v>
      </c>
      <c r="K1230">
        <v>2023</v>
      </c>
      <c r="L1230">
        <v>3</v>
      </c>
      <c r="M1230" t="s">
        <v>81</v>
      </c>
      <c r="N1230">
        <v>19</v>
      </c>
    </row>
    <row r="1231" spans="1:14" x14ac:dyDescent="0.3">
      <c r="A1231" s="1">
        <v>44913</v>
      </c>
      <c r="B1231">
        <v>201</v>
      </c>
      <c r="C1231">
        <v>304</v>
      </c>
      <c r="D1231">
        <v>102</v>
      </c>
      <c r="E1231">
        <v>6</v>
      </c>
      <c r="F1231">
        <v>118.822</v>
      </c>
      <c r="G1231">
        <v>712.93200000000002</v>
      </c>
      <c r="H1231">
        <v>121.19844000000001</v>
      </c>
      <c r="I1231" t="b">
        <v>0</v>
      </c>
      <c r="J1231" s="2">
        <v>0.56736111111111109</v>
      </c>
      <c r="K1231">
        <v>2022</v>
      </c>
      <c r="L1231">
        <v>12</v>
      </c>
      <c r="M1231" t="s">
        <v>81</v>
      </c>
      <c r="N1231">
        <v>13</v>
      </c>
    </row>
    <row r="1232" spans="1:14" x14ac:dyDescent="0.3">
      <c r="A1232" s="1">
        <v>44925</v>
      </c>
      <c r="B1232">
        <v>201</v>
      </c>
      <c r="C1232">
        <v>303</v>
      </c>
      <c r="D1232">
        <v>105</v>
      </c>
      <c r="E1232">
        <v>7</v>
      </c>
      <c r="F1232">
        <v>412.91800000000001</v>
      </c>
      <c r="G1232">
        <v>2890.4259999999999</v>
      </c>
      <c r="H1232">
        <v>549.18093999999996</v>
      </c>
      <c r="I1232" t="b">
        <v>0</v>
      </c>
      <c r="J1232" s="2">
        <v>0.69027777777777777</v>
      </c>
      <c r="K1232">
        <v>2022</v>
      </c>
      <c r="L1232">
        <v>12</v>
      </c>
      <c r="M1232" t="s">
        <v>83</v>
      </c>
      <c r="N1232">
        <v>16</v>
      </c>
    </row>
    <row r="1233" spans="1:14" x14ac:dyDescent="0.3">
      <c r="A1233" s="1">
        <v>45108</v>
      </c>
      <c r="B1233">
        <v>204</v>
      </c>
      <c r="C1233">
        <v>304</v>
      </c>
      <c r="D1233">
        <v>102</v>
      </c>
      <c r="E1233">
        <v>4</v>
      </c>
      <c r="F1233">
        <v>112.002</v>
      </c>
      <c r="G1233">
        <v>448.00799999999998</v>
      </c>
      <c r="H1233">
        <v>94.081679999999992</v>
      </c>
      <c r="I1233" t="b">
        <v>0</v>
      </c>
      <c r="J1233" s="2">
        <v>0.51458333333333328</v>
      </c>
      <c r="K1233">
        <v>2023</v>
      </c>
      <c r="L1233">
        <v>7</v>
      </c>
      <c r="M1233" t="s">
        <v>82</v>
      </c>
      <c r="N1233">
        <v>12</v>
      </c>
    </row>
    <row r="1234" spans="1:14" x14ac:dyDescent="0.3">
      <c r="A1234" s="1">
        <v>45582</v>
      </c>
      <c r="B1234">
        <v>205</v>
      </c>
      <c r="C1234">
        <v>301</v>
      </c>
      <c r="D1234">
        <v>101</v>
      </c>
      <c r="E1234">
        <v>6</v>
      </c>
      <c r="F1234">
        <v>89.210000000000008</v>
      </c>
      <c r="G1234">
        <v>535.26</v>
      </c>
      <c r="H1234">
        <v>133.815</v>
      </c>
      <c r="I1234" t="b">
        <v>0</v>
      </c>
      <c r="J1234" s="2">
        <v>0.69722222222222219</v>
      </c>
      <c r="K1234">
        <v>2024</v>
      </c>
      <c r="L1234">
        <v>10</v>
      </c>
      <c r="M1234" t="s">
        <v>79</v>
      </c>
      <c r="N1234">
        <v>16</v>
      </c>
    </row>
    <row r="1235" spans="1:14" x14ac:dyDescent="0.3">
      <c r="A1235" s="1">
        <v>45275</v>
      </c>
      <c r="B1235">
        <v>204</v>
      </c>
      <c r="C1235">
        <v>305</v>
      </c>
      <c r="D1235">
        <v>102</v>
      </c>
      <c r="E1235">
        <v>2</v>
      </c>
      <c r="F1235">
        <v>384.03200000000004</v>
      </c>
      <c r="G1235">
        <v>768.06400000000008</v>
      </c>
      <c r="H1235">
        <v>230.41920000000002</v>
      </c>
      <c r="I1235" t="b">
        <v>1</v>
      </c>
      <c r="J1235" s="2">
        <v>1.4583333333333334E-2</v>
      </c>
      <c r="K1235">
        <v>2023</v>
      </c>
      <c r="L1235">
        <v>12</v>
      </c>
      <c r="M1235" t="s">
        <v>83</v>
      </c>
      <c r="N1235">
        <v>0</v>
      </c>
    </row>
    <row r="1236" spans="1:14" x14ac:dyDescent="0.3">
      <c r="A1236" s="1">
        <v>45386</v>
      </c>
      <c r="B1236">
        <v>203</v>
      </c>
      <c r="C1236">
        <v>302</v>
      </c>
      <c r="D1236">
        <v>105</v>
      </c>
      <c r="E1236">
        <v>9</v>
      </c>
      <c r="F1236">
        <v>649.90200000000016</v>
      </c>
      <c r="G1236">
        <v>5849.1180000000013</v>
      </c>
      <c r="H1236">
        <v>877.36770000000013</v>
      </c>
      <c r="I1236" t="b">
        <v>1</v>
      </c>
      <c r="J1236" s="2">
        <v>0.16527777777777777</v>
      </c>
      <c r="K1236">
        <v>2024</v>
      </c>
      <c r="L1236">
        <v>4</v>
      </c>
      <c r="M1236" t="s">
        <v>79</v>
      </c>
      <c r="N1236">
        <v>3</v>
      </c>
    </row>
    <row r="1237" spans="1:14" x14ac:dyDescent="0.3">
      <c r="A1237" s="1">
        <v>45446</v>
      </c>
      <c r="B1237">
        <v>203</v>
      </c>
      <c r="C1237">
        <v>304</v>
      </c>
      <c r="D1237">
        <v>102</v>
      </c>
      <c r="E1237">
        <v>7</v>
      </c>
      <c r="F1237">
        <v>392.61200000000002</v>
      </c>
      <c r="G1237">
        <v>2748.2840000000001</v>
      </c>
      <c r="H1237">
        <v>467.20828000000006</v>
      </c>
      <c r="I1237" t="b">
        <v>0</v>
      </c>
      <c r="J1237" s="2">
        <v>0.30208333333333331</v>
      </c>
      <c r="K1237">
        <v>2024</v>
      </c>
      <c r="L1237">
        <v>6</v>
      </c>
      <c r="M1237" t="s">
        <v>84</v>
      </c>
      <c r="N1237">
        <v>7</v>
      </c>
    </row>
    <row r="1238" spans="1:14" x14ac:dyDescent="0.3">
      <c r="A1238" s="1">
        <v>45477</v>
      </c>
      <c r="B1238">
        <v>203</v>
      </c>
      <c r="C1238">
        <v>302</v>
      </c>
      <c r="D1238">
        <v>102</v>
      </c>
      <c r="E1238">
        <v>1</v>
      </c>
      <c r="F1238">
        <v>413.51200000000006</v>
      </c>
      <c r="G1238">
        <v>413.51200000000006</v>
      </c>
      <c r="H1238">
        <v>78.567280000000011</v>
      </c>
      <c r="I1238" t="b">
        <v>1</v>
      </c>
      <c r="J1238" s="2">
        <v>5.7638888888888892E-2</v>
      </c>
      <c r="K1238">
        <v>2024</v>
      </c>
      <c r="L1238">
        <v>7</v>
      </c>
      <c r="M1238" t="s">
        <v>79</v>
      </c>
      <c r="N1238">
        <v>1</v>
      </c>
    </row>
    <row r="1239" spans="1:14" x14ac:dyDescent="0.3">
      <c r="A1239" s="1">
        <v>45417</v>
      </c>
      <c r="B1239">
        <v>204</v>
      </c>
      <c r="C1239">
        <v>301</v>
      </c>
      <c r="D1239">
        <v>102</v>
      </c>
      <c r="E1239">
        <v>4</v>
      </c>
      <c r="F1239">
        <v>172.23800000000003</v>
      </c>
      <c r="G1239">
        <v>688.95200000000011</v>
      </c>
      <c r="H1239">
        <v>144.67992000000001</v>
      </c>
      <c r="I1239" t="b">
        <v>1</v>
      </c>
      <c r="J1239" s="2">
        <v>0.97152777777777777</v>
      </c>
      <c r="K1239">
        <v>2024</v>
      </c>
      <c r="L1239">
        <v>5</v>
      </c>
      <c r="M1239" t="s">
        <v>81</v>
      </c>
      <c r="N1239">
        <v>23</v>
      </c>
    </row>
    <row r="1240" spans="1:14" x14ac:dyDescent="0.3">
      <c r="A1240" s="1">
        <v>44909</v>
      </c>
      <c r="B1240">
        <v>202</v>
      </c>
      <c r="C1240">
        <v>302</v>
      </c>
      <c r="D1240">
        <v>105</v>
      </c>
      <c r="E1240">
        <v>3</v>
      </c>
      <c r="F1240">
        <v>280.89600000000002</v>
      </c>
      <c r="G1240">
        <v>842.6880000000001</v>
      </c>
      <c r="H1240">
        <v>210.67200000000003</v>
      </c>
      <c r="I1240" t="b">
        <v>1</v>
      </c>
      <c r="J1240" s="2">
        <v>0.43055555555555558</v>
      </c>
      <c r="K1240">
        <v>2022</v>
      </c>
      <c r="L1240">
        <v>12</v>
      </c>
      <c r="M1240" t="s">
        <v>80</v>
      </c>
      <c r="N1240">
        <v>10</v>
      </c>
    </row>
    <row r="1241" spans="1:14" x14ac:dyDescent="0.3">
      <c r="A1241" s="1">
        <v>45256</v>
      </c>
      <c r="B1241">
        <v>202</v>
      </c>
      <c r="C1241">
        <v>301</v>
      </c>
      <c r="D1241">
        <v>101</v>
      </c>
      <c r="E1241">
        <v>3</v>
      </c>
      <c r="F1241">
        <v>351.80200000000002</v>
      </c>
      <c r="G1241">
        <v>1055.4059999999999</v>
      </c>
      <c r="H1241">
        <v>316.62179999999995</v>
      </c>
      <c r="I1241" t="b">
        <v>0</v>
      </c>
      <c r="J1241" s="2">
        <v>0.64861111111111114</v>
      </c>
      <c r="K1241">
        <v>2023</v>
      </c>
      <c r="L1241">
        <v>11</v>
      </c>
      <c r="M1241" t="s">
        <v>81</v>
      </c>
      <c r="N1241">
        <v>15</v>
      </c>
    </row>
    <row r="1242" spans="1:14" x14ac:dyDescent="0.3">
      <c r="A1242" s="1">
        <v>45045</v>
      </c>
      <c r="B1242">
        <v>204</v>
      </c>
      <c r="C1242">
        <v>301</v>
      </c>
      <c r="D1242">
        <v>101</v>
      </c>
      <c r="E1242">
        <v>8</v>
      </c>
      <c r="F1242">
        <v>490.358</v>
      </c>
      <c r="G1242">
        <v>3922.864</v>
      </c>
      <c r="H1242">
        <v>588.42959999999994</v>
      </c>
      <c r="I1242" t="b">
        <v>0</v>
      </c>
      <c r="J1242" s="2">
        <v>9.6527777777777782E-2</v>
      </c>
      <c r="K1242">
        <v>2023</v>
      </c>
      <c r="L1242">
        <v>4</v>
      </c>
      <c r="M1242" t="s">
        <v>82</v>
      </c>
      <c r="N1242">
        <v>2</v>
      </c>
    </row>
    <row r="1243" spans="1:14" x14ac:dyDescent="0.3">
      <c r="A1243" s="1">
        <v>45547</v>
      </c>
      <c r="B1243">
        <v>203</v>
      </c>
      <c r="C1243">
        <v>305</v>
      </c>
      <c r="D1243">
        <v>104</v>
      </c>
      <c r="E1243">
        <v>3</v>
      </c>
      <c r="F1243">
        <v>301.97199999999998</v>
      </c>
      <c r="G1243">
        <v>905.91599999999994</v>
      </c>
      <c r="H1243">
        <v>154.00572</v>
      </c>
      <c r="I1243" t="b">
        <v>1</v>
      </c>
      <c r="J1243" s="2">
        <v>0.74722222222222223</v>
      </c>
      <c r="K1243">
        <v>2024</v>
      </c>
      <c r="L1243">
        <v>9</v>
      </c>
      <c r="M1243" t="s">
        <v>79</v>
      </c>
      <c r="N1243">
        <v>17</v>
      </c>
    </row>
    <row r="1244" spans="1:14" x14ac:dyDescent="0.3">
      <c r="A1244" s="1">
        <v>45009</v>
      </c>
      <c r="B1244">
        <v>205</v>
      </c>
      <c r="C1244">
        <v>301</v>
      </c>
      <c r="D1244">
        <v>105</v>
      </c>
      <c r="E1244">
        <v>3</v>
      </c>
      <c r="F1244">
        <v>240.79000000000002</v>
      </c>
      <c r="G1244">
        <v>722.37000000000012</v>
      </c>
      <c r="H1244">
        <v>137.25030000000001</v>
      </c>
      <c r="I1244" t="b">
        <v>0</v>
      </c>
      <c r="J1244" s="2">
        <v>0.30902777777777779</v>
      </c>
      <c r="K1244">
        <v>2023</v>
      </c>
      <c r="L1244">
        <v>3</v>
      </c>
      <c r="M1244" t="s">
        <v>83</v>
      </c>
      <c r="N1244">
        <v>7</v>
      </c>
    </row>
    <row r="1245" spans="1:14" x14ac:dyDescent="0.3">
      <c r="A1245" s="1">
        <v>45351</v>
      </c>
      <c r="B1245">
        <v>205</v>
      </c>
      <c r="C1245">
        <v>301</v>
      </c>
      <c r="D1245">
        <v>104</v>
      </c>
      <c r="E1245">
        <v>5</v>
      </c>
      <c r="F1245">
        <v>329.09800000000001</v>
      </c>
      <c r="G1245">
        <v>1645.49</v>
      </c>
      <c r="H1245">
        <v>345.55289999999997</v>
      </c>
      <c r="I1245" t="b">
        <v>0</v>
      </c>
      <c r="J1245" s="2">
        <v>0.52152777777777781</v>
      </c>
      <c r="K1245">
        <v>2024</v>
      </c>
      <c r="L1245">
        <v>2</v>
      </c>
      <c r="M1245" t="s">
        <v>79</v>
      </c>
      <c r="N1245">
        <v>12</v>
      </c>
    </row>
    <row r="1246" spans="1:14" x14ac:dyDescent="0.3">
      <c r="A1246" s="1">
        <v>45265</v>
      </c>
      <c r="B1246">
        <v>204</v>
      </c>
      <c r="C1246">
        <v>304</v>
      </c>
      <c r="D1246">
        <v>101</v>
      </c>
      <c r="E1246">
        <v>6</v>
      </c>
      <c r="F1246">
        <v>350.21800000000002</v>
      </c>
      <c r="G1246">
        <v>2101.308</v>
      </c>
      <c r="H1246">
        <v>525.327</v>
      </c>
      <c r="I1246" t="b">
        <v>0</v>
      </c>
      <c r="J1246" s="2">
        <v>0.87291666666666667</v>
      </c>
      <c r="K1246">
        <v>2023</v>
      </c>
      <c r="L1246">
        <v>12</v>
      </c>
      <c r="M1246" t="s">
        <v>85</v>
      </c>
      <c r="N1246">
        <v>20</v>
      </c>
    </row>
    <row r="1247" spans="1:14" x14ac:dyDescent="0.3">
      <c r="A1247" s="1">
        <v>44868</v>
      </c>
      <c r="B1247">
        <v>201</v>
      </c>
      <c r="C1247">
        <v>304</v>
      </c>
      <c r="D1247">
        <v>102</v>
      </c>
      <c r="E1247">
        <v>9</v>
      </c>
      <c r="F1247">
        <v>325.60000000000002</v>
      </c>
      <c r="G1247">
        <v>2930.4</v>
      </c>
      <c r="H1247">
        <v>879.12</v>
      </c>
      <c r="I1247" t="b">
        <v>0</v>
      </c>
      <c r="J1247" s="2">
        <v>0.1076388888888889</v>
      </c>
      <c r="K1247">
        <v>2022</v>
      </c>
      <c r="L1247">
        <v>11</v>
      </c>
      <c r="M1247" t="s">
        <v>79</v>
      </c>
      <c r="N1247">
        <v>2</v>
      </c>
    </row>
    <row r="1248" spans="1:14" x14ac:dyDescent="0.3">
      <c r="A1248" s="1">
        <v>44899</v>
      </c>
      <c r="B1248">
        <v>203</v>
      </c>
      <c r="C1248">
        <v>303</v>
      </c>
      <c r="D1248">
        <v>102</v>
      </c>
      <c r="E1248">
        <v>1</v>
      </c>
      <c r="F1248">
        <v>213.79600000000002</v>
      </c>
      <c r="G1248">
        <v>213.79600000000002</v>
      </c>
      <c r="H1248">
        <v>32.069400000000002</v>
      </c>
      <c r="I1248" t="b">
        <v>0</v>
      </c>
      <c r="J1248" s="2">
        <v>0.76388888888888884</v>
      </c>
      <c r="K1248">
        <v>2022</v>
      </c>
      <c r="L1248">
        <v>12</v>
      </c>
      <c r="M1248" t="s">
        <v>81</v>
      </c>
      <c r="N1248">
        <v>18</v>
      </c>
    </row>
    <row r="1249" spans="1:14" x14ac:dyDescent="0.3">
      <c r="A1249" s="1">
        <v>44939</v>
      </c>
      <c r="B1249">
        <v>201</v>
      </c>
      <c r="C1249">
        <v>305</v>
      </c>
      <c r="D1249">
        <v>103</v>
      </c>
      <c r="E1249">
        <v>7</v>
      </c>
      <c r="F1249">
        <v>285.62600000000003</v>
      </c>
      <c r="G1249">
        <v>1999.3820000000003</v>
      </c>
      <c r="H1249">
        <v>339.89494000000008</v>
      </c>
      <c r="I1249" t="b">
        <v>1</v>
      </c>
      <c r="J1249" s="2">
        <v>0.81666666666666665</v>
      </c>
      <c r="K1249">
        <v>2023</v>
      </c>
      <c r="L1249">
        <v>1</v>
      </c>
      <c r="M1249" t="s">
        <v>83</v>
      </c>
      <c r="N1249">
        <v>19</v>
      </c>
    </row>
    <row r="1250" spans="1:14" x14ac:dyDescent="0.3">
      <c r="A1250" s="1">
        <v>44903</v>
      </c>
      <c r="B1250">
        <v>204</v>
      </c>
      <c r="C1250">
        <v>302</v>
      </c>
      <c r="D1250">
        <v>104</v>
      </c>
      <c r="E1250">
        <v>3</v>
      </c>
      <c r="F1250">
        <v>55.748000000000005</v>
      </c>
      <c r="G1250">
        <v>167.24400000000003</v>
      </c>
      <c r="H1250">
        <v>31.776360000000007</v>
      </c>
      <c r="I1250" t="b">
        <v>0</v>
      </c>
      <c r="J1250" s="2">
        <v>0.37708333333333333</v>
      </c>
      <c r="K1250">
        <v>2022</v>
      </c>
      <c r="L1250">
        <v>12</v>
      </c>
      <c r="M1250" t="s">
        <v>79</v>
      </c>
      <c r="N1250">
        <v>9</v>
      </c>
    </row>
    <row r="1251" spans="1:14" x14ac:dyDescent="0.3">
      <c r="A1251" s="1">
        <v>45334</v>
      </c>
      <c r="B1251">
        <v>201</v>
      </c>
      <c r="C1251">
        <v>301</v>
      </c>
      <c r="D1251">
        <v>105</v>
      </c>
      <c r="E1251">
        <v>9</v>
      </c>
      <c r="F1251">
        <v>110.55000000000001</v>
      </c>
      <c r="G1251">
        <v>994.95</v>
      </c>
      <c r="H1251">
        <v>208.93950000000001</v>
      </c>
      <c r="I1251" t="b">
        <v>0</v>
      </c>
      <c r="J1251" s="2">
        <v>0.69305555555555554</v>
      </c>
      <c r="K1251">
        <v>2024</v>
      </c>
      <c r="L1251">
        <v>2</v>
      </c>
      <c r="M1251" t="s">
        <v>84</v>
      </c>
      <c r="N1251">
        <v>16</v>
      </c>
    </row>
    <row r="1252" spans="1:14" x14ac:dyDescent="0.3">
      <c r="A1252" s="1">
        <v>45103</v>
      </c>
      <c r="B1252">
        <v>205</v>
      </c>
      <c r="C1252">
        <v>302</v>
      </c>
      <c r="D1252">
        <v>102</v>
      </c>
      <c r="E1252">
        <v>4</v>
      </c>
      <c r="F1252">
        <v>564.21199999999999</v>
      </c>
      <c r="G1252">
        <v>2256.848</v>
      </c>
      <c r="H1252">
        <v>564.21199999999999</v>
      </c>
      <c r="I1252" t="b">
        <v>0</v>
      </c>
      <c r="J1252" s="2">
        <v>0.21180555555555555</v>
      </c>
      <c r="K1252">
        <v>2023</v>
      </c>
      <c r="L1252">
        <v>6</v>
      </c>
      <c r="M1252" t="s">
        <v>84</v>
      </c>
      <c r="N1252">
        <v>5</v>
      </c>
    </row>
    <row r="1253" spans="1:14" x14ac:dyDescent="0.3">
      <c r="A1253" s="1">
        <v>45295</v>
      </c>
      <c r="B1253">
        <v>203</v>
      </c>
      <c r="C1253">
        <v>303</v>
      </c>
      <c r="D1253">
        <v>101</v>
      </c>
      <c r="E1253">
        <v>2</v>
      </c>
      <c r="F1253">
        <v>45.122000000000007</v>
      </c>
      <c r="G1253">
        <v>90.244000000000014</v>
      </c>
      <c r="H1253">
        <v>27.073200000000003</v>
      </c>
      <c r="I1253" t="b">
        <v>0</v>
      </c>
      <c r="J1253" s="2">
        <v>0.25416666666666665</v>
      </c>
      <c r="K1253">
        <v>2024</v>
      </c>
      <c r="L1253">
        <v>1</v>
      </c>
      <c r="M1253" t="s">
        <v>79</v>
      </c>
      <c r="N1253">
        <v>6</v>
      </c>
    </row>
    <row r="1254" spans="1:14" x14ac:dyDescent="0.3">
      <c r="A1254" s="1">
        <v>45377</v>
      </c>
      <c r="B1254">
        <v>201</v>
      </c>
      <c r="C1254">
        <v>304</v>
      </c>
      <c r="D1254">
        <v>102</v>
      </c>
      <c r="E1254">
        <v>10</v>
      </c>
      <c r="F1254">
        <v>314.31400000000002</v>
      </c>
      <c r="G1254">
        <v>3143.1400000000003</v>
      </c>
      <c r="H1254">
        <v>471.471</v>
      </c>
      <c r="I1254" t="b">
        <v>0</v>
      </c>
      <c r="J1254" s="2">
        <v>0.55277777777777781</v>
      </c>
      <c r="K1254">
        <v>2024</v>
      </c>
      <c r="L1254">
        <v>3</v>
      </c>
      <c r="M1254" t="s">
        <v>85</v>
      </c>
      <c r="N1254">
        <v>13</v>
      </c>
    </row>
    <row r="1255" spans="1:14" x14ac:dyDescent="0.3">
      <c r="A1255" s="1">
        <v>45347</v>
      </c>
      <c r="B1255">
        <v>202</v>
      </c>
      <c r="C1255">
        <v>303</v>
      </c>
      <c r="D1255">
        <v>101</v>
      </c>
      <c r="E1255">
        <v>8</v>
      </c>
      <c r="F1255">
        <v>237.62200000000004</v>
      </c>
      <c r="G1255">
        <v>1900.9760000000003</v>
      </c>
      <c r="H1255">
        <v>323.16592000000009</v>
      </c>
      <c r="I1255" t="b">
        <v>0</v>
      </c>
      <c r="J1255" s="2">
        <v>0.13750000000000001</v>
      </c>
      <c r="K1255">
        <v>2024</v>
      </c>
      <c r="L1255">
        <v>2</v>
      </c>
      <c r="M1255" t="s">
        <v>81</v>
      </c>
      <c r="N1255">
        <v>3</v>
      </c>
    </row>
    <row r="1256" spans="1:14" x14ac:dyDescent="0.3">
      <c r="A1256" s="1">
        <v>44891</v>
      </c>
      <c r="B1256">
        <v>201</v>
      </c>
      <c r="C1256">
        <v>302</v>
      </c>
      <c r="D1256">
        <v>103</v>
      </c>
      <c r="E1256">
        <v>8</v>
      </c>
      <c r="F1256">
        <v>393.404</v>
      </c>
      <c r="G1256">
        <v>3147.232</v>
      </c>
      <c r="H1256">
        <v>597.97407999999996</v>
      </c>
      <c r="I1256" t="b">
        <v>0</v>
      </c>
      <c r="J1256" s="2">
        <v>7.5694444444444439E-2</v>
      </c>
      <c r="K1256">
        <v>2022</v>
      </c>
      <c r="L1256">
        <v>11</v>
      </c>
      <c r="M1256" t="s">
        <v>82</v>
      </c>
      <c r="N1256">
        <v>1</v>
      </c>
    </row>
    <row r="1257" spans="1:14" x14ac:dyDescent="0.3">
      <c r="A1257" s="1">
        <v>45272</v>
      </c>
      <c r="B1257">
        <v>204</v>
      </c>
      <c r="C1257">
        <v>304</v>
      </c>
      <c r="D1257">
        <v>102</v>
      </c>
      <c r="E1257">
        <v>2</v>
      </c>
      <c r="F1257">
        <v>645.70000000000005</v>
      </c>
      <c r="G1257">
        <v>1291.4000000000001</v>
      </c>
      <c r="H1257">
        <v>271.19400000000002</v>
      </c>
      <c r="I1257" t="b">
        <v>1</v>
      </c>
      <c r="J1257" s="2">
        <v>0.88055555555555554</v>
      </c>
      <c r="K1257">
        <v>2023</v>
      </c>
      <c r="L1257">
        <v>12</v>
      </c>
      <c r="M1257" t="s">
        <v>85</v>
      </c>
      <c r="N1257">
        <v>21</v>
      </c>
    </row>
    <row r="1258" spans="1:14" x14ac:dyDescent="0.3">
      <c r="A1258" s="1">
        <v>45419</v>
      </c>
      <c r="B1258">
        <v>201</v>
      </c>
      <c r="C1258">
        <v>304</v>
      </c>
      <c r="D1258">
        <v>103</v>
      </c>
      <c r="E1258">
        <v>2</v>
      </c>
      <c r="F1258">
        <v>484.74800000000005</v>
      </c>
      <c r="G1258">
        <v>969.49600000000009</v>
      </c>
      <c r="H1258">
        <v>242.37400000000002</v>
      </c>
      <c r="I1258" t="b">
        <v>1</v>
      </c>
      <c r="J1258" s="2">
        <v>0.82638888888888884</v>
      </c>
      <c r="K1258">
        <v>2024</v>
      </c>
      <c r="L1258">
        <v>5</v>
      </c>
      <c r="M1258" t="s">
        <v>85</v>
      </c>
      <c r="N1258">
        <v>19</v>
      </c>
    </row>
    <row r="1259" spans="1:14" x14ac:dyDescent="0.3">
      <c r="A1259" s="1">
        <v>45242</v>
      </c>
      <c r="B1259">
        <v>201</v>
      </c>
      <c r="C1259">
        <v>305</v>
      </c>
      <c r="D1259">
        <v>101</v>
      </c>
      <c r="E1259">
        <v>3</v>
      </c>
      <c r="F1259">
        <v>504.63600000000002</v>
      </c>
      <c r="G1259">
        <v>1513.9080000000001</v>
      </c>
      <c r="H1259">
        <v>454.17240000000004</v>
      </c>
      <c r="I1259" t="b">
        <v>0</v>
      </c>
      <c r="J1259" s="2">
        <v>0.85833333333333328</v>
      </c>
      <c r="K1259">
        <v>2023</v>
      </c>
      <c r="L1259">
        <v>11</v>
      </c>
      <c r="M1259" t="s">
        <v>81</v>
      </c>
      <c r="N1259">
        <v>20</v>
      </c>
    </row>
    <row r="1260" spans="1:14" x14ac:dyDescent="0.3">
      <c r="A1260" s="1">
        <v>44974</v>
      </c>
      <c r="B1260">
        <v>201</v>
      </c>
      <c r="C1260">
        <v>305</v>
      </c>
      <c r="D1260">
        <v>105</v>
      </c>
      <c r="E1260">
        <v>6</v>
      </c>
      <c r="F1260">
        <v>277.75</v>
      </c>
      <c r="G1260">
        <v>1666.5</v>
      </c>
      <c r="H1260">
        <v>249.97499999999999</v>
      </c>
      <c r="I1260" t="b">
        <v>0</v>
      </c>
      <c r="J1260" s="2">
        <v>0.22361111111111112</v>
      </c>
      <c r="K1260">
        <v>2023</v>
      </c>
      <c r="L1260">
        <v>2</v>
      </c>
      <c r="M1260" t="s">
        <v>83</v>
      </c>
      <c r="N1260">
        <v>5</v>
      </c>
    </row>
    <row r="1261" spans="1:14" x14ac:dyDescent="0.3">
      <c r="A1261" s="1">
        <v>44912</v>
      </c>
      <c r="B1261">
        <v>204</v>
      </c>
      <c r="C1261">
        <v>305</v>
      </c>
      <c r="D1261">
        <v>102</v>
      </c>
      <c r="E1261">
        <v>7</v>
      </c>
      <c r="F1261">
        <v>149.64400000000001</v>
      </c>
      <c r="G1261">
        <v>1047.508</v>
      </c>
      <c r="H1261">
        <v>178.07636000000002</v>
      </c>
      <c r="I1261" t="b">
        <v>1</v>
      </c>
      <c r="J1261" s="2">
        <v>0.36388888888888887</v>
      </c>
      <c r="K1261">
        <v>2022</v>
      </c>
      <c r="L1261">
        <v>12</v>
      </c>
      <c r="M1261" t="s">
        <v>82</v>
      </c>
      <c r="N1261">
        <v>8</v>
      </c>
    </row>
    <row r="1262" spans="1:14" x14ac:dyDescent="0.3">
      <c r="A1262" s="1">
        <v>45233</v>
      </c>
      <c r="B1262">
        <v>205</v>
      </c>
      <c r="C1262">
        <v>305</v>
      </c>
      <c r="D1262">
        <v>102</v>
      </c>
      <c r="E1262">
        <v>7</v>
      </c>
      <c r="F1262">
        <v>232.36400000000003</v>
      </c>
      <c r="G1262">
        <v>1626.5480000000002</v>
      </c>
      <c r="H1262">
        <v>309.04412000000002</v>
      </c>
      <c r="I1262" t="b">
        <v>0</v>
      </c>
      <c r="J1262" s="2">
        <v>0.79027777777777775</v>
      </c>
      <c r="K1262">
        <v>2023</v>
      </c>
      <c r="L1262">
        <v>11</v>
      </c>
      <c r="M1262" t="s">
        <v>83</v>
      </c>
      <c r="N1262">
        <v>18</v>
      </c>
    </row>
    <row r="1263" spans="1:14" x14ac:dyDescent="0.3">
      <c r="A1263" s="1">
        <v>45576</v>
      </c>
      <c r="B1263">
        <v>205</v>
      </c>
      <c r="C1263">
        <v>303</v>
      </c>
      <c r="D1263">
        <v>101</v>
      </c>
      <c r="E1263">
        <v>2</v>
      </c>
      <c r="F1263">
        <v>500.58800000000002</v>
      </c>
      <c r="G1263">
        <v>1001.176</v>
      </c>
      <c r="H1263">
        <v>210.24696</v>
      </c>
      <c r="I1263" t="b">
        <v>1</v>
      </c>
      <c r="J1263" s="2">
        <v>0.15763888888888888</v>
      </c>
      <c r="K1263">
        <v>2024</v>
      </c>
      <c r="L1263">
        <v>10</v>
      </c>
      <c r="M1263" t="s">
        <v>83</v>
      </c>
      <c r="N1263">
        <v>3</v>
      </c>
    </row>
    <row r="1264" spans="1:14" x14ac:dyDescent="0.3">
      <c r="A1264" s="1">
        <v>45443</v>
      </c>
      <c r="B1264">
        <v>201</v>
      </c>
      <c r="C1264">
        <v>302</v>
      </c>
      <c r="D1264">
        <v>105</v>
      </c>
      <c r="E1264">
        <v>3</v>
      </c>
      <c r="F1264">
        <v>402.33600000000001</v>
      </c>
      <c r="G1264">
        <v>1207.008</v>
      </c>
      <c r="H1264">
        <v>301.75200000000001</v>
      </c>
      <c r="I1264" t="b">
        <v>1</v>
      </c>
      <c r="J1264" s="2">
        <v>0.78541666666666665</v>
      </c>
      <c r="K1264">
        <v>2024</v>
      </c>
      <c r="L1264">
        <v>5</v>
      </c>
      <c r="M1264" t="s">
        <v>83</v>
      </c>
      <c r="N1264">
        <v>18</v>
      </c>
    </row>
    <row r="1265" spans="1:14" x14ac:dyDescent="0.3">
      <c r="A1265" s="1">
        <v>45250</v>
      </c>
      <c r="B1265">
        <v>202</v>
      </c>
      <c r="C1265">
        <v>303</v>
      </c>
      <c r="D1265">
        <v>105</v>
      </c>
      <c r="E1265">
        <v>8</v>
      </c>
      <c r="F1265">
        <v>57.332000000000001</v>
      </c>
      <c r="G1265">
        <v>458.65600000000001</v>
      </c>
      <c r="H1265">
        <v>137.5968</v>
      </c>
      <c r="I1265" t="b">
        <v>0</v>
      </c>
      <c r="J1265" s="2">
        <v>5.6250000000000001E-2</v>
      </c>
      <c r="K1265">
        <v>2023</v>
      </c>
      <c r="L1265">
        <v>11</v>
      </c>
      <c r="M1265" t="s">
        <v>84</v>
      </c>
      <c r="N1265">
        <v>1</v>
      </c>
    </row>
    <row r="1266" spans="1:14" x14ac:dyDescent="0.3">
      <c r="A1266" s="1">
        <v>44967</v>
      </c>
      <c r="B1266">
        <v>204</v>
      </c>
      <c r="C1266">
        <v>301</v>
      </c>
      <c r="D1266">
        <v>104</v>
      </c>
      <c r="E1266">
        <v>7</v>
      </c>
      <c r="F1266">
        <v>224.77400000000003</v>
      </c>
      <c r="G1266">
        <v>1573.4180000000001</v>
      </c>
      <c r="H1266">
        <v>236.0127</v>
      </c>
      <c r="I1266" t="b">
        <v>0</v>
      </c>
      <c r="J1266" s="2">
        <v>0.52708333333333335</v>
      </c>
      <c r="K1266">
        <v>2023</v>
      </c>
      <c r="L1266">
        <v>2</v>
      </c>
      <c r="M1266" t="s">
        <v>83</v>
      </c>
      <c r="N1266">
        <v>12</v>
      </c>
    </row>
    <row r="1267" spans="1:14" x14ac:dyDescent="0.3">
      <c r="A1267" s="1">
        <v>45219</v>
      </c>
      <c r="B1267">
        <v>201</v>
      </c>
      <c r="C1267">
        <v>305</v>
      </c>
      <c r="D1267">
        <v>102</v>
      </c>
      <c r="E1267">
        <v>3</v>
      </c>
      <c r="F1267">
        <v>540.12200000000007</v>
      </c>
      <c r="G1267">
        <v>1620.3660000000002</v>
      </c>
      <c r="H1267">
        <v>275.46222000000006</v>
      </c>
      <c r="I1267" t="b">
        <v>1</v>
      </c>
      <c r="J1267" s="2">
        <v>0.95138888888888884</v>
      </c>
      <c r="K1267">
        <v>2023</v>
      </c>
      <c r="L1267">
        <v>10</v>
      </c>
      <c r="M1267" t="s">
        <v>83</v>
      </c>
      <c r="N1267">
        <v>22</v>
      </c>
    </row>
    <row r="1268" spans="1:14" x14ac:dyDescent="0.3">
      <c r="A1268" s="1">
        <v>44916</v>
      </c>
      <c r="B1268">
        <v>202</v>
      </c>
      <c r="C1268">
        <v>303</v>
      </c>
      <c r="D1268">
        <v>102</v>
      </c>
      <c r="E1268">
        <v>1</v>
      </c>
      <c r="F1268">
        <v>301.11400000000003</v>
      </c>
      <c r="G1268">
        <v>301.11400000000003</v>
      </c>
      <c r="H1268">
        <v>57.211660000000009</v>
      </c>
      <c r="I1268" t="b">
        <v>0</v>
      </c>
      <c r="J1268" s="2">
        <v>0.21944444444444444</v>
      </c>
      <c r="K1268">
        <v>2022</v>
      </c>
      <c r="L1268">
        <v>12</v>
      </c>
      <c r="M1268" t="s">
        <v>80</v>
      </c>
      <c r="N1268">
        <v>5</v>
      </c>
    </row>
    <row r="1269" spans="1:14" x14ac:dyDescent="0.3">
      <c r="A1269" s="1">
        <v>45564</v>
      </c>
      <c r="B1269">
        <v>203</v>
      </c>
      <c r="C1269">
        <v>303</v>
      </c>
      <c r="D1269">
        <v>103</v>
      </c>
      <c r="E1269">
        <v>3</v>
      </c>
      <c r="F1269">
        <v>179.65200000000002</v>
      </c>
      <c r="G1269">
        <v>538.95600000000002</v>
      </c>
      <c r="H1269">
        <v>113.18076000000001</v>
      </c>
      <c r="I1269" t="b">
        <v>0</v>
      </c>
      <c r="J1269" s="2">
        <v>0.47013888888888888</v>
      </c>
      <c r="K1269">
        <v>2024</v>
      </c>
      <c r="L1269">
        <v>9</v>
      </c>
      <c r="M1269" t="s">
        <v>81</v>
      </c>
      <c r="N1269">
        <v>11</v>
      </c>
    </row>
    <row r="1270" spans="1:14" x14ac:dyDescent="0.3">
      <c r="A1270" s="1">
        <v>45570</v>
      </c>
      <c r="B1270">
        <v>204</v>
      </c>
      <c r="C1270">
        <v>302</v>
      </c>
      <c r="D1270">
        <v>105</v>
      </c>
      <c r="E1270">
        <v>8</v>
      </c>
      <c r="F1270">
        <v>79.662000000000006</v>
      </c>
      <c r="G1270">
        <v>637.29600000000005</v>
      </c>
      <c r="H1270">
        <v>159.32400000000001</v>
      </c>
      <c r="I1270" t="b">
        <v>1</v>
      </c>
      <c r="J1270" s="2">
        <v>0.15555555555555556</v>
      </c>
      <c r="K1270">
        <v>2024</v>
      </c>
      <c r="L1270">
        <v>10</v>
      </c>
      <c r="M1270" t="s">
        <v>82</v>
      </c>
      <c r="N1270">
        <v>3</v>
      </c>
    </row>
    <row r="1271" spans="1:14" x14ac:dyDescent="0.3">
      <c r="A1271" s="1">
        <v>45254</v>
      </c>
      <c r="B1271">
        <v>204</v>
      </c>
      <c r="C1271">
        <v>304</v>
      </c>
      <c r="D1271">
        <v>101</v>
      </c>
      <c r="E1271">
        <v>1</v>
      </c>
      <c r="F1271">
        <v>419.23200000000003</v>
      </c>
      <c r="G1271">
        <v>419.23200000000003</v>
      </c>
      <c r="H1271">
        <v>125.7696</v>
      </c>
      <c r="I1271" t="b">
        <v>0</v>
      </c>
      <c r="J1271" s="2">
        <v>0.53402777777777777</v>
      </c>
      <c r="K1271">
        <v>2023</v>
      </c>
      <c r="L1271">
        <v>11</v>
      </c>
      <c r="M1271" t="s">
        <v>83</v>
      </c>
      <c r="N1271">
        <v>12</v>
      </c>
    </row>
    <row r="1272" spans="1:14" x14ac:dyDescent="0.3">
      <c r="A1272" s="1">
        <v>45376</v>
      </c>
      <c r="B1272">
        <v>202</v>
      </c>
      <c r="C1272">
        <v>301</v>
      </c>
      <c r="D1272">
        <v>104</v>
      </c>
      <c r="E1272">
        <v>5</v>
      </c>
      <c r="F1272">
        <v>75.350000000000009</v>
      </c>
      <c r="G1272">
        <v>376.75000000000006</v>
      </c>
      <c r="H1272">
        <v>56.51250000000001</v>
      </c>
      <c r="I1272" t="b">
        <v>0</v>
      </c>
      <c r="J1272" s="2">
        <v>0.58611111111111114</v>
      </c>
      <c r="K1272">
        <v>2024</v>
      </c>
      <c r="L1272">
        <v>3</v>
      </c>
      <c r="M1272" t="s">
        <v>84</v>
      </c>
      <c r="N1272">
        <v>14</v>
      </c>
    </row>
    <row r="1273" spans="1:14" x14ac:dyDescent="0.3">
      <c r="A1273" s="1">
        <v>44914</v>
      </c>
      <c r="B1273">
        <v>205</v>
      </c>
      <c r="C1273">
        <v>302</v>
      </c>
      <c r="D1273">
        <v>102</v>
      </c>
      <c r="E1273">
        <v>2</v>
      </c>
      <c r="F1273">
        <v>75.812000000000012</v>
      </c>
      <c r="G1273">
        <v>151.62400000000002</v>
      </c>
      <c r="H1273">
        <v>25.776080000000007</v>
      </c>
      <c r="I1273" t="b">
        <v>1</v>
      </c>
      <c r="J1273" s="2">
        <v>0.61250000000000004</v>
      </c>
      <c r="K1273">
        <v>2022</v>
      </c>
      <c r="L1273">
        <v>12</v>
      </c>
      <c r="M1273" t="s">
        <v>84</v>
      </c>
      <c r="N1273">
        <v>14</v>
      </c>
    </row>
    <row r="1274" spans="1:14" x14ac:dyDescent="0.3">
      <c r="A1274" s="1">
        <v>45365</v>
      </c>
      <c r="B1274">
        <v>204</v>
      </c>
      <c r="C1274">
        <v>304</v>
      </c>
      <c r="D1274">
        <v>102</v>
      </c>
      <c r="E1274">
        <v>6</v>
      </c>
      <c r="F1274">
        <v>154.37400000000002</v>
      </c>
      <c r="G1274">
        <v>926.24400000000014</v>
      </c>
      <c r="H1274">
        <v>175.98636000000002</v>
      </c>
      <c r="I1274" t="b">
        <v>0</v>
      </c>
      <c r="J1274" s="2">
        <v>0.83888888888888891</v>
      </c>
      <c r="K1274">
        <v>2024</v>
      </c>
      <c r="L1274">
        <v>3</v>
      </c>
      <c r="M1274" t="s">
        <v>79</v>
      </c>
      <c r="N1274">
        <v>20</v>
      </c>
    </row>
    <row r="1275" spans="1:14" x14ac:dyDescent="0.3">
      <c r="A1275" s="1">
        <v>44873</v>
      </c>
      <c r="B1275">
        <v>202</v>
      </c>
      <c r="C1275">
        <v>305</v>
      </c>
      <c r="D1275">
        <v>104</v>
      </c>
      <c r="E1275">
        <v>1</v>
      </c>
      <c r="F1275">
        <v>597.9380000000001</v>
      </c>
      <c r="G1275">
        <v>597.9380000000001</v>
      </c>
      <c r="H1275">
        <v>125.56698000000002</v>
      </c>
      <c r="I1275" t="b">
        <v>0</v>
      </c>
      <c r="J1275" s="2">
        <v>0.13194444444444445</v>
      </c>
      <c r="K1275">
        <v>2022</v>
      </c>
      <c r="L1275">
        <v>11</v>
      </c>
      <c r="M1275" t="s">
        <v>85</v>
      </c>
      <c r="N1275">
        <v>3</v>
      </c>
    </row>
    <row r="1276" spans="1:14" x14ac:dyDescent="0.3">
      <c r="A1276" s="1">
        <v>44889</v>
      </c>
      <c r="B1276">
        <v>205</v>
      </c>
      <c r="C1276">
        <v>302</v>
      </c>
      <c r="D1276">
        <v>105</v>
      </c>
      <c r="E1276">
        <v>9</v>
      </c>
      <c r="F1276">
        <v>445.25799999999998</v>
      </c>
      <c r="G1276">
        <v>4007.3219999999997</v>
      </c>
      <c r="H1276">
        <v>1001.8304999999999</v>
      </c>
      <c r="I1276" t="b">
        <v>0</v>
      </c>
      <c r="J1276" s="2">
        <v>0.89444444444444449</v>
      </c>
      <c r="K1276">
        <v>2022</v>
      </c>
      <c r="L1276">
        <v>11</v>
      </c>
      <c r="M1276" t="s">
        <v>79</v>
      </c>
      <c r="N1276">
        <v>21</v>
      </c>
    </row>
    <row r="1277" spans="1:14" x14ac:dyDescent="0.3">
      <c r="A1277" s="1">
        <v>45500</v>
      </c>
      <c r="B1277">
        <v>203</v>
      </c>
      <c r="C1277">
        <v>303</v>
      </c>
      <c r="D1277">
        <v>101</v>
      </c>
      <c r="E1277">
        <v>6</v>
      </c>
      <c r="F1277">
        <v>555.19200000000012</v>
      </c>
      <c r="G1277">
        <v>3331.152000000001</v>
      </c>
      <c r="H1277">
        <v>999.34560000000022</v>
      </c>
      <c r="I1277" t="b">
        <v>0</v>
      </c>
      <c r="J1277" s="2">
        <v>0.71944444444444444</v>
      </c>
      <c r="K1277">
        <v>2024</v>
      </c>
      <c r="L1277">
        <v>7</v>
      </c>
      <c r="M1277" t="s">
        <v>82</v>
      </c>
      <c r="N1277">
        <v>17</v>
      </c>
    </row>
    <row r="1278" spans="1:14" x14ac:dyDescent="0.3">
      <c r="A1278" s="1">
        <v>45322</v>
      </c>
      <c r="B1278">
        <v>204</v>
      </c>
      <c r="C1278">
        <v>303</v>
      </c>
      <c r="D1278">
        <v>104</v>
      </c>
      <c r="E1278">
        <v>6</v>
      </c>
      <c r="F1278">
        <v>310.94800000000004</v>
      </c>
      <c r="G1278">
        <v>1865.6880000000001</v>
      </c>
      <c r="H1278">
        <v>279.85320000000002</v>
      </c>
      <c r="I1278" t="b">
        <v>0</v>
      </c>
      <c r="J1278" s="2">
        <v>0.15972222222222221</v>
      </c>
      <c r="K1278">
        <v>2024</v>
      </c>
      <c r="L1278">
        <v>1</v>
      </c>
      <c r="M1278" t="s">
        <v>80</v>
      </c>
      <c r="N1278">
        <v>3</v>
      </c>
    </row>
    <row r="1279" spans="1:14" x14ac:dyDescent="0.3">
      <c r="A1279" s="1">
        <v>45003</v>
      </c>
      <c r="B1279">
        <v>205</v>
      </c>
      <c r="C1279">
        <v>303</v>
      </c>
      <c r="D1279">
        <v>101</v>
      </c>
      <c r="E1279">
        <v>5</v>
      </c>
      <c r="F1279">
        <v>596.22199999999998</v>
      </c>
      <c r="G1279">
        <v>2981.1099999999997</v>
      </c>
      <c r="H1279">
        <v>506.78870000000001</v>
      </c>
      <c r="I1279" t="b">
        <v>0</v>
      </c>
      <c r="J1279" s="2">
        <v>0.14444444444444443</v>
      </c>
      <c r="K1279">
        <v>2023</v>
      </c>
      <c r="L1279">
        <v>3</v>
      </c>
      <c r="M1279" t="s">
        <v>82</v>
      </c>
      <c r="N1279">
        <v>3</v>
      </c>
    </row>
    <row r="1280" spans="1:14" x14ac:dyDescent="0.3">
      <c r="A1280" s="1">
        <v>45107</v>
      </c>
      <c r="B1280">
        <v>204</v>
      </c>
      <c r="C1280">
        <v>302</v>
      </c>
      <c r="D1280">
        <v>105</v>
      </c>
      <c r="E1280">
        <v>9</v>
      </c>
      <c r="F1280">
        <v>572.74800000000005</v>
      </c>
      <c r="G1280">
        <v>5154.732</v>
      </c>
      <c r="H1280">
        <v>979.39908000000003</v>
      </c>
      <c r="I1280" t="b">
        <v>0</v>
      </c>
      <c r="J1280" s="2">
        <v>0.61041666666666672</v>
      </c>
      <c r="K1280">
        <v>2023</v>
      </c>
      <c r="L1280">
        <v>6</v>
      </c>
      <c r="M1280" t="s">
        <v>83</v>
      </c>
      <c r="N1280">
        <v>14</v>
      </c>
    </row>
    <row r="1281" spans="1:14" x14ac:dyDescent="0.3">
      <c r="A1281" s="1">
        <v>45149</v>
      </c>
      <c r="B1281">
        <v>205</v>
      </c>
      <c r="C1281">
        <v>303</v>
      </c>
      <c r="D1281">
        <v>103</v>
      </c>
      <c r="E1281">
        <v>5</v>
      </c>
      <c r="F1281">
        <v>106.12800000000001</v>
      </c>
      <c r="G1281">
        <v>530.6400000000001</v>
      </c>
      <c r="H1281">
        <v>111.43440000000001</v>
      </c>
      <c r="I1281" t="b">
        <v>0</v>
      </c>
      <c r="J1281" s="2">
        <v>0.21041666666666667</v>
      </c>
      <c r="K1281">
        <v>2023</v>
      </c>
      <c r="L1281">
        <v>8</v>
      </c>
      <c r="M1281" t="s">
        <v>83</v>
      </c>
      <c r="N1281">
        <v>5</v>
      </c>
    </row>
    <row r="1282" spans="1:14" x14ac:dyDescent="0.3">
      <c r="A1282" s="1">
        <v>45423</v>
      </c>
      <c r="B1282">
        <v>204</v>
      </c>
      <c r="C1282">
        <v>305</v>
      </c>
      <c r="D1282">
        <v>103</v>
      </c>
      <c r="E1282">
        <v>7</v>
      </c>
      <c r="F1282">
        <v>422.13600000000002</v>
      </c>
      <c r="G1282">
        <v>2954.9520000000002</v>
      </c>
      <c r="H1282">
        <v>738.73800000000006</v>
      </c>
      <c r="I1282" t="b">
        <v>0</v>
      </c>
      <c r="J1282" s="2">
        <v>0.67013888888888884</v>
      </c>
      <c r="K1282">
        <v>2024</v>
      </c>
      <c r="L1282">
        <v>5</v>
      </c>
      <c r="M1282" t="s">
        <v>82</v>
      </c>
      <c r="N1282">
        <v>16</v>
      </c>
    </row>
    <row r="1283" spans="1:14" x14ac:dyDescent="0.3">
      <c r="A1283" s="1">
        <v>45454</v>
      </c>
      <c r="B1283">
        <v>205</v>
      </c>
      <c r="C1283">
        <v>303</v>
      </c>
      <c r="D1283">
        <v>105</v>
      </c>
      <c r="E1283">
        <v>9</v>
      </c>
      <c r="F1283">
        <v>190.74</v>
      </c>
      <c r="G1283">
        <v>1716.66</v>
      </c>
      <c r="H1283">
        <v>514.99800000000005</v>
      </c>
      <c r="I1283" t="b">
        <v>0</v>
      </c>
      <c r="J1283" s="2">
        <v>0.68263888888888891</v>
      </c>
      <c r="K1283">
        <v>2024</v>
      </c>
      <c r="L1283">
        <v>6</v>
      </c>
      <c r="M1283" t="s">
        <v>85</v>
      </c>
      <c r="N1283">
        <v>16</v>
      </c>
    </row>
    <row r="1284" spans="1:14" x14ac:dyDescent="0.3">
      <c r="A1284" s="1">
        <v>45248</v>
      </c>
      <c r="B1284">
        <v>205</v>
      </c>
      <c r="C1284">
        <v>302</v>
      </c>
      <c r="D1284">
        <v>101</v>
      </c>
      <c r="E1284">
        <v>8</v>
      </c>
      <c r="F1284">
        <v>142.56</v>
      </c>
      <c r="G1284">
        <v>1140.48</v>
      </c>
      <c r="H1284">
        <v>171.072</v>
      </c>
      <c r="I1284" t="b">
        <v>1</v>
      </c>
      <c r="J1284" s="2">
        <v>0.17222222222222222</v>
      </c>
      <c r="K1284">
        <v>2023</v>
      </c>
      <c r="L1284">
        <v>11</v>
      </c>
      <c r="M1284" t="s">
        <v>82</v>
      </c>
      <c r="N1284">
        <v>4</v>
      </c>
    </row>
    <row r="1285" spans="1:14" x14ac:dyDescent="0.3">
      <c r="A1285" s="1">
        <v>45487</v>
      </c>
      <c r="B1285">
        <v>201</v>
      </c>
      <c r="C1285">
        <v>303</v>
      </c>
      <c r="D1285">
        <v>103</v>
      </c>
      <c r="E1285">
        <v>4</v>
      </c>
      <c r="F1285">
        <v>221.078</v>
      </c>
      <c r="G1285">
        <v>884.31200000000001</v>
      </c>
      <c r="H1285">
        <v>150.33304000000001</v>
      </c>
      <c r="I1285" t="b">
        <v>1</v>
      </c>
      <c r="J1285" s="2">
        <v>0.46111111111111114</v>
      </c>
      <c r="K1285">
        <v>2024</v>
      </c>
      <c r="L1285">
        <v>7</v>
      </c>
      <c r="M1285" t="s">
        <v>81</v>
      </c>
      <c r="N1285">
        <v>11</v>
      </c>
    </row>
    <row r="1286" spans="1:14" x14ac:dyDescent="0.3">
      <c r="A1286" s="1">
        <v>45261</v>
      </c>
      <c r="B1286">
        <v>204</v>
      </c>
      <c r="C1286">
        <v>301</v>
      </c>
      <c r="D1286">
        <v>105</v>
      </c>
      <c r="E1286">
        <v>3</v>
      </c>
      <c r="F1286">
        <v>418.17600000000004</v>
      </c>
      <c r="G1286">
        <v>1254.5280000000002</v>
      </c>
      <c r="H1286">
        <v>238.36032000000006</v>
      </c>
      <c r="I1286" t="b">
        <v>0</v>
      </c>
      <c r="J1286" s="2">
        <v>0.85277777777777775</v>
      </c>
      <c r="K1286">
        <v>2023</v>
      </c>
      <c r="L1286">
        <v>12</v>
      </c>
      <c r="M1286" t="s">
        <v>83</v>
      </c>
      <c r="N1286">
        <v>20</v>
      </c>
    </row>
    <row r="1287" spans="1:14" x14ac:dyDescent="0.3">
      <c r="A1287" s="1">
        <v>45306</v>
      </c>
      <c r="B1287">
        <v>203</v>
      </c>
      <c r="C1287">
        <v>304</v>
      </c>
      <c r="D1287">
        <v>101</v>
      </c>
      <c r="E1287">
        <v>5</v>
      </c>
      <c r="F1287">
        <v>476.036</v>
      </c>
      <c r="G1287">
        <v>2380.1799999999998</v>
      </c>
      <c r="H1287">
        <v>499.83779999999996</v>
      </c>
      <c r="I1287" t="b">
        <v>1</v>
      </c>
      <c r="J1287" s="2">
        <v>0.60833333333333328</v>
      </c>
      <c r="K1287">
        <v>2024</v>
      </c>
      <c r="L1287">
        <v>1</v>
      </c>
      <c r="M1287" t="s">
        <v>84</v>
      </c>
      <c r="N1287">
        <v>14</v>
      </c>
    </row>
    <row r="1288" spans="1:14" x14ac:dyDescent="0.3">
      <c r="A1288" s="1">
        <v>45512</v>
      </c>
      <c r="B1288">
        <v>201</v>
      </c>
      <c r="C1288">
        <v>303</v>
      </c>
      <c r="D1288">
        <v>102</v>
      </c>
      <c r="E1288">
        <v>3</v>
      </c>
      <c r="F1288">
        <v>535.2600000000001</v>
      </c>
      <c r="G1288">
        <v>1605.7800000000002</v>
      </c>
      <c r="H1288">
        <v>401.44500000000005</v>
      </c>
      <c r="I1288" t="b">
        <v>0</v>
      </c>
      <c r="J1288" s="2">
        <v>0.88680555555555551</v>
      </c>
      <c r="K1288">
        <v>2024</v>
      </c>
      <c r="L1288">
        <v>8</v>
      </c>
      <c r="M1288" t="s">
        <v>79</v>
      </c>
      <c r="N1288">
        <v>21</v>
      </c>
    </row>
    <row r="1289" spans="1:14" x14ac:dyDescent="0.3">
      <c r="A1289" s="1">
        <v>45065</v>
      </c>
      <c r="B1289">
        <v>201</v>
      </c>
      <c r="C1289">
        <v>304</v>
      </c>
      <c r="D1289">
        <v>102</v>
      </c>
      <c r="E1289">
        <v>9</v>
      </c>
      <c r="F1289">
        <v>238.89800000000002</v>
      </c>
      <c r="G1289">
        <v>2150.0820000000003</v>
      </c>
      <c r="H1289">
        <v>645.02460000000008</v>
      </c>
      <c r="I1289" t="b">
        <v>0</v>
      </c>
      <c r="J1289" s="2">
        <v>0.33611111111111114</v>
      </c>
      <c r="K1289">
        <v>2023</v>
      </c>
      <c r="L1289">
        <v>5</v>
      </c>
      <c r="M1289" t="s">
        <v>83</v>
      </c>
      <c r="N1289">
        <v>8</v>
      </c>
    </row>
    <row r="1290" spans="1:14" x14ac:dyDescent="0.3">
      <c r="A1290" s="1">
        <v>45273</v>
      </c>
      <c r="B1290">
        <v>204</v>
      </c>
      <c r="C1290">
        <v>305</v>
      </c>
      <c r="D1290">
        <v>103</v>
      </c>
      <c r="E1290">
        <v>6</v>
      </c>
      <c r="F1290">
        <v>652.34400000000005</v>
      </c>
      <c r="G1290">
        <v>3914.0640000000003</v>
      </c>
      <c r="H1290">
        <v>587.1096</v>
      </c>
      <c r="I1290" t="b">
        <v>0</v>
      </c>
      <c r="J1290" s="2">
        <v>6.9444444444444441E-3</v>
      </c>
      <c r="K1290">
        <v>2023</v>
      </c>
      <c r="L1290">
        <v>12</v>
      </c>
      <c r="M1290" t="s">
        <v>80</v>
      </c>
      <c r="N1290">
        <v>0</v>
      </c>
    </row>
    <row r="1291" spans="1:14" x14ac:dyDescent="0.3">
      <c r="A1291" s="1">
        <v>44959</v>
      </c>
      <c r="B1291">
        <v>203</v>
      </c>
      <c r="C1291">
        <v>301</v>
      </c>
      <c r="D1291">
        <v>103</v>
      </c>
      <c r="E1291">
        <v>1</v>
      </c>
      <c r="F1291">
        <v>167.31</v>
      </c>
      <c r="G1291">
        <v>167.31</v>
      </c>
      <c r="H1291">
        <v>28.442700000000002</v>
      </c>
      <c r="I1291" t="b">
        <v>0</v>
      </c>
      <c r="J1291" s="2">
        <v>0.34097222222222223</v>
      </c>
      <c r="K1291">
        <v>2023</v>
      </c>
      <c r="L1291">
        <v>2</v>
      </c>
      <c r="M1291" t="s">
        <v>79</v>
      </c>
      <c r="N1291">
        <v>8</v>
      </c>
    </row>
    <row r="1292" spans="1:14" x14ac:dyDescent="0.3">
      <c r="A1292" s="1">
        <v>45523</v>
      </c>
      <c r="B1292">
        <v>202</v>
      </c>
      <c r="C1292">
        <v>302</v>
      </c>
      <c r="D1292">
        <v>102</v>
      </c>
      <c r="E1292">
        <v>7</v>
      </c>
      <c r="F1292">
        <v>488.84000000000003</v>
      </c>
      <c r="G1292">
        <v>3421.88</v>
      </c>
      <c r="H1292">
        <v>650.15719999999999</v>
      </c>
      <c r="I1292" t="b">
        <v>0</v>
      </c>
      <c r="J1292" s="2">
        <v>0.74652777777777779</v>
      </c>
      <c r="K1292">
        <v>2024</v>
      </c>
      <c r="L1292">
        <v>8</v>
      </c>
      <c r="M1292" t="s">
        <v>84</v>
      </c>
      <c r="N1292">
        <v>17</v>
      </c>
    </row>
    <row r="1293" spans="1:14" x14ac:dyDescent="0.3">
      <c r="A1293" s="1">
        <v>45498</v>
      </c>
      <c r="B1293">
        <v>205</v>
      </c>
      <c r="C1293">
        <v>301</v>
      </c>
      <c r="D1293">
        <v>101</v>
      </c>
      <c r="E1293">
        <v>2</v>
      </c>
      <c r="F1293">
        <v>362.62600000000003</v>
      </c>
      <c r="G1293">
        <v>725.25200000000007</v>
      </c>
      <c r="H1293">
        <v>152.30292</v>
      </c>
      <c r="I1293" t="b">
        <v>0</v>
      </c>
      <c r="J1293" s="2">
        <v>0.73333333333333328</v>
      </c>
      <c r="K1293">
        <v>2024</v>
      </c>
      <c r="L1293">
        <v>7</v>
      </c>
      <c r="M1293" t="s">
        <v>79</v>
      </c>
      <c r="N1293">
        <v>17</v>
      </c>
    </row>
    <row r="1294" spans="1:14" x14ac:dyDescent="0.3">
      <c r="A1294" s="1">
        <v>45512</v>
      </c>
      <c r="B1294">
        <v>202</v>
      </c>
      <c r="C1294">
        <v>301</v>
      </c>
      <c r="D1294">
        <v>103</v>
      </c>
      <c r="E1294">
        <v>5</v>
      </c>
      <c r="F1294">
        <v>150.45800000000003</v>
      </c>
      <c r="G1294">
        <v>752.29000000000019</v>
      </c>
      <c r="H1294">
        <v>188.07250000000005</v>
      </c>
      <c r="I1294" t="b">
        <v>1</v>
      </c>
      <c r="J1294" s="2">
        <v>0.40972222222222221</v>
      </c>
      <c r="K1294">
        <v>2024</v>
      </c>
      <c r="L1294">
        <v>8</v>
      </c>
      <c r="M1294" t="s">
        <v>79</v>
      </c>
      <c r="N1294">
        <v>9</v>
      </c>
    </row>
    <row r="1295" spans="1:14" x14ac:dyDescent="0.3">
      <c r="A1295" s="1">
        <v>45002</v>
      </c>
      <c r="B1295">
        <v>203</v>
      </c>
      <c r="C1295">
        <v>301</v>
      </c>
      <c r="D1295">
        <v>101</v>
      </c>
      <c r="E1295">
        <v>9</v>
      </c>
      <c r="F1295">
        <v>524.2600000000001</v>
      </c>
      <c r="G1295">
        <v>4718.3400000000011</v>
      </c>
      <c r="H1295">
        <v>1415.5020000000002</v>
      </c>
      <c r="I1295" t="b">
        <v>0</v>
      </c>
      <c r="J1295" s="2">
        <v>0.87847222222222221</v>
      </c>
      <c r="K1295">
        <v>2023</v>
      </c>
      <c r="L1295">
        <v>3</v>
      </c>
      <c r="M1295" t="s">
        <v>83</v>
      </c>
      <c r="N1295">
        <v>21</v>
      </c>
    </row>
    <row r="1296" spans="1:14" x14ac:dyDescent="0.3">
      <c r="A1296" s="1">
        <v>45300</v>
      </c>
      <c r="B1296">
        <v>204</v>
      </c>
      <c r="C1296">
        <v>305</v>
      </c>
      <c r="D1296">
        <v>105</v>
      </c>
      <c r="E1296">
        <v>6</v>
      </c>
      <c r="F1296">
        <v>305.64600000000002</v>
      </c>
      <c r="G1296">
        <v>1833.8760000000002</v>
      </c>
      <c r="H1296">
        <v>275.08140000000003</v>
      </c>
      <c r="I1296" t="b">
        <v>0</v>
      </c>
      <c r="J1296" s="2">
        <v>0.16250000000000001</v>
      </c>
      <c r="K1296">
        <v>2024</v>
      </c>
      <c r="L1296">
        <v>1</v>
      </c>
      <c r="M1296" t="s">
        <v>85</v>
      </c>
      <c r="N1296">
        <v>3</v>
      </c>
    </row>
    <row r="1297" spans="1:14" x14ac:dyDescent="0.3">
      <c r="A1297" s="1">
        <v>44893</v>
      </c>
      <c r="B1297">
        <v>204</v>
      </c>
      <c r="C1297">
        <v>305</v>
      </c>
      <c r="D1297">
        <v>102</v>
      </c>
      <c r="E1297">
        <v>1</v>
      </c>
      <c r="F1297">
        <v>507.03400000000005</v>
      </c>
      <c r="G1297">
        <v>507.03400000000005</v>
      </c>
      <c r="H1297">
        <v>86.195780000000013</v>
      </c>
      <c r="I1297" t="b">
        <v>0</v>
      </c>
      <c r="J1297" s="2">
        <v>0.5229166666666667</v>
      </c>
      <c r="K1297">
        <v>2022</v>
      </c>
      <c r="L1297">
        <v>11</v>
      </c>
      <c r="M1297" t="s">
        <v>84</v>
      </c>
      <c r="N1297">
        <v>12</v>
      </c>
    </row>
    <row r="1298" spans="1:14" x14ac:dyDescent="0.3">
      <c r="A1298" s="1">
        <v>45006</v>
      </c>
      <c r="B1298">
        <v>203</v>
      </c>
      <c r="C1298">
        <v>303</v>
      </c>
      <c r="D1298">
        <v>101</v>
      </c>
      <c r="E1298">
        <v>9</v>
      </c>
      <c r="F1298">
        <v>446.68800000000005</v>
      </c>
      <c r="G1298">
        <v>4020.1920000000005</v>
      </c>
      <c r="H1298">
        <v>763.83648000000005</v>
      </c>
      <c r="I1298" t="b">
        <v>0</v>
      </c>
      <c r="J1298" s="2">
        <v>0.33888888888888891</v>
      </c>
      <c r="K1298">
        <v>2023</v>
      </c>
      <c r="L1298">
        <v>3</v>
      </c>
      <c r="M1298" t="s">
        <v>85</v>
      </c>
      <c r="N1298">
        <v>8</v>
      </c>
    </row>
    <row r="1299" spans="1:14" x14ac:dyDescent="0.3">
      <c r="A1299" s="1">
        <v>45122</v>
      </c>
      <c r="B1299">
        <v>204</v>
      </c>
      <c r="C1299">
        <v>302</v>
      </c>
      <c r="D1299">
        <v>102</v>
      </c>
      <c r="E1299">
        <v>9</v>
      </c>
      <c r="F1299">
        <v>489.54400000000004</v>
      </c>
      <c r="G1299">
        <v>4405.8960000000006</v>
      </c>
      <c r="H1299">
        <v>925.23816000000011</v>
      </c>
      <c r="I1299" t="b">
        <v>0</v>
      </c>
      <c r="J1299" s="2">
        <v>0.53125</v>
      </c>
      <c r="K1299">
        <v>2023</v>
      </c>
      <c r="L1299">
        <v>7</v>
      </c>
      <c r="M1299" t="s">
        <v>82</v>
      </c>
      <c r="N1299">
        <v>12</v>
      </c>
    </row>
    <row r="1300" spans="1:14" x14ac:dyDescent="0.3">
      <c r="A1300" s="1">
        <v>45585</v>
      </c>
      <c r="B1300">
        <v>202</v>
      </c>
      <c r="C1300">
        <v>302</v>
      </c>
      <c r="D1300">
        <v>103</v>
      </c>
      <c r="E1300">
        <v>7</v>
      </c>
      <c r="F1300">
        <v>103.554</v>
      </c>
      <c r="G1300">
        <v>724.87800000000004</v>
      </c>
      <c r="H1300">
        <v>181.21950000000001</v>
      </c>
      <c r="I1300" t="b">
        <v>0</v>
      </c>
      <c r="J1300" s="2">
        <v>0.9291666666666667</v>
      </c>
      <c r="K1300">
        <v>2024</v>
      </c>
      <c r="L1300">
        <v>10</v>
      </c>
      <c r="M1300" t="s">
        <v>81</v>
      </c>
      <c r="N1300">
        <v>22</v>
      </c>
    </row>
    <row r="1301" spans="1:14" x14ac:dyDescent="0.3">
      <c r="A1301" s="1">
        <v>45157</v>
      </c>
      <c r="B1301">
        <v>203</v>
      </c>
      <c r="C1301">
        <v>302</v>
      </c>
      <c r="D1301">
        <v>101</v>
      </c>
      <c r="E1301">
        <v>7</v>
      </c>
      <c r="F1301">
        <v>173.11799999999999</v>
      </c>
      <c r="G1301">
        <v>1211.826</v>
      </c>
      <c r="H1301">
        <v>363.5478</v>
      </c>
      <c r="I1301" t="b">
        <v>0</v>
      </c>
      <c r="J1301" s="2">
        <v>0.92291666666666672</v>
      </c>
      <c r="K1301">
        <v>2023</v>
      </c>
      <c r="L1301">
        <v>8</v>
      </c>
      <c r="M1301" t="s">
        <v>82</v>
      </c>
      <c r="N1301">
        <v>22</v>
      </c>
    </row>
    <row r="1302" spans="1:14" x14ac:dyDescent="0.3">
      <c r="A1302" s="1">
        <v>44922</v>
      </c>
      <c r="B1302">
        <v>205</v>
      </c>
      <c r="C1302">
        <v>302</v>
      </c>
      <c r="D1302">
        <v>105</v>
      </c>
      <c r="E1302">
        <v>2</v>
      </c>
      <c r="F1302">
        <v>197.64800000000002</v>
      </c>
      <c r="G1302">
        <v>395.29600000000005</v>
      </c>
      <c r="H1302">
        <v>59.294400000000003</v>
      </c>
      <c r="I1302" t="b">
        <v>0</v>
      </c>
      <c r="J1302" s="2">
        <v>0.92708333333333337</v>
      </c>
      <c r="K1302">
        <v>2022</v>
      </c>
      <c r="L1302">
        <v>12</v>
      </c>
      <c r="M1302" t="s">
        <v>85</v>
      </c>
      <c r="N1302">
        <v>22</v>
      </c>
    </row>
    <row r="1303" spans="1:14" x14ac:dyDescent="0.3">
      <c r="A1303" s="1">
        <v>44888</v>
      </c>
      <c r="B1303">
        <v>201</v>
      </c>
      <c r="C1303">
        <v>301</v>
      </c>
      <c r="D1303">
        <v>105</v>
      </c>
      <c r="E1303">
        <v>4</v>
      </c>
      <c r="F1303">
        <v>494.58200000000005</v>
      </c>
      <c r="G1303">
        <v>1978.3280000000002</v>
      </c>
      <c r="H1303">
        <v>336.31576000000007</v>
      </c>
      <c r="I1303" t="b">
        <v>0</v>
      </c>
      <c r="J1303" s="2">
        <v>0.72222222222222221</v>
      </c>
      <c r="K1303">
        <v>2022</v>
      </c>
      <c r="L1303">
        <v>11</v>
      </c>
      <c r="M1303" t="s">
        <v>80</v>
      </c>
      <c r="N1303">
        <v>17</v>
      </c>
    </row>
    <row r="1304" spans="1:14" x14ac:dyDescent="0.3">
      <c r="A1304" s="1">
        <v>45249</v>
      </c>
      <c r="B1304">
        <v>203</v>
      </c>
      <c r="C1304">
        <v>302</v>
      </c>
      <c r="D1304">
        <v>101</v>
      </c>
      <c r="E1304">
        <v>5</v>
      </c>
      <c r="F1304">
        <v>645.30400000000009</v>
      </c>
      <c r="G1304">
        <v>3226.5200000000004</v>
      </c>
      <c r="H1304">
        <v>613.03880000000004</v>
      </c>
      <c r="I1304" t="b">
        <v>0</v>
      </c>
      <c r="J1304" s="2">
        <v>0.6430555555555556</v>
      </c>
      <c r="K1304">
        <v>2023</v>
      </c>
      <c r="L1304">
        <v>11</v>
      </c>
      <c r="M1304" t="s">
        <v>81</v>
      </c>
      <c r="N1304">
        <v>15</v>
      </c>
    </row>
    <row r="1305" spans="1:14" x14ac:dyDescent="0.3">
      <c r="A1305" s="1">
        <v>45493</v>
      </c>
      <c r="B1305">
        <v>203</v>
      </c>
      <c r="C1305">
        <v>303</v>
      </c>
      <c r="D1305">
        <v>103</v>
      </c>
      <c r="E1305">
        <v>3</v>
      </c>
      <c r="F1305">
        <v>145.46400000000003</v>
      </c>
      <c r="G1305">
        <v>436.39200000000005</v>
      </c>
      <c r="H1305">
        <v>91.642320000000012</v>
      </c>
      <c r="I1305" t="b">
        <v>0</v>
      </c>
      <c r="J1305" s="2">
        <v>0.18958333333333333</v>
      </c>
      <c r="K1305">
        <v>2024</v>
      </c>
      <c r="L1305">
        <v>7</v>
      </c>
      <c r="M1305" t="s">
        <v>82</v>
      </c>
      <c r="N1305">
        <v>4</v>
      </c>
    </row>
    <row r="1306" spans="1:14" x14ac:dyDescent="0.3">
      <c r="A1306" s="1">
        <v>45249</v>
      </c>
      <c r="B1306">
        <v>202</v>
      </c>
      <c r="C1306">
        <v>301</v>
      </c>
      <c r="D1306">
        <v>104</v>
      </c>
      <c r="E1306">
        <v>2</v>
      </c>
      <c r="F1306">
        <v>607.02400000000011</v>
      </c>
      <c r="G1306">
        <v>1214.0480000000002</v>
      </c>
      <c r="H1306">
        <v>303.51200000000006</v>
      </c>
      <c r="I1306" t="b">
        <v>0</v>
      </c>
      <c r="J1306" s="2">
        <v>0.92847222222222225</v>
      </c>
      <c r="K1306">
        <v>2023</v>
      </c>
      <c r="L1306">
        <v>11</v>
      </c>
      <c r="M1306" t="s">
        <v>81</v>
      </c>
      <c r="N1306">
        <v>22</v>
      </c>
    </row>
    <row r="1307" spans="1:14" x14ac:dyDescent="0.3">
      <c r="A1307" s="1">
        <v>45223</v>
      </c>
      <c r="B1307">
        <v>203</v>
      </c>
      <c r="C1307">
        <v>303</v>
      </c>
      <c r="D1307">
        <v>105</v>
      </c>
      <c r="E1307">
        <v>5</v>
      </c>
      <c r="F1307">
        <v>108.9</v>
      </c>
      <c r="G1307">
        <v>544.5</v>
      </c>
      <c r="H1307">
        <v>163.35</v>
      </c>
      <c r="I1307" t="b">
        <v>1</v>
      </c>
      <c r="J1307" s="2">
        <v>0.4284722222222222</v>
      </c>
      <c r="K1307">
        <v>2023</v>
      </c>
      <c r="L1307">
        <v>10</v>
      </c>
      <c r="M1307" t="s">
        <v>85</v>
      </c>
      <c r="N1307">
        <v>10</v>
      </c>
    </row>
    <row r="1308" spans="1:14" x14ac:dyDescent="0.3">
      <c r="A1308" s="1">
        <v>44940</v>
      </c>
      <c r="B1308">
        <v>203</v>
      </c>
      <c r="C1308">
        <v>305</v>
      </c>
      <c r="D1308">
        <v>101</v>
      </c>
      <c r="E1308">
        <v>8</v>
      </c>
      <c r="F1308">
        <v>149.90800000000002</v>
      </c>
      <c r="G1308">
        <v>1199.2640000000001</v>
      </c>
      <c r="H1308">
        <v>179.8896</v>
      </c>
      <c r="I1308" t="b">
        <v>0</v>
      </c>
      <c r="J1308" s="2">
        <v>5.6250000000000001E-2</v>
      </c>
      <c r="K1308">
        <v>2023</v>
      </c>
      <c r="L1308">
        <v>1</v>
      </c>
      <c r="M1308" t="s">
        <v>82</v>
      </c>
      <c r="N1308">
        <v>1</v>
      </c>
    </row>
    <row r="1309" spans="1:14" x14ac:dyDescent="0.3">
      <c r="A1309" s="1">
        <v>45232</v>
      </c>
      <c r="B1309">
        <v>201</v>
      </c>
      <c r="C1309">
        <v>301</v>
      </c>
      <c r="D1309">
        <v>105</v>
      </c>
      <c r="E1309">
        <v>6</v>
      </c>
      <c r="F1309">
        <v>46.970000000000006</v>
      </c>
      <c r="G1309">
        <v>281.82000000000005</v>
      </c>
      <c r="H1309">
        <v>47.909400000000012</v>
      </c>
      <c r="I1309" t="b">
        <v>0</v>
      </c>
      <c r="J1309" s="2">
        <v>0.32847222222222222</v>
      </c>
      <c r="K1309">
        <v>2023</v>
      </c>
      <c r="L1309">
        <v>11</v>
      </c>
      <c r="M1309" t="s">
        <v>79</v>
      </c>
      <c r="N1309">
        <v>7</v>
      </c>
    </row>
    <row r="1310" spans="1:14" x14ac:dyDescent="0.3">
      <c r="A1310" s="1">
        <v>45566</v>
      </c>
      <c r="B1310">
        <v>201</v>
      </c>
      <c r="C1310">
        <v>301</v>
      </c>
      <c r="D1310">
        <v>103</v>
      </c>
      <c r="E1310">
        <v>9</v>
      </c>
      <c r="F1310">
        <v>362.84600000000006</v>
      </c>
      <c r="G1310">
        <v>3265.6140000000005</v>
      </c>
      <c r="H1310">
        <v>620.46666000000005</v>
      </c>
      <c r="I1310" t="b">
        <v>1</v>
      </c>
      <c r="J1310" s="2">
        <v>0.28333333333333333</v>
      </c>
      <c r="K1310">
        <v>2024</v>
      </c>
      <c r="L1310">
        <v>10</v>
      </c>
      <c r="M1310" t="s">
        <v>85</v>
      </c>
      <c r="N1310">
        <v>6</v>
      </c>
    </row>
    <row r="1311" spans="1:14" x14ac:dyDescent="0.3">
      <c r="A1311" s="1">
        <v>45441</v>
      </c>
      <c r="B1311">
        <v>203</v>
      </c>
      <c r="C1311">
        <v>302</v>
      </c>
      <c r="D1311">
        <v>102</v>
      </c>
      <c r="E1311">
        <v>1</v>
      </c>
      <c r="F1311">
        <v>331.18799999999999</v>
      </c>
      <c r="G1311">
        <v>331.18799999999999</v>
      </c>
      <c r="H1311">
        <v>69.549479999999988</v>
      </c>
      <c r="I1311" t="b">
        <v>1</v>
      </c>
      <c r="J1311" s="2">
        <v>0.35555555555555557</v>
      </c>
      <c r="K1311">
        <v>2024</v>
      </c>
      <c r="L1311">
        <v>5</v>
      </c>
      <c r="M1311" t="s">
        <v>80</v>
      </c>
      <c r="N1311">
        <v>8</v>
      </c>
    </row>
    <row r="1312" spans="1:14" x14ac:dyDescent="0.3">
      <c r="A1312" s="1">
        <v>45059</v>
      </c>
      <c r="B1312">
        <v>204</v>
      </c>
      <c r="C1312">
        <v>304</v>
      </c>
      <c r="D1312">
        <v>104</v>
      </c>
      <c r="E1312">
        <v>10</v>
      </c>
      <c r="F1312">
        <v>619.19000000000005</v>
      </c>
      <c r="G1312">
        <v>6191.9000000000005</v>
      </c>
      <c r="H1312">
        <v>1547.9750000000001</v>
      </c>
      <c r="I1312" t="b">
        <v>0</v>
      </c>
      <c r="J1312" s="2">
        <v>0.93958333333333333</v>
      </c>
      <c r="K1312">
        <v>2023</v>
      </c>
      <c r="L1312">
        <v>5</v>
      </c>
      <c r="M1312" t="s">
        <v>82</v>
      </c>
      <c r="N1312">
        <v>22</v>
      </c>
    </row>
    <row r="1313" spans="1:14" x14ac:dyDescent="0.3">
      <c r="A1313" s="1">
        <v>45430</v>
      </c>
      <c r="B1313">
        <v>201</v>
      </c>
      <c r="C1313">
        <v>303</v>
      </c>
      <c r="D1313">
        <v>105</v>
      </c>
      <c r="E1313">
        <v>7</v>
      </c>
      <c r="F1313">
        <v>300.23400000000004</v>
      </c>
      <c r="G1313">
        <v>2101.6380000000004</v>
      </c>
      <c r="H1313">
        <v>630.49140000000011</v>
      </c>
      <c r="I1313" t="b">
        <v>0</v>
      </c>
      <c r="J1313" s="2">
        <v>0.375</v>
      </c>
      <c r="K1313">
        <v>2024</v>
      </c>
      <c r="L1313">
        <v>5</v>
      </c>
      <c r="M1313" t="s">
        <v>82</v>
      </c>
      <c r="N1313">
        <v>9</v>
      </c>
    </row>
    <row r="1314" spans="1:14" x14ac:dyDescent="0.3">
      <c r="A1314" s="1">
        <v>45423</v>
      </c>
      <c r="B1314">
        <v>205</v>
      </c>
      <c r="C1314">
        <v>304</v>
      </c>
      <c r="D1314">
        <v>101</v>
      </c>
      <c r="E1314">
        <v>6</v>
      </c>
      <c r="F1314">
        <v>607.99200000000008</v>
      </c>
      <c r="G1314">
        <v>3647.9520000000002</v>
      </c>
      <c r="H1314">
        <v>547.19280000000003</v>
      </c>
      <c r="I1314" t="b">
        <v>1</v>
      </c>
      <c r="J1314" s="2">
        <v>0.85069444444444442</v>
      </c>
      <c r="K1314">
        <v>2024</v>
      </c>
      <c r="L1314">
        <v>5</v>
      </c>
      <c r="M1314" t="s">
        <v>82</v>
      </c>
      <c r="N1314">
        <v>20</v>
      </c>
    </row>
    <row r="1315" spans="1:14" x14ac:dyDescent="0.3">
      <c r="A1315" s="1">
        <v>45126</v>
      </c>
      <c r="B1315">
        <v>203</v>
      </c>
      <c r="C1315">
        <v>304</v>
      </c>
      <c r="D1315">
        <v>101</v>
      </c>
      <c r="E1315">
        <v>2</v>
      </c>
      <c r="F1315">
        <v>317.30599999999998</v>
      </c>
      <c r="G1315">
        <v>634.61199999999997</v>
      </c>
      <c r="H1315">
        <v>107.88404</v>
      </c>
      <c r="I1315" t="b">
        <v>0</v>
      </c>
      <c r="J1315" s="2">
        <v>0.8041666666666667</v>
      </c>
      <c r="K1315">
        <v>2023</v>
      </c>
      <c r="L1315">
        <v>7</v>
      </c>
      <c r="M1315" t="s">
        <v>80</v>
      </c>
      <c r="N1315">
        <v>19</v>
      </c>
    </row>
    <row r="1316" spans="1:14" x14ac:dyDescent="0.3">
      <c r="A1316" s="1">
        <v>45538</v>
      </c>
      <c r="B1316">
        <v>202</v>
      </c>
      <c r="C1316">
        <v>301</v>
      </c>
      <c r="D1316">
        <v>104</v>
      </c>
      <c r="E1316">
        <v>5</v>
      </c>
      <c r="F1316">
        <v>316.38200000000001</v>
      </c>
      <c r="G1316">
        <v>1581.91</v>
      </c>
      <c r="H1316">
        <v>300.56290000000001</v>
      </c>
      <c r="I1316" t="b">
        <v>0</v>
      </c>
      <c r="J1316" s="2">
        <v>0.15694444444444444</v>
      </c>
      <c r="K1316">
        <v>2024</v>
      </c>
      <c r="L1316">
        <v>9</v>
      </c>
      <c r="M1316" t="s">
        <v>85</v>
      </c>
      <c r="N1316">
        <v>3</v>
      </c>
    </row>
    <row r="1317" spans="1:14" x14ac:dyDescent="0.3">
      <c r="A1317" s="1">
        <v>44926</v>
      </c>
      <c r="B1317">
        <v>204</v>
      </c>
      <c r="C1317">
        <v>301</v>
      </c>
      <c r="D1317">
        <v>104</v>
      </c>
      <c r="E1317">
        <v>6</v>
      </c>
      <c r="F1317">
        <v>397.43000000000006</v>
      </c>
      <c r="G1317">
        <v>2384.5800000000004</v>
      </c>
      <c r="H1317">
        <v>500.76180000000005</v>
      </c>
      <c r="I1317" t="b">
        <v>0</v>
      </c>
      <c r="J1317" s="2">
        <v>0.47291666666666665</v>
      </c>
      <c r="K1317">
        <v>2022</v>
      </c>
      <c r="L1317">
        <v>12</v>
      </c>
      <c r="M1317" t="s">
        <v>82</v>
      </c>
      <c r="N1317">
        <v>11</v>
      </c>
    </row>
    <row r="1318" spans="1:14" x14ac:dyDescent="0.3">
      <c r="A1318" s="1">
        <v>45496</v>
      </c>
      <c r="B1318">
        <v>204</v>
      </c>
      <c r="C1318">
        <v>302</v>
      </c>
      <c r="D1318">
        <v>103</v>
      </c>
      <c r="E1318">
        <v>3</v>
      </c>
      <c r="F1318">
        <v>444.92800000000005</v>
      </c>
      <c r="G1318">
        <v>1334.7840000000001</v>
      </c>
      <c r="H1318">
        <v>333.69600000000003</v>
      </c>
      <c r="I1318" t="b">
        <v>0</v>
      </c>
      <c r="J1318" s="2">
        <v>0.2298611111111111</v>
      </c>
      <c r="K1318">
        <v>2024</v>
      </c>
      <c r="L1318">
        <v>7</v>
      </c>
      <c r="M1318" t="s">
        <v>85</v>
      </c>
      <c r="N1318">
        <v>5</v>
      </c>
    </row>
    <row r="1319" spans="1:14" x14ac:dyDescent="0.3">
      <c r="A1319" s="1">
        <v>45169</v>
      </c>
      <c r="B1319">
        <v>205</v>
      </c>
      <c r="C1319">
        <v>302</v>
      </c>
      <c r="D1319">
        <v>104</v>
      </c>
      <c r="E1319">
        <v>5</v>
      </c>
      <c r="F1319">
        <v>137.74200000000002</v>
      </c>
      <c r="G1319">
        <v>688.71</v>
      </c>
      <c r="H1319">
        <v>206.613</v>
      </c>
      <c r="I1319" t="b">
        <v>0</v>
      </c>
      <c r="J1319" s="2">
        <v>0.7895833333333333</v>
      </c>
      <c r="K1319">
        <v>2023</v>
      </c>
      <c r="L1319">
        <v>8</v>
      </c>
      <c r="M1319" t="s">
        <v>79</v>
      </c>
      <c r="N1319">
        <v>18</v>
      </c>
    </row>
    <row r="1320" spans="1:14" x14ac:dyDescent="0.3">
      <c r="A1320" s="1">
        <v>45448</v>
      </c>
      <c r="B1320">
        <v>201</v>
      </c>
      <c r="C1320">
        <v>304</v>
      </c>
      <c r="D1320">
        <v>104</v>
      </c>
      <c r="E1320">
        <v>1</v>
      </c>
      <c r="F1320">
        <v>629.11199999999997</v>
      </c>
      <c r="G1320">
        <v>629.11199999999997</v>
      </c>
      <c r="H1320">
        <v>94.366799999999998</v>
      </c>
      <c r="I1320" t="b">
        <v>0</v>
      </c>
      <c r="J1320" s="2">
        <v>0.81944444444444442</v>
      </c>
      <c r="K1320">
        <v>2024</v>
      </c>
      <c r="L1320">
        <v>6</v>
      </c>
      <c r="M1320" t="s">
        <v>80</v>
      </c>
      <c r="N1320">
        <v>19</v>
      </c>
    </row>
    <row r="1321" spans="1:14" x14ac:dyDescent="0.3">
      <c r="A1321" s="1">
        <v>45265</v>
      </c>
      <c r="B1321">
        <v>205</v>
      </c>
      <c r="C1321">
        <v>302</v>
      </c>
      <c r="D1321">
        <v>101</v>
      </c>
      <c r="E1321">
        <v>8</v>
      </c>
      <c r="F1321">
        <v>219.34000000000003</v>
      </c>
      <c r="G1321">
        <v>1754.7200000000003</v>
      </c>
      <c r="H1321">
        <v>298.30240000000009</v>
      </c>
      <c r="I1321" t="b">
        <v>0</v>
      </c>
      <c r="J1321" s="2">
        <v>0.25763888888888886</v>
      </c>
      <c r="K1321">
        <v>2023</v>
      </c>
      <c r="L1321">
        <v>12</v>
      </c>
      <c r="M1321" t="s">
        <v>85</v>
      </c>
      <c r="N1321">
        <v>6</v>
      </c>
    </row>
    <row r="1322" spans="1:14" x14ac:dyDescent="0.3">
      <c r="A1322" s="1">
        <v>45528</v>
      </c>
      <c r="B1322">
        <v>205</v>
      </c>
      <c r="C1322">
        <v>301</v>
      </c>
      <c r="D1322">
        <v>102</v>
      </c>
      <c r="E1322">
        <v>6</v>
      </c>
      <c r="F1322">
        <v>630.41000000000008</v>
      </c>
      <c r="G1322">
        <v>3782.4600000000005</v>
      </c>
      <c r="H1322">
        <v>718.66740000000016</v>
      </c>
      <c r="I1322" t="b">
        <v>1</v>
      </c>
      <c r="J1322" s="2">
        <v>0.5493055555555556</v>
      </c>
      <c r="K1322">
        <v>2024</v>
      </c>
      <c r="L1322">
        <v>8</v>
      </c>
      <c r="M1322" t="s">
        <v>82</v>
      </c>
      <c r="N1322">
        <v>13</v>
      </c>
    </row>
    <row r="1323" spans="1:14" x14ac:dyDescent="0.3">
      <c r="A1323" s="1">
        <v>45428</v>
      </c>
      <c r="B1323">
        <v>202</v>
      </c>
      <c r="C1323">
        <v>304</v>
      </c>
      <c r="D1323">
        <v>102</v>
      </c>
      <c r="E1323">
        <v>6</v>
      </c>
      <c r="F1323">
        <v>74.382000000000005</v>
      </c>
      <c r="G1323">
        <v>446.29200000000003</v>
      </c>
      <c r="H1323">
        <v>93.721320000000006</v>
      </c>
      <c r="I1323" t="b">
        <v>0</v>
      </c>
      <c r="J1323" s="2">
        <v>0.58750000000000002</v>
      </c>
      <c r="K1323">
        <v>2024</v>
      </c>
      <c r="L1323">
        <v>5</v>
      </c>
      <c r="M1323" t="s">
        <v>79</v>
      </c>
      <c r="N1323">
        <v>14</v>
      </c>
    </row>
    <row r="1324" spans="1:14" x14ac:dyDescent="0.3">
      <c r="A1324" s="1">
        <v>45369</v>
      </c>
      <c r="B1324">
        <v>204</v>
      </c>
      <c r="C1324">
        <v>304</v>
      </c>
      <c r="D1324">
        <v>102</v>
      </c>
      <c r="E1324">
        <v>8</v>
      </c>
      <c r="F1324">
        <v>162.07400000000001</v>
      </c>
      <c r="G1324">
        <v>1296.5920000000001</v>
      </c>
      <c r="H1324">
        <v>324.14800000000002</v>
      </c>
      <c r="I1324" t="b">
        <v>0</v>
      </c>
      <c r="J1324" s="2">
        <v>4.791666666666667E-2</v>
      </c>
      <c r="K1324">
        <v>2024</v>
      </c>
      <c r="L1324">
        <v>3</v>
      </c>
      <c r="M1324" t="s">
        <v>84</v>
      </c>
      <c r="N1324">
        <v>1</v>
      </c>
    </row>
    <row r="1325" spans="1:14" x14ac:dyDescent="0.3">
      <c r="A1325" s="1">
        <v>45209</v>
      </c>
      <c r="B1325">
        <v>203</v>
      </c>
      <c r="C1325">
        <v>304</v>
      </c>
      <c r="D1325">
        <v>103</v>
      </c>
      <c r="E1325">
        <v>6</v>
      </c>
      <c r="F1325">
        <v>655.93</v>
      </c>
      <c r="G1325">
        <v>3935.58</v>
      </c>
      <c r="H1325">
        <v>1180.674</v>
      </c>
      <c r="I1325" t="b">
        <v>0</v>
      </c>
      <c r="J1325" s="2">
        <v>0.46388888888888891</v>
      </c>
      <c r="K1325">
        <v>2023</v>
      </c>
      <c r="L1325">
        <v>10</v>
      </c>
      <c r="M1325" t="s">
        <v>85</v>
      </c>
      <c r="N1325">
        <v>11</v>
      </c>
    </row>
    <row r="1326" spans="1:14" x14ac:dyDescent="0.3">
      <c r="A1326" s="1">
        <v>45218</v>
      </c>
      <c r="B1326">
        <v>204</v>
      </c>
      <c r="C1326">
        <v>304</v>
      </c>
      <c r="D1326">
        <v>102</v>
      </c>
      <c r="E1326">
        <v>3</v>
      </c>
      <c r="F1326">
        <v>588.87400000000014</v>
      </c>
      <c r="G1326">
        <v>1766.6220000000003</v>
      </c>
      <c r="H1326">
        <v>264.99330000000003</v>
      </c>
      <c r="I1326" t="b">
        <v>0</v>
      </c>
      <c r="J1326" s="2">
        <v>0.58611111111111114</v>
      </c>
      <c r="K1326">
        <v>2023</v>
      </c>
      <c r="L1326">
        <v>10</v>
      </c>
      <c r="M1326" t="s">
        <v>79</v>
      </c>
      <c r="N1326">
        <v>14</v>
      </c>
    </row>
    <row r="1327" spans="1:14" x14ac:dyDescent="0.3">
      <c r="A1327" s="1">
        <v>45103</v>
      </c>
      <c r="B1327">
        <v>201</v>
      </c>
      <c r="C1327">
        <v>304</v>
      </c>
      <c r="D1327">
        <v>103</v>
      </c>
      <c r="E1327">
        <v>9</v>
      </c>
      <c r="F1327">
        <v>620.24600000000009</v>
      </c>
      <c r="G1327">
        <v>5582.2140000000009</v>
      </c>
      <c r="H1327">
        <v>948.97638000000018</v>
      </c>
      <c r="I1327" t="b">
        <v>0</v>
      </c>
      <c r="J1327" s="2">
        <v>0.10069444444444445</v>
      </c>
      <c r="K1327">
        <v>2023</v>
      </c>
      <c r="L1327">
        <v>6</v>
      </c>
      <c r="M1327" t="s">
        <v>84</v>
      </c>
      <c r="N1327">
        <v>2</v>
      </c>
    </row>
    <row r="1328" spans="1:14" x14ac:dyDescent="0.3">
      <c r="A1328" s="1">
        <v>45561</v>
      </c>
      <c r="B1328">
        <v>204</v>
      </c>
      <c r="C1328">
        <v>305</v>
      </c>
      <c r="D1328">
        <v>103</v>
      </c>
      <c r="E1328">
        <v>10</v>
      </c>
      <c r="F1328">
        <v>59.18</v>
      </c>
      <c r="G1328">
        <v>591.79999999999995</v>
      </c>
      <c r="H1328">
        <v>112.44199999999999</v>
      </c>
      <c r="I1328" t="b">
        <v>0</v>
      </c>
      <c r="J1328" s="2">
        <v>0.89583333333333337</v>
      </c>
      <c r="K1328">
        <v>2024</v>
      </c>
      <c r="L1328">
        <v>9</v>
      </c>
      <c r="M1328" t="s">
        <v>79</v>
      </c>
      <c r="N1328">
        <v>21</v>
      </c>
    </row>
    <row r="1329" spans="1:14" x14ac:dyDescent="0.3">
      <c r="A1329" s="1">
        <v>44941</v>
      </c>
      <c r="B1329">
        <v>203</v>
      </c>
      <c r="C1329">
        <v>305</v>
      </c>
      <c r="D1329">
        <v>103</v>
      </c>
      <c r="E1329">
        <v>1</v>
      </c>
      <c r="F1329">
        <v>57.354000000000006</v>
      </c>
      <c r="G1329">
        <v>57.354000000000006</v>
      </c>
      <c r="H1329">
        <v>12.04434</v>
      </c>
      <c r="I1329" t="b">
        <v>0</v>
      </c>
      <c r="J1329" s="2">
        <v>0.90694444444444444</v>
      </c>
      <c r="K1329">
        <v>2023</v>
      </c>
      <c r="L1329">
        <v>1</v>
      </c>
      <c r="M1329" t="s">
        <v>81</v>
      </c>
      <c r="N1329">
        <v>21</v>
      </c>
    </row>
    <row r="1330" spans="1:14" x14ac:dyDescent="0.3">
      <c r="A1330" s="1">
        <v>45531</v>
      </c>
      <c r="B1330">
        <v>203</v>
      </c>
      <c r="C1330">
        <v>303</v>
      </c>
      <c r="D1330">
        <v>104</v>
      </c>
      <c r="E1330">
        <v>2</v>
      </c>
      <c r="F1330">
        <v>421.36600000000004</v>
      </c>
      <c r="G1330">
        <v>842.73200000000008</v>
      </c>
      <c r="H1330">
        <v>210.68300000000002</v>
      </c>
      <c r="I1330" t="b">
        <v>0</v>
      </c>
      <c r="J1330" s="2">
        <v>0.20069444444444445</v>
      </c>
      <c r="K1330">
        <v>2024</v>
      </c>
      <c r="L1330">
        <v>8</v>
      </c>
      <c r="M1330" t="s">
        <v>85</v>
      </c>
      <c r="N1330">
        <v>4</v>
      </c>
    </row>
    <row r="1331" spans="1:14" x14ac:dyDescent="0.3">
      <c r="A1331" s="1">
        <v>44927</v>
      </c>
      <c r="B1331">
        <v>204</v>
      </c>
      <c r="C1331">
        <v>305</v>
      </c>
      <c r="D1331">
        <v>103</v>
      </c>
      <c r="E1331">
        <v>3</v>
      </c>
      <c r="F1331">
        <v>235.31200000000001</v>
      </c>
      <c r="G1331">
        <v>705.93600000000004</v>
      </c>
      <c r="H1331">
        <v>211.7808</v>
      </c>
      <c r="I1331" t="b">
        <v>0</v>
      </c>
      <c r="J1331" s="2">
        <v>0.69861111111111107</v>
      </c>
      <c r="K1331">
        <v>2023</v>
      </c>
      <c r="L1331">
        <v>1</v>
      </c>
      <c r="M1331" t="s">
        <v>81</v>
      </c>
      <c r="N1331">
        <v>16</v>
      </c>
    </row>
    <row r="1332" spans="1:14" x14ac:dyDescent="0.3">
      <c r="A1332" s="1">
        <v>45282</v>
      </c>
      <c r="B1332">
        <v>204</v>
      </c>
      <c r="C1332">
        <v>305</v>
      </c>
      <c r="D1332">
        <v>105</v>
      </c>
      <c r="E1332">
        <v>9</v>
      </c>
      <c r="F1332">
        <v>146.38800000000003</v>
      </c>
      <c r="G1332">
        <v>1317.4920000000002</v>
      </c>
      <c r="H1332">
        <v>197.62380000000002</v>
      </c>
      <c r="I1332" t="b">
        <v>0</v>
      </c>
      <c r="J1332" s="2">
        <v>0.55486111111111114</v>
      </c>
      <c r="K1332">
        <v>2023</v>
      </c>
      <c r="L1332">
        <v>12</v>
      </c>
      <c r="M1332" t="s">
        <v>83</v>
      </c>
      <c r="N1332">
        <v>13</v>
      </c>
    </row>
    <row r="1333" spans="1:14" x14ac:dyDescent="0.3">
      <c r="A1333" s="1">
        <v>45384</v>
      </c>
      <c r="B1333">
        <v>205</v>
      </c>
      <c r="C1333">
        <v>303</v>
      </c>
      <c r="D1333">
        <v>103</v>
      </c>
      <c r="E1333">
        <v>6</v>
      </c>
      <c r="F1333">
        <v>635.58000000000004</v>
      </c>
      <c r="G1333">
        <v>3813.4800000000005</v>
      </c>
      <c r="H1333">
        <v>648.29160000000013</v>
      </c>
      <c r="I1333" t="b">
        <v>0</v>
      </c>
      <c r="J1333" s="2">
        <v>0.24166666666666667</v>
      </c>
      <c r="K1333">
        <v>2024</v>
      </c>
      <c r="L1333">
        <v>4</v>
      </c>
      <c r="M1333" t="s">
        <v>85</v>
      </c>
      <c r="N1333">
        <v>5</v>
      </c>
    </row>
    <row r="1334" spans="1:14" x14ac:dyDescent="0.3">
      <c r="A1334" s="1">
        <v>45268</v>
      </c>
      <c r="B1334">
        <v>202</v>
      </c>
      <c r="C1334">
        <v>304</v>
      </c>
      <c r="D1334">
        <v>105</v>
      </c>
      <c r="E1334">
        <v>4</v>
      </c>
      <c r="F1334">
        <v>167.02400000000003</v>
      </c>
      <c r="G1334">
        <v>668.09600000000012</v>
      </c>
      <c r="H1334">
        <v>126.93824000000002</v>
      </c>
      <c r="I1334" t="b">
        <v>1</v>
      </c>
      <c r="J1334" s="2">
        <v>0.21041666666666667</v>
      </c>
      <c r="K1334">
        <v>2023</v>
      </c>
      <c r="L1334">
        <v>12</v>
      </c>
      <c r="M1334" t="s">
        <v>83</v>
      </c>
      <c r="N1334">
        <v>5</v>
      </c>
    </row>
    <row r="1335" spans="1:14" x14ac:dyDescent="0.3">
      <c r="A1335" s="1">
        <v>45163</v>
      </c>
      <c r="B1335">
        <v>201</v>
      </c>
      <c r="C1335">
        <v>305</v>
      </c>
      <c r="D1335">
        <v>105</v>
      </c>
      <c r="E1335">
        <v>4</v>
      </c>
      <c r="F1335">
        <v>310.79400000000004</v>
      </c>
      <c r="G1335">
        <v>1243.1760000000002</v>
      </c>
      <c r="H1335">
        <v>261.06696000000005</v>
      </c>
      <c r="I1335" t="b">
        <v>0</v>
      </c>
      <c r="J1335" s="2">
        <v>0.97361111111111109</v>
      </c>
      <c r="K1335">
        <v>2023</v>
      </c>
      <c r="L1335">
        <v>8</v>
      </c>
      <c r="M1335" t="s">
        <v>83</v>
      </c>
      <c r="N1335">
        <v>23</v>
      </c>
    </row>
    <row r="1336" spans="1:14" x14ac:dyDescent="0.3">
      <c r="A1336" s="1">
        <v>45207</v>
      </c>
      <c r="B1336">
        <v>203</v>
      </c>
      <c r="C1336">
        <v>301</v>
      </c>
      <c r="D1336">
        <v>102</v>
      </c>
      <c r="E1336">
        <v>9</v>
      </c>
      <c r="F1336">
        <v>419.738</v>
      </c>
      <c r="G1336">
        <v>3777.6419999999998</v>
      </c>
      <c r="H1336">
        <v>944.41049999999996</v>
      </c>
      <c r="I1336" t="b">
        <v>0</v>
      </c>
      <c r="J1336" s="2">
        <v>0.9506944444444444</v>
      </c>
      <c r="K1336">
        <v>2023</v>
      </c>
      <c r="L1336">
        <v>10</v>
      </c>
      <c r="M1336" t="s">
        <v>81</v>
      </c>
      <c r="N1336">
        <v>22</v>
      </c>
    </row>
    <row r="1337" spans="1:14" x14ac:dyDescent="0.3">
      <c r="A1337" s="1">
        <v>45541</v>
      </c>
      <c r="B1337">
        <v>204</v>
      </c>
      <c r="C1337">
        <v>305</v>
      </c>
      <c r="D1337">
        <v>105</v>
      </c>
      <c r="E1337">
        <v>1</v>
      </c>
      <c r="F1337">
        <v>505.86800000000005</v>
      </c>
      <c r="G1337">
        <v>505.86800000000005</v>
      </c>
      <c r="H1337">
        <v>151.7604</v>
      </c>
      <c r="I1337" t="b">
        <v>0</v>
      </c>
      <c r="J1337" s="2">
        <v>0.19722222222222222</v>
      </c>
      <c r="K1337">
        <v>2024</v>
      </c>
      <c r="L1337">
        <v>9</v>
      </c>
      <c r="M1337" t="s">
        <v>83</v>
      </c>
      <c r="N1337">
        <v>4</v>
      </c>
    </row>
    <row r="1338" spans="1:14" x14ac:dyDescent="0.3">
      <c r="A1338" s="1">
        <v>45352</v>
      </c>
      <c r="B1338">
        <v>204</v>
      </c>
      <c r="C1338">
        <v>301</v>
      </c>
      <c r="D1338">
        <v>105</v>
      </c>
      <c r="E1338">
        <v>9</v>
      </c>
      <c r="F1338">
        <v>387.24400000000003</v>
      </c>
      <c r="G1338">
        <v>3485.1960000000004</v>
      </c>
      <c r="H1338">
        <v>522.77940000000001</v>
      </c>
      <c r="I1338" t="b">
        <v>0</v>
      </c>
      <c r="J1338" s="2">
        <v>0.47638888888888886</v>
      </c>
      <c r="K1338">
        <v>2024</v>
      </c>
      <c r="L1338">
        <v>3</v>
      </c>
      <c r="M1338" t="s">
        <v>83</v>
      </c>
      <c r="N1338">
        <v>11</v>
      </c>
    </row>
    <row r="1339" spans="1:14" x14ac:dyDescent="0.3">
      <c r="A1339" s="1">
        <v>45212</v>
      </c>
      <c r="B1339">
        <v>202</v>
      </c>
      <c r="C1339">
        <v>303</v>
      </c>
      <c r="D1339">
        <v>104</v>
      </c>
      <c r="E1339">
        <v>7</v>
      </c>
      <c r="F1339">
        <v>355.85</v>
      </c>
      <c r="G1339">
        <v>2490.9500000000003</v>
      </c>
      <c r="H1339">
        <v>423.46150000000006</v>
      </c>
      <c r="I1339" t="b">
        <v>0</v>
      </c>
      <c r="J1339" s="2">
        <v>0.8833333333333333</v>
      </c>
      <c r="K1339">
        <v>2023</v>
      </c>
      <c r="L1339">
        <v>10</v>
      </c>
      <c r="M1339" t="s">
        <v>83</v>
      </c>
      <c r="N1339">
        <v>21</v>
      </c>
    </row>
    <row r="1340" spans="1:14" x14ac:dyDescent="0.3">
      <c r="A1340" s="1">
        <v>45190</v>
      </c>
      <c r="B1340">
        <v>205</v>
      </c>
      <c r="C1340">
        <v>305</v>
      </c>
      <c r="D1340">
        <v>101</v>
      </c>
      <c r="E1340">
        <v>7</v>
      </c>
      <c r="F1340">
        <v>202.57600000000002</v>
      </c>
      <c r="G1340">
        <v>1418.0320000000002</v>
      </c>
      <c r="H1340">
        <v>269.42608000000001</v>
      </c>
      <c r="I1340" t="b">
        <v>0</v>
      </c>
      <c r="J1340" s="2">
        <v>0.95347222222222228</v>
      </c>
      <c r="K1340">
        <v>2023</v>
      </c>
      <c r="L1340">
        <v>9</v>
      </c>
      <c r="M1340" t="s">
        <v>79</v>
      </c>
      <c r="N1340">
        <v>22</v>
      </c>
    </row>
    <row r="1341" spans="1:14" x14ac:dyDescent="0.3">
      <c r="A1341" s="1">
        <v>45446</v>
      </c>
      <c r="B1341">
        <v>203</v>
      </c>
      <c r="C1341">
        <v>301</v>
      </c>
      <c r="D1341">
        <v>103</v>
      </c>
      <c r="E1341">
        <v>6</v>
      </c>
      <c r="F1341">
        <v>432.21200000000005</v>
      </c>
      <c r="G1341">
        <v>2593.2720000000004</v>
      </c>
      <c r="H1341">
        <v>544.58712000000003</v>
      </c>
      <c r="I1341" t="b">
        <v>0</v>
      </c>
      <c r="J1341" s="2">
        <v>0.90972222222222221</v>
      </c>
      <c r="K1341">
        <v>2024</v>
      </c>
      <c r="L1341">
        <v>6</v>
      </c>
      <c r="M1341" t="s">
        <v>84</v>
      </c>
      <c r="N1341">
        <v>21</v>
      </c>
    </row>
    <row r="1342" spans="1:14" x14ac:dyDescent="0.3">
      <c r="A1342" s="1">
        <v>45391</v>
      </c>
      <c r="B1342">
        <v>203</v>
      </c>
      <c r="C1342">
        <v>303</v>
      </c>
      <c r="D1342">
        <v>105</v>
      </c>
      <c r="E1342">
        <v>4</v>
      </c>
      <c r="F1342">
        <v>333.52000000000004</v>
      </c>
      <c r="G1342">
        <v>1334.0800000000002</v>
      </c>
      <c r="H1342">
        <v>333.52000000000004</v>
      </c>
      <c r="I1342" t="b">
        <v>0</v>
      </c>
      <c r="J1342" s="2">
        <v>0.15833333333333333</v>
      </c>
      <c r="K1342">
        <v>2024</v>
      </c>
      <c r="L1342">
        <v>4</v>
      </c>
      <c r="M1342" t="s">
        <v>85</v>
      </c>
      <c r="N1342">
        <v>3</v>
      </c>
    </row>
    <row r="1343" spans="1:14" x14ac:dyDescent="0.3">
      <c r="A1343" s="1">
        <v>44964</v>
      </c>
      <c r="B1343">
        <v>202</v>
      </c>
      <c r="C1343">
        <v>302</v>
      </c>
      <c r="D1343">
        <v>103</v>
      </c>
      <c r="E1343">
        <v>6</v>
      </c>
      <c r="F1343">
        <v>445.76400000000007</v>
      </c>
      <c r="G1343">
        <v>2674.5840000000003</v>
      </c>
      <c r="H1343">
        <v>802.37520000000006</v>
      </c>
      <c r="I1343" t="b">
        <v>0</v>
      </c>
      <c r="J1343" s="2">
        <v>0.75416666666666665</v>
      </c>
      <c r="K1343">
        <v>2023</v>
      </c>
      <c r="L1343">
        <v>2</v>
      </c>
      <c r="M1343" t="s">
        <v>85</v>
      </c>
      <c r="N1343">
        <v>18</v>
      </c>
    </row>
    <row r="1344" spans="1:14" x14ac:dyDescent="0.3">
      <c r="A1344" s="1">
        <v>45202</v>
      </c>
      <c r="B1344">
        <v>202</v>
      </c>
      <c r="C1344">
        <v>304</v>
      </c>
      <c r="D1344">
        <v>103</v>
      </c>
      <c r="E1344">
        <v>2</v>
      </c>
      <c r="F1344">
        <v>249.89800000000002</v>
      </c>
      <c r="G1344">
        <v>499.79600000000005</v>
      </c>
      <c r="H1344">
        <v>74.969400000000007</v>
      </c>
      <c r="I1344" t="b">
        <v>0</v>
      </c>
      <c r="J1344" s="2">
        <v>0.60277777777777775</v>
      </c>
      <c r="K1344">
        <v>2023</v>
      </c>
      <c r="L1344">
        <v>10</v>
      </c>
      <c r="M1344" t="s">
        <v>85</v>
      </c>
      <c r="N1344">
        <v>14</v>
      </c>
    </row>
    <row r="1345" spans="1:14" x14ac:dyDescent="0.3">
      <c r="A1345" s="1">
        <v>45179</v>
      </c>
      <c r="B1345">
        <v>205</v>
      </c>
      <c r="C1345">
        <v>302</v>
      </c>
      <c r="D1345">
        <v>102</v>
      </c>
      <c r="E1345">
        <v>1</v>
      </c>
      <c r="F1345">
        <v>101.09000000000002</v>
      </c>
      <c r="G1345">
        <v>101.09000000000002</v>
      </c>
      <c r="H1345">
        <v>17.185300000000005</v>
      </c>
      <c r="I1345" t="b">
        <v>0</v>
      </c>
      <c r="J1345" s="2">
        <v>0.68125000000000002</v>
      </c>
      <c r="K1345">
        <v>2023</v>
      </c>
      <c r="L1345">
        <v>9</v>
      </c>
      <c r="M1345" t="s">
        <v>81</v>
      </c>
      <c r="N1345">
        <v>16</v>
      </c>
    </row>
    <row r="1346" spans="1:14" x14ac:dyDescent="0.3">
      <c r="A1346" s="1">
        <v>45004</v>
      </c>
      <c r="B1346">
        <v>205</v>
      </c>
      <c r="C1346">
        <v>302</v>
      </c>
      <c r="D1346">
        <v>104</v>
      </c>
      <c r="E1346">
        <v>2</v>
      </c>
      <c r="F1346">
        <v>224.31200000000001</v>
      </c>
      <c r="G1346">
        <v>448.62400000000002</v>
      </c>
      <c r="H1346">
        <v>85.238560000000007</v>
      </c>
      <c r="I1346" t="b">
        <v>0</v>
      </c>
      <c r="J1346" s="2">
        <v>0.50277777777777777</v>
      </c>
      <c r="K1346">
        <v>2023</v>
      </c>
      <c r="L1346">
        <v>3</v>
      </c>
      <c r="M1346" t="s">
        <v>81</v>
      </c>
      <c r="N1346">
        <v>12</v>
      </c>
    </row>
    <row r="1347" spans="1:14" x14ac:dyDescent="0.3">
      <c r="A1347" s="1">
        <v>45484</v>
      </c>
      <c r="B1347">
        <v>205</v>
      </c>
      <c r="C1347">
        <v>305</v>
      </c>
      <c r="D1347">
        <v>103</v>
      </c>
      <c r="E1347">
        <v>5</v>
      </c>
      <c r="F1347">
        <v>560.62600000000009</v>
      </c>
      <c r="G1347">
        <v>2803.1300000000006</v>
      </c>
      <c r="H1347">
        <v>588.65730000000008</v>
      </c>
      <c r="I1347" t="b">
        <v>0</v>
      </c>
      <c r="J1347" s="2">
        <v>0.84305555555555556</v>
      </c>
      <c r="K1347">
        <v>2024</v>
      </c>
      <c r="L1347">
        <v>7</v>
      </c>
      <c r="M1347" t="s">
        <v>79</v>
      </c>
      <c r="N1347">
        <v>20</v>
      </c>
    </row>
    <row r="1348" spans="1:14" x14ac:dyDescent="0.3">
      <c r="A1348" s="1">
        <v>45569</v>
      </c>
      <c r="B1348">
        <v>204</v>
      </c>
      <c r="C1348">
        <v>301</v>
      </c>
      <c r="D1348">
        <v>104</v>
      </c>
      <c r="E1348">
        <v>9</v>
      </c>
      <c r="F1348">
        <v>226.13800000000003</v>
      </c>
      <c r="G1348">
        <v>2035.2420000000002</v>
      </c>
      <c r="H1348">
        <v>508.81050000000005</v>
      </c>
      <c r="I1348" t="b">
        <v>0</v>
      </c>
      <c r="J1348" s="2">
        <v>3.7499999999999999E-2</v>
      </c>
      <c r="K1348">
        <v>2024</v>
      </c>
      <c r="L1348">
        <v>10</v>
      </c>
      <c r="M1348" t="s">
        <v>83</v>
      </c>
      <c r="N1348">
        <v>0</v>
      </c>
    </row>
    <row r="1349" spans="1:14" x14ac:dyDescent="0.3">
      <c r="A1349" s="1">
        <v>45329</v>
      </c>
      <c r="B1349">
        <v>204</v>
      </c>
      <c r="C1349">
        <v>305</v>
      </c>
      <c r="D1349">
        <v>102</v>
      </c>
      <c r="E1349">
        <v>10</v>
      </c>
      <c r="F1349">
        <v>658.32800000000009</v>
      </c>
      <c r="G1349">
        <v>6583.2800000000007</v>
      </c>
      <c r="H1349">
        <v>1974.9840000000002</v>
      </c>
      <c r="I1349" t="b">
        <v>1</v>
      </c>
      <c r="J1349" s="2">
        <v>0.88402777777777775</v>
      </c>
      <c r="K1349">
        <v>2024</v>
      </c>
      <c r="L1349">
        <v>2</v>
      </c>
      <c r="M1349" t="s">
        <v>80</v>
      </c>
      <c r="N1349">
        <v>21</v>
      </c>
    </row>
    <row r="1350" spans="1:14" x14ac:dyDescent="0.3">
      <c r="A1350" s="1">
        <v>45049</v>
      </c>
      <c r="B1350">
        <v>202</v>
      </c>
      <c r="C1350">
        <v>302</v>
      </c>
      <c r="D1350">
        <v>105</v>
      </c>
      <c r="E1350">
        <v>8</v>
      </c>
      <c r="F1350">
        <v>612.98599999999999</v>
      </c>
      <c r="G1350">
        <v>4903.8879999999999</v>
      </c>
      <c r="H1350">
        <v>735.58319999999992</v>
      </c>
      <c r="I1350" t="b">
        <v>0</v>
      </c>
      <c r="J1350" s="2">
        <v>5.2777777777777778E-2</v>
      </c>
      <c r="K1350">
        <v>2023</v>
      </c>
      <c r="L1350">
        <v>5</v>
      </c>
      <c r="M1350" t="s">
        <v>80</v>
      </c>
      <c r="N1350">
        <v>1</v>
      </c>
    </row>
    <row r="1351" spans="1:14" x14ac:dyDescent="0.3">
      <c r="A1351" s="1">
        <v>45368</v>
      </c>
      <c r="B1351">
        <v>203</v>
      </c>
      <c r="C1351">
        <v>304</v>
      </c>
      <c r="D1351">
        <v>101</v>
      </c>
      <c r="E1351">
        <v>1</v>
      </c>
      <c r="F1351">
        <v>324.94</v>
      </c>
      <c r="G1351">
        <v>324.94</v>
      </c>
      <c r="H1351">
        <v>55.239800000000002</v>
      </c>
      <c r="I1351" t="b">
        <v>0</v>
      </c>
      <c r="J1351" s="2">
        <v>0.27361111111111114</v>
      </c>
      <c r="K1351">
        <v>2024</v>
      </c>
      <c r="L1351">
        <v>3</v>
      </c>
      <c r="M1351" t="s">
        <v>81</v>
      </c>
      <c r="N1351">
        <v>6</v>
      </c>
    </row>
    <row r="1352" spans="1:14" x14ac:dyDescent="0.3">
      <c r="A1352" s="1">
        <v>45409</v>
      </c>
      <c r="B1352">
        <v>202</v>
      </c>
      <c r="C1352">
        <v>305</v>
      </c>
      <c r="D1352">
        <v>104</v>
      </c>
      <c r="E1352">
        <v>9</v>
      </c>
      <c r="F1352">
        <v>369.49</v>
      </c>
      <c r="G1352">
        <v>3325.41</v>
      </c>
      <c r="H1352">
        <v>631.8279</v>
      </c>
      <c r="I1352" t="b">
        <v>1</v>
      </c>
      <c r="J1352" s="2">
        <v>0.84652777777777777</v>
      </c>
      <c r="K1352">
        <v>2024</v>
      </c>
      <c r="L1352">
        <v>4</v>
      </c>
      <c r="M1352" t="s">
        <v>82</v>
      </c>
      <c r="N1352">
        <v>20</v>
      </c>
    </row>
    <row r="1353" spans="1:14" x14ac:dyDescent="0.3">
      <c r="A1353" s="1">
        <v>45049</v>
      </c>
      <c r="B1353">
        <v>202</v>
      </c>
      <c r="C1353">
        <v>305</v>
      </c>
      <c r="D1353">
        <v>103</v>
      </c>
      <c r="E1353">
        <v>4</v>
      </c>
      <c r="F1353">
        <v>541.37600000000009</v>
      </c>
      <c r="G1353">
        <v>2165.5040000000004</v>
      </c>
      <c r="H1353">
        <v>454.75584000000003</v>
      </c>
      <c r="I1353" t="b">
        <v>0</v>
      </c>
      <c r="J1353" s="2">
        <v>0.29097222222222224</v>
      </c>
      <c r="K1353">
        <v>2023</v>
      </c>
      <c r="L1353">
        <v>5</v>
      </c>
      <c r="M1353" t="s">
        <v>80</v>
      </c>
      <c r="N1353">
        <v>6</v>
      </c>
    </row>
    <row r="1354" spans="1:14" x14ac:dyDescent="0.3">
      <c r="A1354" s="1">
        <v>45035</v>
      </c>
      <c r="B1354">
        <v>202</v>
      </c>
      <c r="C1354">
        <v>303</v>
      </c>
      <c r="D1354">
        <v>105</v>
      </c>
      <c r="E1354">
        <v>7</v>
      </c>
      <c r="F1354">
        <v>212.27800000000002</v>
      </c>
      <c r="G1354">
        <v>1485.9460000000001</v>
      </c>
      <c r="H1354">
        <v>371.48650000000004</v>
      </c>
      <c r="I1354" t="b">
        <v>0</v>
      </c>
      <c r="J1354" s="2">
        <v>0.29375000000000001</v>
      </c>
      <c r="K1354">
        <v>2023</v>
      </c>
      <c r="L1354">
        <v>4</v>
      </c>
      <c r="M1354" t="s">
        <v>80</v>
      </c>
      <c r="N1354">
        <v>7</v>
      </c>
    </row>
    <row r="1355" spans="1:14" x14ac:dyDescent="0.3">
      <c r="A1355" s="1">
        <v>45127</v>
      </c>
      <c r="B1355">
        <v>204</v>
      </c>
      <c r="C1355">
        <v>305</v>
      </c>
      <c r="D1355">
        <v>104</v>
      </c>
      <c r="E1355">
        <v>6</v>
      </c>
      <c r="F1355">
        <v>330.83600000000001</v>
      </c>
      <c r="G1355">
        <v>1985.0160000000001</v>
      </c>
      <c r="H1355">
        <v>595.50480000000005</v>
      </c>
      <c r="I1355" t="b">
        <v>0</v>
      </c>
      <c r="J1355" s="2">
        <v>0.93958333333333333</v>
      </c>
      <c r="K1355">
        <v>2023</v>
      </c>
      <c r="L1355">
        <v>7</v>
      </c>
      <c r="M1355" t="s">
        <v>79</v>
      </c>
      <c r="N1355">
        <v>22</v>
      </c>
    </row>
    <row r="1356" spans="1:14" x14ac:dyDescent="0.3">
      <c r="A1356" s="1">
        <v>45000</v>
      </c>
      <c r="B1356">
        <v>202</v>
      </c>
      <c r="C1356">
        <v>303</v>
      </c>
      <c r="D1356">
        <v>105</v>
      </c>
      <c r="E1356">
        <v>5</v>
      </c>
      <c r="F1356">
        <v>206.58000000000004</v>
      </c>
      <c r="G1356">
        <v>1032.9000000000001</v>
      </c>
      <c r="H1356">
        <v>154.935</v>
      </c>
      <c r="I1356" t="b">
        <v>0</v>
      </c>
      <c r="J1356" s="2">
        <v>0.58472222222222225</v>
      </c>
      <c r="K1356">
        <v>2023</v>
      </c>
      <c r="L1356">
        <v>3</v>
      </c>
      <c r="M1356" t="s">
        <v>80</v>
      </c>
      <c r="N1356">
        <v>14</v>
      </c>
    </row>
    <row r="1357" spans="1:14" x14ac:dyDescent="0.3">
      <c r="A1357" s="1">
        <v>45283</v>
      </c>
      <c r="B1357">
        <v>205</v>
      </c>
      <c r="C1357">
        <v>302</v>
      </c>
      <c r="D1357">
        <v>103</v>
      </c>
      <c r="E1357">
        <v>1</v>
      </c>
      <c r="F1357">
        <v>580.33800000000008</v>
      </c>
      <c r="G1357">
        <v>580.33800000000008</v>
      </c>
      <c r="H1357">
        <v>98.657460000000015</v>
      </c>
      <c r="I1357" t="b">
        <v>0</v>
      </c>
      <c r="J1357" s="2">
        <v>0.50694444444444442</v>
      </c>
      <c r="K1357">
        <v>2023</v>
      </c>
      <c r="L1357">
        <v>12</v>
      </c>
      <c r="M1357" t="s">
        <v>82</v>
      </c>
      <c r="N1357">
        <v>12</v>
      </c>
    </row>
    <row r="1358" spans="1:14" x14ac:dyDescent="0.3">
      <c r="A1358" s="1">
        <v>45011</v>
      </c>
      <c r="B1358">
        <v>202</v>
      </c>
      <c r="C1358">
        <v>303</v>
      </c>
      <c r="D1358">
        <v>103</v>
      </c>
      <c r="E1358">
        <v>3</v>
      </c>
      <c r="F1358">
        <v>180.334</v>
      </c>
      <c r="G1358">
        <v>541.00199999999995</v>
      </c>
      <c r="H1358">
        <v>102.79038</v>
      </c>
      <c r="I1358" t="b">
        <v>0</v>
      </c>
      <c r="J1358" s="2">
        <v>0.75208333333333333</v>
      </c>
      <c r="K1358">
        <v>2023</v>
      </c>
      <c r="L1358">
        <v>3</v>
      </c>
      <c r="M1358" t="s">
        <v>81</v>
      </c>
      <c r="N1358">
        <v>18</v>
      </c>
    </row>
    <row r="1359" spans="1:14" x14ac:dyDescent="0.3">
      <c r="A1359" s="1">
        <v>45478</v>
      </c>
      <c r="B1359">
        <v>204</v>
      </c>
      <c r="C1359">
        <v>304</v>
      </c>
      <c r="D1359">
        <v>102</v>
      </c>
      <c r="E1359">
        <v>8</v>
      </c>
      <c r="F1359">
        <v>375.12200000000001</v>
      </c>
      <c r="G1359">
        <v>3000.9760000000001</v>
      </c>
      <c r="H1359">
        <v>630.20496000000003</v>
      </c>
      <c r="I1359" t="b">
        <v>0</v>
      </c>
      <c r="J1359" s="2">
        <v>0.17708333333333334</v>
      </c>
      <c r="K1359">
        <v>2024</v>
      </c>
      <c r="L1359">
        <v>7</v>
      </c>
      <c r="M1359" t="s">
        <v>83</v>
      </c>
      <c r="N1359">
        <v>4</v>
      </c>
    </row>
    <row r="1360" spans="1:14" x14ac:dyDescent="0.3">
      <c r="A1360" s="1">
        <v>45037</v>
      </c>
      <c r="B1360">
        <v>202</v>
      </c>
      <c r="C1360">
        <v>305</v>
      </c>
      <c r="D1360">
        <v>105</v>
      </c>
      <c r="E1360">
        <v>3</v>
      </c>
      <c r="F1360">
        <v>475.50799999999998</v>
      </c>
      <c r="G1360">
        <v>1426.5239999999999</v>
      </c>
      <c r="H1360">
        <v>356.63099999999997</v>
      </c>
      <c r="I1360" t="b">
        <v>0</v>
      </c>
      <c r="J1360" s="2">
        <v>7.2222222222222215E-2</v>
      </c>
      <c r="K1360">
        <v>2023</v>
      </c>
      <c r="L1360">
        <v>4</v>
      </c>
      <c r="M1360" t="s">
        <v>83</v>
      </c>
      <c r="N1360">
        <v>1</v>
      </c>
    </row>
    <row r="1361" spans="1:14" x14ac:dyDescent="0.3">
      <c r="A1361" s="1">
        <v>45138</v>
      </c>
      <c r="B1361">
        <v>201</v>
      </c>
      <c r="C1361">
        <v>304</v>
      </c>
      <c r="D1361">
        <v>104</v>
      </c>
      <c r="E1361">
        <v>3</v>
      </c>
      <c r="F1361">
        <v>508.00200000000001</v>
      </c>
      <c r="G1361">
        <v>1524.0060000000001</v>
      </c>
      <c r="H1361">
        <v>457.20179999999999</v>
      </c>
      <c r="I1361" t="b">
        <v>0</v>
      </c>
      <c r="J1361" s="2">
        <v>0.43611111111111112</v>
      </c>
      <c r="K1361">
        <v>2023</v>
      </c>
      <c r="L1361">
        <v>7</v>
      </c>
      <c r="M1361" t="s">
        <v>84</v>
      </c>
      <c r="N1361">
        <v>10</v>
      </c>
    </row>
    <row r="1362" spans="1:14" x14ac:dyDescent="0.3">
      <c r="A1362" s="1">
        <v>45567</v>
      </c>
      <c r="B1362">
        <v>201</v>
      </c>
      <c r="C1362">
        <v>304</v>
      </c>
      <c r="D1362">
        <v>104</v>
      </c>
      <c r="E1362">
        <v>4</v>
      </c>
      <c r="F1362">
        <v>582.53800000000012</v>
      </c>
      <c r="G1362">
        <v>2330.1520000000005</v>
      </c>
      <c r="H1362">
        <v>349.52280000000007</v>
      </c>
      <c r="I1362" t="b">
        <v>0</v>
      </c>
      <c r="J1362" s="2">
        <v>0.22708333333333333</v>
      </c>
      <c r="K1362">
        <v>2024</v>
      </c>
      <c r="L1362">
        <v>10</v>
      </c>
      <c r="M1362" t="s">
        <v>80</v>
      </c>
      <c r="N1362">
        <v>5</v>
      </c>
    </row>
    <row r="1363" spans="1:14" x14ac:dyDescent="0.3">
      <c r="A1363" s="1">
        <v>45149</v>
      </c>
      <c r="B1363">
        <v>201</v>
      </c>
      <c r="C1363">
        <v>301</v>
      </c>
      <c r="D1363">
        <v>105</v>
      </c>
      <c r="E1363">
        <v>7</v>
      </c>
      <c r="F1363">
        <v>485.18800000000005</v>
      </c>
      <c r="G1363">
        <v>3396.3160000000003</v>
      </c>
      <c r="H1363">
        <v>577.37372000000005</v>
      </c>
      <c r="I1363" t="b">
        <v>0</v>
      </c>
      <c r="J1363" s="2">
        <v>0.18055555555555555</v>
      </c>
      <c r="K1363">
        <v>2023</v>
      </c>
      <c r="L1363">
        <v>8</v>
      </c>
      <c r="M1363" t="s">
        <v>83</v>
      </c>
      <c r="N1363">
        <v>4</v>
      </c>
    </row>
    <row r="1364" spans="1:14" x14ac:dyDescent="0.3">
      <c r="A1364" s="1">
        <v>45453</v>
      </c>
      <c r="B1364">
        <v>204</v>
      </c>
      <c r="C1364">
        <v>305</v>
      </c>
      <c r="D1364">
        <v>105</v>
      </c>
      <c r="E1364">
        <v>6</v>
      </c>
      <c r="F1364">
        <v>237.62200000000004</v>
      </c>
      <c r="G1364">
        <v>1425.7320000000002</v>
      </c>
      <c r="H1364">
        <v>270.88908000000004</v>
      </c>
      <c r="I1364" t="b">
        <v>0</v>
      </c>
      <c r="J1364" s="2">
        <v>0.43125000000000002</v>
      </c>
      <c r="K1364">
        <v>2024</v>
      </c>
      <c r="L1364">
        <v>6</v>
      </c>
      <c r="M1364" t="s">
        <v>84</v>
      </c>
      <c r="N1364">
        <v>10</v>
      </c>
    </row>
    <row r="1365" spans="1:14" x14ac:dyDescent="0.3">
      <c r="A1365" s="1">
        <v>44931</v>
      </c>
      <c r="B1365">
        <v>203</v>
      </c>
      <c r="C1365">
        <v>304</v>
      </c>
      <c r="D1365">
        <v>103</v>
      </c>
      <c r="E1365">
        <v>9</v>
      </c>
      <c r="F1365">
        <v>147.97200000000004</v>
      </c>
      <c r="G1365">
        <v>1331.7480000000003</v>
      </c>
      <c r="H1365">
        <v>279.66708000000006</v>
      </c>
      <c r="I1365" t="b">
        <v>0</v>
      </c>
      <c r="J1365" s="2">
        <v>0.34513888888888888</v>
      </c>
      <c r="K1365">
        <v>2023</v>
      </c>
      <c r="L1365">
        <v>1</v>
      </c>
      <c r="M1365" t="s">
        <v>79</v>
      </c>
      <c r="N1365">
        <v>8</v>
      </c>
    </row>
    <row r="1366" spans="1:14" x14ac:dyDescent="0.3">
      <c r="A1366" s="1">
        <v>45296</v>
      </c>
      <c r="B1366">
        <v>203</v>
      </c>
      <c r="C1366">
        <v>302</v>
      </c>
      <c r="D1366">
        <v>105</v>
      </c>
      <c r="E1366">
        <v>10</v>
      </c>
      <c r="F1366">
        <v>161.78800000000004</v>
      </c>
      <c r="G1366">
        <v>1617.8800000000003</v>
      </c>
      <c r="H1366">
        <v>404.47000000000008</v>
      </c>
      <c r="I1366" t="b">
        <v>0</v>
      </c>
      <c r="J1366" s="2">
        <v>0.25972222222222224</v>
      </c>
      <c r="K1366">
        <v>2024</v>
      </c>
      <c r="L1366">
        <v>1</v>
      </c>
      <c r="M1366" t="s">
        <v>83</v>
      </c>
      <c r="N1366">
        <v>6</v>
      </c>
    </row>
    <row r="1367" spans="1:14" x14ac:dyDescent="0.3">
      <c r="A1367" s="1">
        <v>45589</v>
      </c>
      <c r="B1367">
        <v>203</v>
      </c>
      <c r="C1367">
        <v>302</v>
      </c>
      <c r="D1367">
        <v>103</v>
      </c>
      <c r="E1367">
        <v>7</v>
      </c>
      <c r="F1367">
        <v>116.73200000000001</v>
      </c>
      <c r="G1367">
        <v>817.12400000000014</v>
      </c>
      <c r="H1367">
        <v>245.13720000000004</v>
      </c>
      <c r="I1367" t="b">
        <v>1</v>
      </c>
      <c r="J1367" s="2">
        <v>0.90416666666666667</v>
      </c>
      <c r="K1367">
        <v>2024</v>
      </c>
      <c r="L1367">
        <v>10</v>
      </c>
      <c r="M1367" t="s">
        <v>79</v>
      </c>
      <c r="N1367">
        <v>21</v>
      </c>
    </row>
    <row r="1368" spans="1:14" x14ac:dyDescent="0.3">
      <c r="A1368" s="1">
        <v>45287</v>
      </c>
      <c r="B1368">
        <v>205</v>
      </c>
      <c r="C1368">
        <v>305</v>
      </c>
      <c r="D1368">
        <v>104</v>
      </c>
      <c r="E1368">
        <v>2</v>
      </c>
      <c r="F1368">
        <v>169.77400000000003</v>
      </c>
      <c r="G1368">
        <v>339.54800000000006</v>
      </c>
      <c r="H1368">
        <v>50.932200000000009</v>
      </c>
      <c r="I1368" t="b">
        <v>0</v>
      </c>
      <c r="J1368" s="2">
        <v>0.60763888888888884</v>
      </c>
      <c r="K1368">
        <v>2023</v>
      </c>
      <c r="L1368">
        <v>12</v>
      </c>
      <c r="M1368" t="s">
        <v>80</v>
      </c>
      <c r="N1368">
        <v>14</v>
      </c>
    </row>
    <row r="1369" spans="1:14" x14ac:dyDescent="0.3">
      <c r="A1369" s="1">
        <v>45319</v>
      </c>
      <c r="B1369">
        <v>201</v>
      </c>
      <c r="C1369">
        <v>304</v>
      </c>
      <c r="D1369">
        <v>104</v>
      </c>
      <c r="E1369">
        <v>9</v>
      </c>
      <c r="F1369">
        <v>46.177999999999997</v>
      </c>
      <c r="G1369">
        <v>415.60199999999998</v>
      </c>
      <c r="H1369">
        <v>70.652339999999995</v>
      </c>
      <c r="I1369" t="b">
        <v>0</v>
      </c>
      <c r="J1369" s="2">
        <v>0.75138888888888888</v>
      </c>
      <c r="K1369">
        <v>2024</v>
      </c>
      <c r="L1369">
        <v>1</v>
      </c>
      <c r="M1369" t="s">
        <v>81</v>
      </c>
      <c r="N1369">
        <v>18</v>
      </c>
    </row>
    <row r="1370" spans="1:14" x14ac:dyDescent="0.3">
      <c r="A1370" s="1">
        <v>45423</v>
      </c>
      <c r="B1370">
        <v>205</v>
      </c>
      <c r="C1370">
        <v>304</v>
      </c>
      <c r="D1370">
        <v>103</v>
      </c>
      <c r="E1370">
        <v>7</v>
      </c>
      <c r="F1370">
        <v>331.47399999999999</v>
      </c>
      <c r="G1370">
        <v>2320.3179999999998</v>
      </c>
      <c r="H1370">
        <v>440.86041999999998</v>
      </c>
      <c r="I1370" t="b">
        <v>0</v>
      </c>
      <c r="J1370" s="2">
        <v>3.888888888888889E-2</v>
      </c>
      <c r="K1370">
        <v>2024</v>
      </c>
      <c r="L1370">
        <v>5</v>
      </c>
      <c r="M1370" t="s">
        <v>82</v>
      </c>
      <c r="N1370">
        <v>0</v>
      </c>
    </row>
    <row r="1371" spans="1:14" x14ac:dyDescent="0.3">
      <c r="A1371" s="1">
        <v>45274</v>
      </c>
      <c r="B1371">
        <v>205</v>
      </c>
      <c r="C1371">
        <v>305</v>
      </c>
      <c r="D1371">
        <v>104</v>
      </c>
      <c r="E1371">
        <v>7</v>
      </c>
      <c r="F1371">
        <v>631.5100000000001</v>
      </c>
      <c r="G1371">
        <v>4420.5700000000006</v>
      </c>
      <c r="H1371">
        <v>928.31970000000013</v>
      </c>
      <c r="I1371" t="b">
        <v>0</v>
      </c>
      <c r="J1371" s="2">
        <v>0.17291666666666666</v>
      </c>
      <c r="K1371">
        <v>2023</v>
      </c>
      <c r="L1371">
        <v>12</v>
      </c>
      <c r="M1371" t="s">
        <v>79</v>
      </c>
      <c r="N1371">
        <v>4</v>
      </c>
    </row>
    <row r="1372" spans="1:14" x14ac:dyDescent="0.3">
      <c r="A1372" s="1">
        <v>45000</v>
      </c>
      <c r="B1372">
        <v>201</v>
      </c>
      <c r="C1372">
        <v>303</v>
      </c>
      <c r="D1372">
        <v>101</v>
      </c>
      <c r="E1372">
        <v>10</v>
      </c>
      <c r="F1372">
        <v>573.9140000000001</v>
      </c>
      <c r="G1372">
        <v>5739.1400000000012</v>
      </c>
      <c r="H1372">
        <v>1434.7850000000003</v>
      </c>
      <c r="I1372" t="b">
        <v>1</v>
      </c>
      <c r="J1372" s="2">
        <v>0.66666666666666663</v>
      </c>
      <c r="K1372">
        <v>2023</v>
      </c>
      <c r="L1372">
        <v>3</v>
      </c>
      <c r="M1372" t="s">
        <v>80</v>
      </c>
      <c r="N1372">
        <v>16</v>
      </c>
    </row>
    <row r="1373" spans="1:14" x14ac:dyDescent="0.3">
      <c r="A1373" s="1">
        <v>44983</v>
      </c>
      <c r="B1373">
        <v>202</v>
      </c>
      <c r="C1373">
        <v>303</v>
      </c>
      <c r="D1373">
        <v>102</v>
      </c>
      <c r="E1373">
        <v>2</v>
      </c>
      <c r="F1373">
        <v>647.65800000000002</v>
      </c>
      <c r="G1373">
        <v>1295.316</v>
      </c>
      <c r="H1373">
        <v>388.59480000000002</v>
      </c>
      <c r="I1373" t="b">
        <v>1</v>
      </c>
      <c r="J1373" s="2">
        <v>9.4444444444444442E-2</v>
      </c>
      <c r="K1373">
        <v>2023</v>
      </c>
      <c r="L1373">
        <v>2</v>
      </c>
      <c r="M1373" t="s">
        <v>81</v>
      </c>
      <c r="N1373">
        <v>2</v>
      </c>
    </row>
    <row r="1374" spans="1:14" x14ac:dyDescent="0.3">
      <c r="A1374" s="1">
        <v>45362</v>
      </c>
      <c r="B1374">
        <v>202</v>
      </c>
      <c r="C1374">
        <v>302</v>
      </c>
      <c r="D1374">
        <v>103</v>
      </c>
      <c r="E1374">
        <v>3</v>
      </c>
      <c r="F1374">
        <v>572.726</v>
      </c>
      <c r="G1374">
        <v>1718.1779999999999</v>
      </c>
      <c r="H1374">
        <v>257.72669999999999</v>
      </c>
      <c r="I1374" t="b">
        <v>1</v>
      </c>
      <c r="J1374" s="2">
        <v>0.94097222222222221</v>
      </c>
      <c r="K1374">
        <v>2024</v>
      </c>
      <c r="L1374">
        <v>3</v>
      </c>
      <c r="M1374" t="s">
        <v>84</v>
      </c>
      <c r="N1374">
        <v>22</v>
      </c>
    </row>
    <row r="1375" spans="1:14" x14ac:dyDescent="0.3">
      <c r="A1375" s="1">
        <v>44885</v>
      </c>
      <c r="B1375">
        <v>201</v>
      </c>
      <c r="C1375">
        <v>302</v>
      </c>
      <c r="D1375">
        <v>104</v>
      </c>
      <c r="E1375">
        <v>2</v>
      </c>
      <c r="F1375">
        <v>656.67800000000011</v>
      </c>
      <c r="G1375">
        <v>1313.3560000000002</v>
      </c>
      <c r="H1375">
        <v>223.27052000000006</v>
      </c>
      <c r="I1375" t="b">
        <v>0</v>
      </c>
      <c r="J1375" s="2">
        <v>9.930555555555555E-2</v>
      </c>
      <c r="K1375">
        <v>2022</v>
      </c>
      <c r="L1375">
        <v>11</v>
      </c>
      <c r="M1375" t="s">
        <v>81</v>
      </c>
      <c r="N1375">
        <v>2</v>
      </c>
    </row>
    <row r="1376" spans="1:14" x14ac:dyDescent="0.3">
      <c r="A1376" s="1">
        <v>45106</v>
      </c>
      <c r="B1376">
        <v>205</v>
      </c>
      <c r="C1376">
        <v>304</v>
      </c>
      <c r="D1376">
        <v>101</v>
      </c>
      <c r="E1376">
        <v>10</v>
      </c>
      <c r="F1376">
        <v>157.036</v>
      </c>
      <c r="G1376">
        <v>1570.3600000000001</v>
      </c>
      <c r="H1376">
        <v>298.36840000000001</v>
      </c>
      <c r="I1376" t="b">
        <v>1</v>
      </c>
      <c r="J1376" s="2">
        <v>0.95277777777777772</v>
      </c>
      <c r="K1376">
        <v>2023</v>
      </c>
      <c r="L1376">
        <v>6</v>
      </c>
      <c r="M1376" t="s">
        <v>79</v>
      </c>
      <c r="N1376">
        <v>22</v>
      </c>
    </row>
    <row r="1377" spans="1:14" x14ac:dyDescent="0.3">
      <c r="A1377" s="1">
        <v>45196</v>
      </c>
      <c r="B1377">
        <v>201</v>
      </c>
      <c r="C1377">
        <v>305</v>
      </c>
      <c r="D1377">
        <v>101</v>
      </c>
      <c r="E1377">
        <v>10</v>
      </c>
      <c r="F1377">
        <v>336.6</v>
      </c>
      <c r="G1377">
        <v>3366</v>
      </c>
      <c r="H1377">
        <v>706.86</v>
      </c>
      <c r="I1377" t="b">
        <v>0</v>
      </c>
      <c r="J1377" s="2">
        <v>0.99097222222222225</v>
      </c>
      <c r="K1377">
        <v>2023</v>
      </c>
      <c r="L1377">
        <v>9</v>
      </c>
      <c r="M1377" t="s">
        <v>80</v>
      </c>
      <c r="N1377">
        <v>23</v>
      </c>
    </row>
    <row r="1378" spans="1:14" x14ac:dyDescent="0.3">
      <c r="A1378" s="1">
        <v>45348</v>
      </c>
      <c r="B1378">
        <v>203</v>
      </c>
      <c r="C1378">
        <v>304</v>
      </c>
      <c r="D1378">
        <v>104</v>
      </c>
      <c r="E1378">
        <v>4</v>
      </c>
      <c r="F1378">
        <v>349.77800000000002</v>
      </c>
      <c r="G1378">
        <v>1399.1120000000001</v>
      </c>
      <c r="H1378">
        <v>349.77800000000002</v>
      </c>
      <c r="I1378" t="b">
        <v>0</v>
      </c>
      <c r="J1378" s="2">
        <v>0.19166666666666668</v>
      </c>
      <c r="K1378">
        <v>2024</v>
      </c>
      <c r="L1378">
        <v>2</v>
      </c>
      <c r="M1378" t="s">
        <v>84</v>
      </c>
      <c r="N1378">
        <v>4</v>
      </c>
    </row>
    <row r="1379" spans="1:14" x14ac:dyDescent="0.3">
      <c r="A1379" s="1">
        <v>45464</v>
      </c>
      <c r="B1379">
        <v>204</v>
      </c>
      <c r="C1379">
        <v>305</v>
      </c>
      <c r="D1379">
        <v>105</v>
      </c>
      <c r="E1379">
        <v>6</v>
      </c>
      <c r="F1379">
        <v>138.53400000000002</v>
      </c>
      <c r="G1379">
        <v>831.20400000000018</v>
      </c>
      <c r="H1379">
        <v>249.36120000000005</v>
      </c>
      <c r="I1379" t="b">
        <v>0</v>
      </c>
      <c r="J1379" s="2">
        <v>0.92013888888888884</v>
      </c>
      <c r="K1379">
        <v>2024</v>
      </c>
      <c r="L1379">
        <v>6</v>
      </c>
      <c r="M1379" t="s">
        <v>83</v>
      </c>
      <c r="N1379">
        <v>22</v>
      </c>
    </row>
    <row r="1380" spans="1:14" x14ac:dyDescent="0.3">
      <c r="A1380" s="1">
        <v>45082</v>
      </c>
      <c r="B1380">
        <v>203</v>
      </c>
      <c r="C1380">
        <v>305</v>
      </c>
      <c r="D1380">
        <v>105</v>
      </c>
      <c r="E1380">
        <v>5</v>
      </c>
      <c r="F1380">
        <v>323.95000000000005</v>
      </c>
      <c r="G1380">
        <v>1619.7500000000002</v>
      </c>
      <c r="H1380">
        <v>242.96250000000003</v>
      </c>
      <c r="I1380" t="b">
        <v>0</v>
      </c>
      <c r="J1380" s="2">
        <v>0.32777777777777778</v>
      </c>
      <c r="K1380">
        <v>2023</v>
      </c>
      <c r="L1380">
        <v>6</v>
      </c>
      <c r="M1380" t="s">
        <v>84</v>
      </c>
      <c r="N1380">
        <v>7</v>
      </c>
    </row>
    <row r="1381" spans="1:14" x14ac:dyDescent="0.3">
      <c r="A1381" s="1">
        <v>45082</v>
      </c>
      <c r="B1381">
        <v>201</v>
      </c>
      <c r="C1381">
        <v>304</v>
      </c>
      <c r="D1381">
        <v>101</v>
      </c>
      <c r="E1381">
        <v>6</v>
      </c>
      <c r="F1381">
        <v>207.79000000000002</v>
      </c>
      <c r="G1381">
        <v>1246.7400000000002</v>
      </c>
      <c r="H1381">
        <v>211.94580000000005</v>
      </c>
      <c r="I1381" t="b">
        <v>1</v>
      </c>
      <c r="J1381" s="2">
        <v>0.8618055555555556</v>
      </c>
      <c r="K1381">
        <v>2023</v>
      </c>
      <c r="L1381">
        <v>6</v>
      </c>
      <c r="M1381" t="s">
        <v>84</v>
      </c>
      <c r="N1381">
        <v>20</v>
      </c>
    </row>
    <row r="1382" spans="1:14" x14ac:dyDescent="0.3">
      <c r="A1382" s="1">
        <v>44887</v>
      </c>
      <c r="B1382">
        <v>203</v>
      </c>
      <c r="C1382">
        <v>304</v>
      </c>
      <c r="D1382">
        <v>105</v>
      </c>
      <c r="E1382">
        <v>10</v>
      </c>
      <c r="F1382">
        <v>265.03399999999999</v>
      </c>
      <c r="G1382">
        <v>2650.34</v>
      </c>
      <c r="H1382">
        <v>503.56460000000004</v>
      </c>
      <c r="I1382" t="b">
        <v>0</v>
      </c>
      <c r="J1382" s="2">
        <v>0.47152777777777777</v>
      </c>
      <c r="K1382">
        <v>2022</v>
      </c>
      <c r="L1382">
        <v>11</v>
      </c>
      <c r="M1382" t="s">
        <v>85</v>
      </c>
      <c r="N1382">
        <v>11</v>
      </c>
    </row>
    <row r="1383" spans="1:14" x14ac:dyDescent="0.3">
      <c r="A1383" s="1">
        <v>45336</v>
      </c>
      <c r="B1383">
        <v>201</v>
      </c>
      <c r="C1383">
        <v>304</v>
      </c>
      <c r="D1383">
        <v>102</v>
      </c>
      <c r="E1383">
        <v>8</v>
      </c>
      <c r="F1383">
        <v>644.82000000000005</v>
      </c>
      <c r="G1383">
        <v>5158.5600000000004</v>
      </c>
      <c r="H1383">
        <v>1083.2976000000001</v>
      </c>
      <c r="I1383" t="b">
        <v>0</v>
      </c>
      <c r="J1383" s="2">
        <v>0.91249999999999998</v>
      </c>
      <c r="K1383">
        <v>2024</v>
      </c>
      <c r="L1383">
        <v>2</v>
      </c>
      <c r="M1383" t="s">
        <v>80</v>
      </c>
      <c r="N1383">
        <v>21</v>
      </c>
    </row>
    <row r="1384" spans="1:14" x14ac:dyDescent="0.3">
      <c r="A1384" s="1">
        <v>45073</v>
      </c>
      <c r="B1384">
        <v>201</v>
      </c>
      <c r="C1384">
        <v>303</v>
      </c>
      <c r="D1384">
        <v>102</v>
      </c>
      <c r="E1384">
        <v>5</v>
      </c>
      <c r="F1384">
        <v>419.12200000000001</v>
      </c>
      <c r="G1384">
        <v>2095.61</v>
      </c>
      <c r="H1384">
        <v>523.90250000000003</v>
      </c>
      <c r="I1384" t="b">
        <v>1</v>
      </c>
      <c r="J1384" s="2">
        <v>0.44722222222222224</v>
      </c>
      <c r="K1384">
        <v>2023</v>
      </c>
      <c r="L1384">
        <v>5</v>
      </c>
      <c r="M1384" t="s">
        <v>82</v>
      </c>
      <c r="N1384">
        <v>10</v>
      </c>
    </row>
    <row r="1385" spans="1:14" x14ac:dyDescent="0.3">
      <c r="A1385" s="1">
        <v>45386</v>
      </c>
      <c r="B1385">
        <v>205</v>
      </c>
      <c r="C1385">
        <v>302</v>
      </c>
      <c r="D1385">
        <v>105</v>
      </c>
      <c r="E1385">
        <v>3</v>
      </c>
      <c r="F1385">
        <v>291.54400000000004</v>
      </c>
      <c r="G1385">
        <v>874.63200000000006</v>
      </c>
      <c r="H1385">
        <v>262.38960000000003</v>
      </c>
      <c r="I1385" t="b">
        <v>0</v>
      </c>
      <c r="J1385" s="2">
        <v>0.75486111111111109</v>
      </c>
      <c r="K1385">
        <v>2024</v>
      </c>
      <c r="L1385">
        <v>4</v>
      </c>
      <c r="M1385" t="s">
        <v>79</v>
      </c>
      <c r="N1385">
        <v>18</v>
      </c>
    </row>
    <row r="1386" spans="1:14" x14ac:dyDescent="0.3">
      <c r="A1386" s="1">
        <v>45297</v>
      </c>
      <c r="B1386">
        <v>205</v>
      </c>
      <c r="C1386">
        <v>304</v>
      </c>
      <c r="D1386">
        <v>101</v>
      </c>
      <c r="E1386">
        <v>8</v>
      </c>
      <c r="F1386">
        <v>211.79400000000001</v>
      </c>
      <c r="G1386">
        <v>1694.3520000000001</v>
      </c>
      <c r="H1386">
        <v>254.15280000000001</v>
      </c>
      <c r="I1386" t="b">
        <v>0</v>
      </c>
      <c r="J1386" s="2">
        <v>0.27152777777777776</v>
      </c>
      <c r="K1386">
        <v>2024</v>
      </c>
      <c r="L1386">
        <v>1</v>
      </c>
      <c r="M1386" t="s">
        <v>82</v>
      </c>
      <c r="N1386">
        <v>6</v>
      </c>
    </row>
    <row r="1387" spans="1:14" x14ac:dyDescent="0.3">
      <c r="A1387" s="1">
        <v>45248</v>
      </c>
      <c r="B1387">
        <v>205</v>
      </c>
      <c r="C1387">
        <v>302</v>
      </c>
      <c r="D1387">
        <v>103</v>
      </c>
      <c r="E1387">
        <v>1</v>
      </c>
      <c r="F1387">
        <v>57.112000000000009</v>
      </c>
      <c r="G1387">
        <v>57.112000000000009</v>
      </c>
      <c r="H1387">
        <v>9.7090400000000017</v>
      </c>
      <c r="I1387" t="b">
        <v>0</v>
      </c>
      <c r="J1387" s="2">
        <v>0.91805555555555551</v>
      </c>
      <c r="K1387">
        <v>2023</v>
      </c>
      <c r="L1387">
        <v>11</v>
      </c>
      <c r="M1387" t="s">
        <v>82</v>
      </c>
      <c r="N1387">
        <v>22</v>
      </c>
    </row>
    <row r="1388" spans="1:14" x14ac:dyDescent="0.3">
      <c r="A1388" s="1">
        <v>45519</v>
      </c>
      <c r="B1388">
        <v>203</v>
      </c>
      <c r="C1388">
        <v>304</v>
      </c>
      <c r="D1388">
        <v>102</v>
      </c>
      <c r="E1388">
        <v>8</v>
      </c>
      <c r="F1388">
        <v>185.9</v>
      </c>
      <c r="G1388">
        <v>1487.2</v>
      </c>
      <c r="H1388">
        <v>282.56799999999998</v>
      </c>
      <c r="I1388" t="b">
        <v>1</v>
      </c>
      <c r="J1388" s="2">
        <v>0.60763888888888884</v>
      </c>
      <c r="K1388">
        <v>2024</v>
      </c>
      <c r="L1388">
        <v>8</v>
      </c>
      <c r="M1388" t="s">
        <v>79</v>
      </c>
      <c r="N1388">
        <v>14</v>
      </c>
    </row>
    <row r="1389" spans="1:14" x14ac:dyDescent="0.3">
      <c r="A1389" s="1">
        <v>45568</v>
      </c>
      <c r="B1389">
        <v>203</v>
      </c>
      <c r="C1389">
        <v>304</v>
      </c>
      <c r="D1389">
        <v>104</v>
      </c>
      <c r="E1389">
        <v>7</v>
      </c>
      <c r="F1389">
        <v>79.838000000000008</v>
      </c>
      <c r="G1389">
        <v>558.8660000000001</v>
      </c>
      <c r="H1389">
        <v>117.36186000000002</v>
      </c>
      <c r="I1389" t="b">
        <v>0</v>
      </c>
      <c r="J1389" s="2">
        <v>0.92847222222222225</v>
      </c>
      <c r="K1389">
        <v>2024</v>
      </c>
      <c r="L1389">
        <v>10</v>
      </c>
      <c r="M1389" t="s">
        <v>79</v>
      </c>
      <c r="N1389">
        <v>22</v>
      </c>
    </row>
    <row r="1390" spans="1:14" x14ac:dyDescent="0.3">
      <c r="A1390" s="1">
        <v>45067</v>
      </c>
      <c r="B1390">
        <v>204</v>
      </c>
      <c r="C1390">
        <v>305</v>
      </c>
      <c r="D1390">
        <v>105</v>
      </c>
      <c r="E1390">
        <v>10</v>
      </c>
      <c r="F1390">
        <v>406.69200000000006</v>
      </c>
      <c r="G1390">
        <v>4066.9200000000005</v>
      </c>
      <c r="H1390">
        <v>1016.7300000000001</v>
      </c>
      <c r="I1390" t="b">
        <v>0</v>
      </c>
      <c r="J1390" s="2">
        <v>0.93958333333333333</v>
      </c>
      <c r="K1390">
        <v>2023</v>
      </c>
      <c r="L1390">
        <v>5</v>
      </c>
      <c r="M1390" t="s">
        <v>81</v>
      </c>
      <c r="N1390">
        <v>22</v>
      </c>
    </row>
    <row r="1391" spans="1:14" x14ac:dyDescent="0.3">
      <c r="A1391" s="1">
        <v>44935</v>
      </c>
      <c r="B1391">
        <v>205</v>
      </c>
      <c r="C1391">
        <v>301</v>
      </c>
      <c r="D1391">
        <v>102</v>
      </c>
      <c r="E1391">
        <v>10</v>
      </c>
      <c r="F1391">
        <v>512.66600000000005</v>
      </c>
      <c r="G1391">
        <v>5126.6600000000008</v>
      </c>
      <c r="H1391">
        <v>1537.9980000000003</v>
      </c>
      <c r="I1391" t="b">
        <v>0</v>
      </c>
      <c r="J1391" s="2">
        <v>0.40347222222222223</v>
      </c>
      <c r="K1391">
        <v>2023</v>
      </c>
      <c r="L1391">
        <v>1</v>
      </c>
      <c r="M1391" t="s">
        <v>84</v>
      </c>
      <c r="N1391">
        <v>9</v>
      </c>
    </row>
    <row r="1392" spans="1:14" x14ac:dyDescent="0.3">
      <c r="A1392" s="1">
        <v>44892</v>
      </c>
      <c r="B1392">
        <v>201</v>
      </c>
      <c r="C1392">
        <v>304</v>
      </c>
      <c r="D1392">
        <v>102</v>
      </c>
      <c r="E1392">
        <v>5</v>
      </c>
      <c r="F1392">
        <v>317.79000000000002</v>
      </c>
      <c r="G1392">
        <v>1588.95</v>
      </c>
      <c r="H1392">
        <v>238.3425</v>
      </c>
      <c r="I1392" t="b">
        <v>0</v>
      </c>
      <c r="J1392" s="2">
        <v>0.10347222222222222</v>
      </c>
      <c r="K1392">
        <v>2022</v>
      </c>
      <c r="L1392">
        <v>11</v>
      </c>
      <c r="M1392" t="s">
        <v>81</v>
      </c>
      <c r="N1392">
        <v>2</v>
      </c>
    </row>
    <row r="1393" spans="1:14" x14ac:dyDescent="0.3">
      <c r="A1393" s="1">
        <v>45232</v>
      </c>
      <c r="B1393">
        <v>203</v>
      </c>
      <c r="C1393">
        <v>301</v>
      </c>
      <c r="D1393">
        <v>101</v>
      </c>
      <c r="E1393">
        <v>9</v>
      </c>
      <c r="F1393">
        <v>91.124000000000009</v>
      </c>
      <c r="G1393">
        <v>820.1160000000001</v>
      </c>
      <c r="H1393">
        <v>139.41972000000004</v>
      </c>
      <c r="I1393" t="b">
        <v>1</v>
      </c>
      <c r="J1393" s="2">
        <v>0.19236111111111112</v>
      </c>
      <c r="K1393">
        <v>2023</v>
      </c>
      <c r="L1393">
        <v>11</v>
      </c>
      <c r="M1393" t="s">
        <v>79</v>
      </c>
      <c r="N1393">
        <v>4</v>
      </c>
    </row>
    <row r="1394" spans="1:14" x14ac:dyDescent="0.3">
      <c r="A1394" s="1">
        <v>45448</v>
      </c>
      <c r="B1394">
        <v>203</v>
      </c>
      <c r="C1394">
        <v>302</v>
      </c>
      <c r="D1394">
        <v>104</v>
      </c>
      <c r="E1394">
        <v>7</v>
      </c>
      <c r="F1394">
        <v>495.22</v>
      </c>
      <c r="G1394">
        <v>3466.54</v>
      </c>
      <c r="H1394">
        <v>658.64260000000002</v>
      </c>
      <c r="I1394" t="b">
        <v>1</v>
      </c>
      <c r="J1394" s="2">
        <v>0.31736111111111109</v>
      </c>
      <c r="K1394">
        <v>2024</v>
      </c>
      <c r="L1394">
        <v>6</v>
      </c>
      <c r="M1394" t="s">
        <v>80</v>
      </c>
      <c r="N1394">
        <v>7</v>
      </c>
    </row>
    <row r="1395" spans="1:14" x14ac:dyDescent="0.3">
      <c r="A1395" s="1">
        <v>44946</v>
      </c>
      <c r="B1395">
        <v>202</v>
      </c>
      <c r="C1395">
        <v>304</v>
      </c>
      <c r="D1395">
        <v>102</v>
      </c>
      <c r="E1395">
        <v>5</v>
      </c>
      <c r="F1395">
        <v>369.24800000000005</v>
      </c>
      <c r="G1395">
        <v>1846.2400000000002</v>
      </c>
      <c r="H1395">
        <v>387.71040000000005</v>
      </c>
      <c r="I1395" t="b">
        <v>1</v>
      </c>
      <c r="J1395" s="2">
        <v>0.51875000000000004</v>
      </c>
      <c r="K1395">
        <v>2023</v>
      </c>
      <c r="L1395">
        <v>1</v>
      </c>
      <c r="M1395" t="s">
        <v>83</v>
      </c>
      <c r="N1395">
        <v>12</v>
      </c>
    </row>
    <row r="1396" spans="1:14" x14ac:dyDescent="0.3">
      <c r="A1396" s="1">
        <v>44947</v>
      </c>
      <c r="B1396">
        <v>204</v>
      </c>
      <c r="C1396">
        <v>303</v>
      </c>
      <c r="D1396">
        <v>102</v>
      </c>
      <c r="E1396">
        <v>9</v>
      </c>
      <c r="F1396">
        <v>195.11800000000002</v>
      </c>
      <c r="G1396">
        <v>1756.0620000000001</v>
      </c>
      <c r="H1396">
        <v>439.01550000000003</v>
      </c>
      <c r="I1396" t="b">
        <v>1</v>
      </c>
      <c r="J1396" s="2">
        <v>0.21527777777777779</v>
      </c>
      <c r="K1396">
        <v>2023</v>
      </c>
      <c r="L1396">
        <v>1</v>
      </c>
      <c r="M1396" t="s">
        <v>82</v>
      </c>
      <c r="N1396">
        <v>5</v>
      </c>
    </row>
    <row r="1397" spans="1:14" x14ac:dyDescent="0.3">
      <c r="A1397" s="1">
        <v>45295</v>
      </c>
      <c r="B1397">
        <v>204</v>
      </c>
      <c r="C1397">
        <v>301</v>
      </c>
      <c r="D1397">
        <v>102</v>
      </c>
      <c r="E1397">
        <v>6</v>
      </c>
      <c r="F1397">
        <v>383.37200000000001</v>
      </c>
      <c r="G1397">
        <v>2300.232</v>
      </c>
      <c r="H1397">
        <v>690.06959999999992</v>
      </c>
      <c r="I1397" t="b">
        <v>0</v>
      </c>
      <c r="J1397" s="2">
        <v>0.81597222222222221</v>
      </c>
      <c r="K1397">
        <v>2024</v>
      </c>
      <c r="L1397">
        <v>1</v>
      </c>
      <c r="M1397" t="s">
        <v>79</v>
      </c>
      <c r="N1397">
        <v>19</v>
      </c>
    </row>
    <row r="1398" spans="1:14" x14ac:dyDescent="0.3">
      <c r="A1398" s="1">
        <v>45374</v>
      </c>
      <c r="B1398">
        <v>203</v>
      </c>
      <c r="C1398">
        <v>305</v>
      </c>
      <c r="D1398">
        <v>101</v>
      </c>
      <c r="E1398">
        <v>6</v>
      </c>
      <c r="F1398">
        <v>573.47400000000005</v>
      </c>
      <c r="G1398">
        <v>3440.8440000000001</v>
      </c>
      <c r="H1398">
        <v>516.12659999999994</v>
      </c>
      <c r="I1398" t="b">
        <v>0</v>
      </c>
      <c r="J1398" s="2">
        <v>0.4597222222222222</v>
      </c>
      <c r="K1398">
        <v>2024</v>
      </c>
      <c r="L1398">
        <v>3</v>
      </c>
      <c r="M1398" t="s">
        <v>82</v>
      </c>
      <c r="N1398">
        <v>11</v>
      </c>
    </row>
    <row r="1399" spans="1:14" x14ac:dyDescent="0.3">
      <c r="A1399" s="1">
        <v>45565</v>
      </c>
      <c r="B1399">
        <v>204</v>
      </c>
      <c r="C1399">
        <v>301</v>
      </c>
      <c r="D1399">
        <v>102</v>
      </c>
      <c r="E1399">
        <v>5</v>
      </c>
      <c r="F1399">
        <v>64.481999999999999</v>
      </c>
      <c r="G1399">
        <v>322.40999999999997</v>
      </c>
      <c r="H1399">
        <v>54.809699999999999</v>
      </c>
      <c r="I1399" t="b">
        <v>1</v>
      </c>
      <c r="J1399" s="2">
        <v>0.3923611111111111</v>
      </c>
      <c r="K1399">
        <v>2024</v>
      </c>
      <c r="L1399">
        <v>9</v>
      </c>
      <c r="M1399" t="s">
        <v>84</v>
      </c>
      <c r="N1399">
        <v>9</v>
      </c>
    </row>
    <row r="1400" spans="1:14" x14ac:dyDescent="0.3">
      <c r="A1400" s="1">
        <v>45081</v>
      </c>
      <c r="B1400">
        <v>205</v>
      </c>
      <c r="C1400">
        <v>305</v>
      </c>
      <c r="D1400">
        <v>101</v>
      </c>
      <c r="E1400">
        <v>2</v>
      </c>
      <c r="F1400">
        <v>292.49</v>
      </c>
      <c r="G1400">
        <v>584.98</v>
      </c>
      <c r="H1400">
        <v>111.14620000000001</v>
      </c>
      <c r="I1400" t="b">
        <v>0</v>
      </c>
      <c r="J1400" s="2">
        <v>0.5444444444444444</v>
      </c>
      <c r="K1400">
        <v>2023</v>
      </c>
      <c r="L1400">
        <v>6</v>
      </c>
      <c r="M1400" t="s">
        <v>81</v>
      </c>
      <c r="N1400">
        <v>13</v>
      </c>
    </row>
    <row r="1401" spans="1:14" x14ac:dyDescent="0.3">
      <c r="A1401" s="1">
        <v>44878</v>
      </c>
      <c r="B1401">
        <v>205</v>
      </c>
      <c r="C1401">
        <v>302</v>
      </c>
      <c r="D1401">
        <v>105</v>
      </c>
      <c r="E1401">
        <v>6</v>
      </c>
      <c r="F1401">
        <v>78.804000000000002</v>
      </c>
      <c r="G1401">
        <v>472.82400000000001</v>
      </c>
      <c r="H1401">
        <v>99.293040000000005</v>
      </c>
      <c r="I1401" t="b">
        <v>0</v>
      </c>
      <c r="J1401" s="2">
        <v>0.89652777777777781</v>
      </c>
      <c r="K1401">
        <v>2022</v>
      </c>
      <c r="L1401">
        <v>11</v>
      </c>
      <c r="M1401" t="s">
        <v>81</v>
      </c>
      <c r="N1401">
        <v>21</v>
      </c>
    </row>
    <row r="1402" spans="1:14" x14ac:dyDescent="0.3">
      <c r="A1402" s="1">
        <v>45458</v>
      </c>
      <c r="B1402">
        <v>202</v>
      </c>
      <c r="C1402">
        <v>302</v>
      </c>
      <c r="D1402">
        <v>104</v>
      </c>
      <c r="E1402">
        <v>3</v>
      </c>
      <c r="F1402">
        <v>240.74600000000004</v>
      </c>
      <c r="G1402">
        <v>722.23800000000006</v>
      </c>
      <c r="H1402">
        <v>180.55950000000001</v>
      </c>
      <c r="I1402" t="b">
        <v>0</v>
      </c>
      <c r="J1402" s="2">
        <v>7.5694444444444439E-2</v>
      </c>
      <c r="K1402">
        <v>2024</v>
      </c>
      <c r="L1402">
        <v>6</v>
      </c>
      <c r="M1402" t="s">
        <v>82</v>
      </c>
      <c r="N1402">
        <v>1</v>
      </c>
    </row>
    <row r="1403" spans="1:14" x14ac:dyDescent="0.3">
      <c r="A1403" s="1">
        <v>45079</v>
      </c>
      <c r="B1403">
        <v>204</v>
      </c>
      <c r="C1403">
        <v>301</v>
      </c>
      <c r="D1403">
        <v>101</v>
      </c>
      <c r="E1403">
        <v>6</v>
      </c>
      <c r="F1403">
        <v>630.21199999999999</v>
      </c>
      <c r="G1403">
        <v>3781.2719999999999</v>
      </c>
      <c r="H1403">
        <v>1134.3815999999999</v>
      </c>
      <c r="I1403" t="b">
        <v>0</v>
      </c>
      <c r="J1403" s="2">
        <v>0.43333333333333335</v>
      </c>
      <c r="K1403">
        <v>2023</v>
      </c>
      <c r="L1403">
        <v>6</v>
      </c>
      <c r="M1403" t="s">
        <v>83</v>
      </c>
      <c r="N1403">
        <v>10</v>
      </c>
    </row>
    <row r="1404" spans="1:14" x14ac:dyDescent="0.3">
      <c r="A1404" s="1">
        <v>45085</v>
      </c>
      <c r="B1404">
        <v>205</v>
      </c>
      <c r="C1404">
        <v>304</v>
      </c>
      <c r="D1404">
        <v>103</v>
      </c>
      <c r="E1404">
        <v>4</v>
      </c>
      <c r="F1404">
        <v>443.36600000000004</v>
      </c>
      <c r="G1404">
        <v>1773.4640000000002</v>
      </c>
      <c r="H1404">
        <v>266.01960000000003</v>
      </c>
      <c r="I1404" t="b">
        <v>0</v>
      </c>
      <c r="J1404" s="2">
        <v>0.6333333333333333</v>
      </c>
      <c r="K1404">
        <v>2023</v>
      </c>
      <c r="L1404">
        <v>6</v>
      </c>
      <c r="M1404" t="s">
        <v>79</v>
      </c>
      <c r="N1404">
        <v>15</v>
      </c>
    </row>
    <row r="1405" spans="1:14" x14ac:dyDescent="0.3">
      <c r="A1405" s="1">
        <v>45078</v>
      </c>
      <c r="B1405">
        <v>205</v>
      </c>
      <c r="C1405">
        <v>304</v>
      </c>
      <c r="D1405">
        <v>103</v>
      </c>
      <c r="E1405">
        <v>9</v>
      </c>
      <c r="F1405">
        <v>102.256</v>
      </c>
      <c r="G1405">
        <v>920.30399999999997</v>
      </c>
      <c r="H1405">
        <v>156.45168000000001</v>
      </c>
      <c r="I1405" t="b">
        <v>0</v>
      </c>
      <c r="J1405" s="2">
        <v>0.56805555555555554</v>
      </c>
      <c r="K1405">
        <v>2023</v>
      </c>
      <c r="L1405">
        <v>6</v>
      </c>
      <c r="M1405" t="s">
        <v>79</v>
      </c>
      <c r="N1405">
        <v>13</v>
      </c>
    </row>
    <row r="1406" spans="1:14" x14ac:dyDescent="0.3">
      <c r="A1406" s="1">
        <v>45434</v>
      </c>
      <c r="B1406">
        <v>202</v>
      </c>
      <c r="C1406">
        <v>304</v>
      </c>
      <c r="D1406">
        <v>102</v>
      </c>
      <c r="E1406">
        <v>8</v>
      </c>
      <c r="F1406">
        <v>478.06000000000006</v>
      </c>
      <c r="G1406">
        <v>3824.4800000000005</v>
      </c>
      <c r="H1406">
        <v>726.65120000000013</v>
      </c>
      <c r="I1406" t="b">
        <v>0</v>
      </c>
      <c r="J1406" s="2">
        <v>0.22083333333333333</v>
      </c>
      <c r="K1406">
        <v>2024</v>
      </c>
      <c r="L1406">
        <v>5</v>
      </c>
      <c r="M1406" t="s">
        <v>80</v>
      </c>
      <c r="N1406">
        <v>5</v>
      </c>
    </row>
    <row r="1407" spans="1:14" x14ac:dyDescent="0.3">
      <c r="A1407" s="1">
        <v>45037</v>
      </c>
      <c r="B1407">
        <v>204</v>
      </c>
      <c r="C1407">
        <v>302</v>
      </c>
      <c r="D1407">
        <v>103</v>
      </c>
      <c r="E1407">
        <v>5</v>
      </c>
      <c r="F1407">
        <v>130.35000000000002</v>
      </c>
      <c r="G1407">
        <v>651.75000000000011</v>
      </c>
      <c r="H1407">
        <v>136.86750000000001</v>
      </c>
      <c r="I1407" t="b">
        <v>1</v>
      </c>
      <c r="J1407" s="2">
        <v>0.69444444444444442</v>
      </c>
      <c r="K1407">
        <v>2023</v>
      </c>
      <c r="L1407">
        <v>4</v>
      </c>
      <c r="M1407" t="s">
        <v>83</v>
      </c>
      <c r="N1407">
        <v>16</v>
      </c>
    </row>
    <row r="1408" spans="1:14" x14ac:dyDescent="0.3">
      <c r="A1408" s="1">
        <v>45329</v>
      </c>
      <c r="B1408">
        <v>205</v>
      </c>
      <c r="C1408">
        <v>302</v>
      </c>
      <c r="D1408">
        <v>105</v>
      </c>
      <c r="E1408">
        <v>2</v>
      </c>
      <c r="F1408">
        <v>512.38000000000011</v>
      </c>
      <c r="G1408">
        <v>1024.7600000000002</v>
      </c>
      <c r="H1408">
        <v>256.19000000000005</v>
      </c>
      <c r="I1408" t="b">
        <v>0</v>
      </c>
      <c r="J1408" s="2">
        <v>2.7777777777777779E-3</v>
      </c>
      <c r="K1408">
        <v>2024</v>
      </c>
      <c r="L1408">
        <v>2</v>
      </c>
      <c r="M1408" t="s">
        <v>80</v>
      </c>
      <c r="N1408">
        <v>0</v>
      </c>
    </row>
    <row r="1409" spans="1:14" x14ac:dyDescent="0.3">
      <c r="A1409" s="1">
        <v>44936</v>
      </c>
      <c r="B1409">
        <v>203</v>
      </c>
      <c r="C1409">
        <v>302</v>
      </c>
      <c r="D1409">
        <v>103</v>
      </c>
      <c r="E1409">
        <v>6</v>
      </c>
      <c r="F1409">
        <v>98.472000000000008</v>
      </c>
      <c r="G1409">
        <v>590.83200000000011</v>
      </c>
      <c r="H1409">
        <v>177.24960000000002</v>
      </c>
      <c r="I1409" t="b">
        <v>0</v>
      </c>
      <c r="J1409" s="2">
        <v>0.62638888888888888</v>
      </c>
      <c r="K1409">
        <v>2023</v>
      </c>
      <c r="L1409">
        <v>1</v>
      </c>
      <c r="M1409" t="s">
        <v>85</v>
      </c>
      <c r="N1409">
        <v>15</v>
      </c>
    </row>
    <row r="1410" spans="1:14" x14ac:dyDescent="0.3">
      <c r="A1410" s="1">
        <v>45332</v>
      </c>
      <c r="B1410">
        <v>201</v>
      </c>
      <c r="C1410">
        <v>301</v>
      </c>
      <c r="D1410">
        <v>103</v>
      </c>
      <c r="E1410">
        <v>1</v>
      </c>
      <c r="F1410">
        <v>529.16600000000005</v>
      </c>
      <c r="G1410">
        <v>529.16600000000005</v>
      </c>
      <c r="H1410">
        <v>79.374900000000011</v>
      </c>
      <c r="I1410" t="b">
        <v>0</v>
      </c>
      <c r="J1410" s="2">
        <v>0.80277777777777781</v>
      </c>
      <c r="K1410">
        <v>2024</v>
      </c>
      <c r="L1410">
        <v>2</v>
      </c>
      <c r="M1410" t="s">
        <v>82</v>
      </c>
      <c r="N1410">
        <v>19</v>
      </c>
    </row>
    <row r="1411" spans="1:14" x14ac:dyDescent="0.3">
      <c r="A1411" s="1">
        <v>45350</v>
      </c>
      <c r="B1411">
        <v>205</v>
      </c>
      <c r="C1411">
        <v>305</v>
      </c>
      <c r="D1411">
        <v>101</v>
      </c>
      <c r="E1411">
        <v>6</v>
      </c>
      <c r="F1411">
        <v>78.100000000000009</v>
      </c>
      <c r="G1411">
        <v>468.6</v>
      </c>
      <c r="H1411">
        <v>79.662000000000006</v>
      </c>
      <c r="I1411" t="b">
        <v>0</v>
      </c>
      <c r="J1411" s="2">
        <v>0.86111111111111116</v>
      </c>
      <c r="K1411">
        <v>2024</v>
      </c>
      <c r="L1411">
        <v>2</v>
      </c>
      <c r="M1411" t="s">
        <v>80</v>
      </c>
      <c r="N1411">
        <v>20</v>
      </c>
    </row>
    <row r="1412" spans="1:14" x14ac:dyDescent="0.3">
      <c r="A1412" s="1">
        <v>45061</v>
      </c>
      <c r="B1412">
        <v>201</v>
      </c>
      <c r="C1412">
        <v>301</v>
      </c>
      <c r="D1412">
        <v>105</v>
      </c>
      <c r="E1412">
        <v>8</v>
      </c>
      <c r="F1412">
        <v>403.30400000000003</v>
      </c>
      <c r="G1412">
        <v>3226.4320000000002</v>
      </c>
      <c r="H1412">
        <v>613.02208000000007</v>
      </c>
      <c r="I1412" t="b">
        <v>0</v>
      </c>
      <c r="J1412" s="2">
        <v>0.60902777777777772</v>
      </c>
      <c r="K1412">
        <v>2023</v>
      </c>
      <c r="L1412">
        <v>5</v>
      </c>
      <c r="M1412" t="s">
        <v>84</v>
      </c>
      <c r="N1412">
        <v>14</v>
      </c>
    </row>
    <row r="1413" spans="1:14" x14ac:dyDescent="0.3">
      <c r="A1413" s="1">
        <v>45099</v>
      </c>
      <c r="B1413">
        <v>202</v>
      </c>
      <c r="C1413">
        <v>304</v>
      </c>
      <c r="D1413">
        <v>102</v>
      </c>
      <c r="E1413">
        <v>5</v>
      </c>
      <c r="F1413">
        <v>484.83600000000001</v>
      </c>
      <c r="G1413">
        <v>2424.1800000000003</v>
      </c>
      <c r="H1413">
        <v>509.07780000000002</v>
      </c>
      <c r="I1413" t="b">
        <v>0</v>
      </c>
      <c r="J1413" s="2">
        <v>0.31805555555555554</v>
      </c>
      <c r="K1413">
        <v>2023</v>
      </c>
      <c r="L1413">
        <v>6</v>
      </c>
      <c r="M1413" t="s">
        <v>79</v>
      </c>
      <c r="N1413">
        <v>7</v>
      </c>
    </row>
    <row r="1414" spans="1:14" x14ac:dyDescent="0.3">
      <c r="A1414" s="1">
        <v>45402</v>
      </c>
      <c r="B1414">
        <v>201</v>
      </c>
      <c r="C1414">
        <v>305</v>
      </c>
      <c r="D1414">
        <v>105</v>
      </c>
      <c r="E1414">
        <v>8</v>
      </c>
      <c r="F1414">
        <v>391.42399999999998</v>
      </c>
      <c r="G1414">
        <v>3131.3919999999998</v>
      </c>
      <c r="H1414">
        <v>782.84799999999996</v>
      </c>
      <c r="I1414" t="b">
        <v>0</v>
      </c>
      <c r="J1414" s="2">
        <v>0.67013888888888884</v>
      </c>
      <c r="K1414">
        <v>2024</v>
      </c>
      <c r="L1414">
        <v>4</v>
      </c>
      <c r="M1414" t="s">
        <v>82</v>
      </c>
      <c r="N1414">
        <v>16</v>
      </c>
    </row>
    <row r="1415" spans="1:14" x14ac:dyDescent="0.3">
      <c r="A1415" s="1">
        <v>45047</v>
      </c>
      <c r="B1415">
        <v>203</v>
      </c>
      <c r="C1415">
        <v>303</v>
      </c>
      <c r="D1415">
        <v>101</v>
      </c>
      <c r="E1415">
        <v>2</v>
      </c>
      <c r="F1415">
        <v>551.67200000000003</v>
      </c>
      <c r="G1415">
        <v>1103.3440000000001</v>
      </c>
      <c r="H1415">
        <v>331.00319999999999</v>
      </c>
      <c r="I1415" t="b">
        <v>0</v>
      </c>
      <c r="J1415" s="2">
        <v>0.68819444444444444</v>
      </c>
      <c r="K1415">
        <v>2023</v>
      </c>
      <c r="L1415">
        <v>5</v>
      </c>
      <c r="M1415" t="s">
        <v>84</v>
      </c>
      <c r="N1415">
        <v>16</v>
      </c>
    </row>
    <row r="1416" spans="1:14" x14ac:dyDescent="0.3">
      <c r="A1416" s="1">
        <v>44944</v>
      </c>
      <c r="B1416">
        <v>205</v>
      </c>
      <c r="C1416">
        <v>305</v>
      </c>
      <c r="D1416">
        <v>101</v>
      </c>
      <c r="E1416">
        <v>1</v>
      </c>
      <c r="F1416">
        <v>395.89</v>
      </c>
      <c r="G1416">
        <v>395.89</v>
      </c>
      <c r="H1416">
        <v>59.383499999999998</v>
      </c>
      <c r="I1416" t="b">
        <v>0</v>
      </c>
      <c r="J1416" s="2">
        <v>0.40069444444444446</v>
      </c>
      <c r="K1416">
        <v>2023</v>
      </c>
      <c r="L1416">
        <v>1</v>
      </c>
      <c r="M1416" t="s">
        <v>80</v>
      </c>
      <c r="N1416">
        <v>9</v>
      </c>
    </row>
    <row r="1417" spans="1:14" x14ac:dyDescent="0.3">
      <c r="A1417" s="1">
        <v>44948</v>
      </c>
      <c r="B1417">
        <v>204</v>
      </c>
      <c r="C1417">
        <v>303</v>
      </c>
      <c r="D1417">
        <v>105</v>
      </c>
      <c r="E1417">
        <v>10</v>
      </c>
      <c r="F1417">
        <v>184.44800000000004</v>
      </c>
      <c r="G1417">
        <v>1844.4800000000005</v>
      </c>
      <c r="H1417">
        <v>313.56160000000011</v>
      </c>
      <c r="I1417" t="b">
        <v>0</v>
      </c>
      <c r="J1417" s="2">
        <v>0.24305555555555555</v>
      </c>
      <c r="K1417">
        <v>2023</v>
      </c>
      <c r="L1417">
        <v>1</v>
      </c>
      <c r="M1417" t="s">
        <v>81</v>
      </c>
      <c r="N1417">
        <v>5</v>
      </c>
    </row>
    <row r="1418" spans="1:14" x14ac:dyDescent="0.3">
      <c r="A1418" s="1">
        <v>45351</v>
      </c>
      <c r="B1418">
        <v>203</v>
      </c>
      <c r="C1418">
        <v>305</v>
      </c>
      <c r="D1418">
        <v>103</v>
      </c>
      <c r="E1418">
        <v>3</v>
      </c>
      <c r="F1418">
        <v>369.46800000000002</v>
      </c>
      <c r="G1418">
        <v>1108.404</v>
      </c>
      <c r="H1418">
        <v>210.59675999999999</v>
      </c>
      <c r="I1418" t="b">
        <v>0</v>
      </c>
      <c r="J1418" s="2">
        <v>1.5277777777777777E-2</v>
      </c>
      <c r="K1418">
        <v>2024</v>
      </c>
      <c r="L1418">
        <v>2</v>
      </c>
      <c r="M1418" t="s">
        <v>79</v>
      </c>
      <c r="N1418">
        <v>0</v>
      </c>
    </row>
    <row r="1419" spans="1:14" x14ac:dyDescent="0.3">
      <c r="A1419" s="1">
        <v>45423</v>
      </c>
      <c r="B1419">
        <v>203</v>
      </c>
      <c r="C1419">
        <v>302</v>
      </c>
      <c r="D1419">
        <v>105</v>
      </c>
      <c r="E1419">
        <v>8</v>
      </c>
      <c r="F1419">
        <v>339.57</v>
      </c>
      <c r="G1419">
        <v>2716.56</v>
      </c>
      <c r="H1419">
        <v>570.47759999999994</v>
      </c>
      <c r="I1419" t="b">
        <v>1</v>
      </c>
      <c r="J1419" s="2">
        <v>0.83333333333333337</v>
      </c>
      <c r="K1419">
        <v>2024</v>
      </c>
      <c r="L1419">
        <v>5</v>
      </c>
      <c r="M1419" t="s">
        <v>82</v>
      </c>
      <c r="N1419">
        <v>20</v>
      </c>
    </row>
    <row r="1420" spans="1:14" x14ac:dyDescent="0.3">
      <c r="A1420" s="1">
        <v>45361</v>
      </c>
      <c r="B1420">
        <v>202</v>
      </c>
      <c r="C1420">
        <v>303</v>
      </c>
      <c r="D1420">
        <v>103</v>
      </c>
      <c r="E1420">
        <v>7</v>
      </c>
      <c r="F1420">
        <v>573.25400000000002</v>
      </c>
      <c r="G1420">
        <v>4012.7780000000002</v>
      </c>
      <c r="H1420">
        <v>1003.1945000000001</v>
      </c>
      <c r="I1420" t="b">
        <v>0</v>
      </c>
      <c r="J1420" s="2">
        <v>0.17222222222222222</v>
      </c>
      <c r="K1420">
        <v>2024</v>
      </c>
      <c r="L1420">
        <v>3</v>
      </c>
      <c r="M1420" t="s">
        <v>81</v>
      </c>
      <c r="N1420">
        <v>4</v>
      </c>
    </row>
    <row r="1421" spans="1:14" x14ac:dyDescent="0.3">
      <c r="A1421" s="1">
        <v>45196</v>
      </c>
      <c r="B1421">
        <v>202</v>
      </c>
      <c r="C1421">
        <v>303</v>
      </c>
      <c r="D1421">
        <v>103</v>
      </c>
      <c r="E1421">
        <v>7</v>
      </c>
      <c r="F1421">
        <v>69.475999999999999</v>
      </c>
      <c r="G1421">
        <v>486.33199999999999</v>
      </c>
      <c r="H1421">
        <v>145.89959999999999</v>
      </c>
      <c r="I1421" t="b">
        <v>1</v>
      </c>
      <c r="J1421" s="2">
        <v>0.61111111111111116</v>
      </c>
      <c r="K1421">
        <v>2023</v>
      </c>
      <c r="L1421">
        <v>9</v>
      </c>
      <c r="M1421" t="s">
        <v>80</v>
      </c>
      <c r="N1421">
        <v>14</v>
      </c>
    </row>
    <row r="1422" spans="1:14" x14ac:dyDescent="0.3">
      <c r="A1422" s="1">
        <v>45050</v>
      </c>
      <c r="B1422">
        <v>202</v>
      </c>
      <c r="C1422">
        <v>302</v>
      </c>
      <c r="D1422">
        <v>105</v>
      </c>
      <c r="E1422">
        <v>2</v>
      </c>
      <c r="F1422">
        <v>140.316</v>
      </c>
      <c r="G1422">
        <v>280.63200000000001</v>
      </c>
      <c r="H1422">
        <v>42.094799999999999</v>
      </c>
      <c r="I1422" t="b">
        <v>1</v>
      </c>
      <c r="J1422" s="2">
        <v>0.98958333333333337</v>
      </c>
      <c r="K1422">
        <v>2023</v>
      </c>
      <c r="L1422">
        <v>5</v>
      </c>
      <c r="M1422" t="s">
        <v>79</v>
      </c>
      <c r="N1422">
        <v>23</v>
      </c>
    </row>
    <row r="1423" spans="1:14" x14ac:dyDescent="0.3">
      <c r="A1423" s="1">
        <v>45070</v>
      </c>
      <c r="B1423">
        <v>204</v>
      </c>
      <c r="C1423">
        <v>301</v>
      </c>
      <c r="D1423">
        <v>105</v>
      </c>
      <c r="E1423">
        <v>5</v>
      </c>
      <c r="F1423">
        <v>93.25800000000001</v>
      </c>
      <c r="G1423">
        <v>466.29000000000008</v>
      </c>
      <c r="H1423">
        <v>79.269300000000015</v>
      </c>
      <c r="I1423" t="b">
        <v>0</v>
      </c>
      <c r="J1423" s="2">
        <v>0.39166666666666666</v>
      </c>
      <c r="K1423">
        <v>2023</v>
      </c>
      <c r="L1423">
        <v>5</v>
      </c>
      <c r="M1423" t="s">
        <v>80</v>
      </c>
      <c r="N1423">
        <v>9</v>
      </c>
    </row>
    <row r="1424" spans="1:14" x14ac:dyDescent="0.3">
      <c r="A1424" s="1">
        <v>45028</v>
      </c>
      <c r="B1424">
        <v>203</v>
      </c>
      <c r="C1424">
        <v>302</v>
      </c>
      <c r="D1424">
        <v>101</v>
      </c>
      <c r="E1424">
        <v>8</v>
      </c>
      <c r="F1424">
        <v>390.85200000000003</v>
      </c>
      <c r="G1424">
        <v>3126.8160000000003</v>
      </c>
      <c r="H1424">
        <v>594.09504000000004</v>
      </c>
      <c r="I1424" t="b">
        <v>0</v>
      </c>
      <c r="J1424" s="2">
        <v>0.7583333333333333</v>
      </c>
      <c r="K1424">
        <v>2023</v>
      </c>
      <c r="L1424">
        <v>4</v>
      </c>
      <c r="M1424" t="s">
        <v>80</v>
      </c>
      <c r="N1424">
        <v>18</v>
      </c>
    </row>
    <row r="1425" spans="1:14" x14ac:dyDescent="0.3">
      <c r="A1425" s="1">
        <v>44999</v>
      </c>
      <c r="B1425">
        <v>202</v>
      </c>
      <c r="C1425">
        <v>301</v>
      </c>
      <c r="D1425">
        <v>102</v>
      </c>
      <c r="E1425">
        <v>9</v>
      </c>
      <c r="F1425">
        <v>603.79000000000008</v>
      </c>
      <c r="G1425">
        <v>5434.1100000000006</v>
      </c>
      <c r="H1425">
        <v>1141.1631</v>
      </c>
      <c r="I1425" t="b">
        <v>0</v>
      </c>
      <c r="J1425" s="2">
        <v>0.31805555555555554</v>
      </c>
      <c r="K1425">
        <v>2023</v>
      </c>
      <c r="L1425">
        <v>3</v>
      </c>
      <c r="M1425" t="s">
        <v>85</v>
      </c>
      <c r="N1425">
        <v>7</v>
      </c>
    </row>
    <row r="1426" spans="1:14" x14ac:dyDescent="0.3">
      <c r="A1426" s="1">
        <v>45158</v>
      </c>
      <c r="B1426">
        <v>201</v>
      </c>
      <c r="C1426">
        <v>303</v>
      </c>
      <c r="D1426">
        <v>105</v>
      </c>
      <c r="E1426">
        <v>10</v>
      </c>
      <c r="F1426">
        <v>595.16599999999994</v>
      </c>
      <c r="G1426">
        <v>5951.66</v>
      </c>
      <c r="H1426">
        <v>1487.915</v>
      </c>
      <c r="I1426" t="b">
        <v>0</v>
      </c>
      <c r="J1426" s="2">
        <v>0.12083333333333333</v>
      </c>
      <c r="K1426">
        <v>2023</v>
      </c>
      <c r="L1426">
        <v>8</v>
      </c>
      <c r="M1426" t="s">
        <v>81</v>
      </c>
      <c r="N1426">
        <v>2</v>
      </c>
    </row>
    <row r="1427" spans="1:14" x14ac:dyDescent="0.3">
      <c r="A1427" s="1">
        <v>44925</v>
      </c>
      <c r="B1427">
        <v>202</v>
      </c>
      <c r="C1427">
        <v>303</v>
      </c>
      <c r="D1427">
        <v>102</v>
      </c>
      <c r="E1427">
        <v>5</v>
      </c>
      <c r="F1427">
        <v>163.108</v>
      </c>
      <c r="G1427">
        <v>815.54</v>
      </c>
      <c r="H1427">
        <v>244.66199999999998</v>
      </c>
      <c r="I1427" t="b">
        <v>1</v>
      </c>
      <c r="J1427" s="2">
        <v>0.45208333333333334</v>
      </c>
      <c r="K1427">
        <v>2022</v>
      </c>
      <c r="L1427">
        <v>12</v>
      </c>
      <c r="M1427" t="s">
        <v>83</v>
      </c>
      <c r="N1427">
        <v>10</v>
      </c>
    </row>
    <row r="1428" spans="1:14" x14ac:dyDescent="0.3">
      <c r="A1428" s="1">
        <v>45393</v>
      </c>
      <c r="B1428">
        <v>205</v>
      </c>
      <c r="C1428">
        <v>301</v>
      </c>
      <c r="D1428">
        <v>101</v>
      </c>
      <c r="E1428">
        <v>6</v>
      </c>
      <c r="F1428">
        <v>192.43400000000003</v>
      </c>
      <c r="G1428">
        <v>1154.6040000000003</v>
      </c>
      <c r="H1428">
        <v>173.19060000000005</v>
      </c>
      <c r="I1428" t="b">
        <v>1</v>
      </c>
      <c r="J1428" s="2">
        <v>0.81458333333333333</v>
      </c>
      <c r="K1428">
        <v>2024</v>
      </c>
      <c r="L1428">
        <v>4</v>
      </c>
      <c r="M1428" t="s">
        <v>79</v>
      </c>
      <c r="N1428">
        <v>19</v>
      </c>
    </row>
    <row r="1429" spans="1:14" x14ac:dyDescent="0.3">
      <c r="A1429" s="1">
        <v>44872</v>
      </c>
      <c r="B1429">
        <v>205</v>
      </c>
      <c r="C1429">
        <v>304</v>
      </c>
      <c r="D1429">
        <v>105</v>
      </c>
      <c r="E1429">
        <v>10</v>
      </c>
      <c r="F1429">
        <v>614.98800000000006</v>
      </c>
      <c r="G1429">
        <v>6149.880000000001</v>
      </c>
      <c r="H1429">
        <v>1045.4796000000003</v>
      </c>
      <c r="I1429" t="b">
        <v>0</v>
      </c>
      <c r="J1429" s="2">
        <v>0.1423611111111111</v>
      </c>
      <c r="K1429">
        <v>2022</v>
      </c>
      <c r="L1429">
        <v>11</v>
      </c>
      <c r="M1429" t="s">
        <v>84</v>
      </c>
      <c r="N1429">
        <v>3</v>
      </c>
    </row>
    <row r="1430" spans="1:14" x14ac:dyDescent="0.3">
      <c r="A1430" s="1">
        <v>45249</v>
      </c>
      <c r="B1430">
        <v>205</v>
      </c>
      <c r="C1430">
        <v>304</v>
      </c>
      <c r="D1430">
        <v>101</v>
      </c>
      <c r="E1430">
        <v>4</v>
      </c>
      <c r="F1430">
        <v>600.20400000000006</v>
      </c>
      <c r="G1430">
        <v>2400.8160000000003</v>
      </c>
      <c r="H1430">
        <v>456.15504000000004</v>
      </c>
      <c r="I1430" t="b">
        <v>0</v>
      </c>
      <c r="J1430" s="2">
        <v>0.72847222222222219</v>
      </c>
      <c r="K1430">
        <v>2023</v>
      </c>
      <c r="L1430">
        <v>11</v>
      </c>
      <c r="M1430" t="s">
        <v>81</v>
      </c>
      <c r="N1430">
        <v>17</v>
      </c>
    </row>
    <row r="1431" spans="1:14" x14ac:dyDescent="0.3">
      <c r="A1431" s="1">
        <v>45576</v>
      </c>
      <c r="B1431">
        <v>202</v>
      </c>
      <c r="C1431">
        <v>305</v>
      </c>
      <c r="D1431">
        <v>102</v>
      </c>
      <c r="E1431">
        <v>8</v>
      </c>
      <c r="F1431">
        <v>192.01600000000002</v>
      </c>
      <c r="G1431">
        <v>1536.1280000000002</v>
      </c>
      <c r="H1431">
        <v>322.58688000000001</v>
      </c>
      <c r="I1431" t="b">
        <v>0</v>
      </c>
      <c r="J1431" s="2">
        <v>0.9375</v>
      </c>
      <c r="K1431">
        <v>2024</v>
      </c>
      <c r="L1431">
        <v>10</v>
      </c>
      <c r="M1431" t="s">
        <v>83</v>
      </c>
      <c r="N1431">
        <v>22</v>
      </c>
    </row>
    <row r="1432" spans="1:14" x14ac:dyDescent="0.3">
      <c r="A1432" s="1">
        <v>44996</v>
      </c>
      <c r="B1432">
        <v>203</v>
      </c>
      <c r="C1432">
        <v>305</v>
      </c>
      <c r="D1432">
        <v>103</v>
      </c>
      <c r="E1432">
        <v>7</v>
      </c>
      <c r="F1432">
        <v>611.92999999999995</v>
      </c>
      <c r="G1432">
        <v>4283.5099999999993</v>
      </c>
      <c r="H1432">
        <v>1070.8774999999998</v>
      </c>
      <c r="I1432" t="b">
        <v>0</v>
      </c>
      <c r="J1432" s="2">
        <v>0.71250000000000002</v>
      </c>
      <c r="K1432">
        <v>2023</v>
      </c>
      <c r="L1432">
        <v>3</v>
      </c>
      <c r="M1432" t="s">
        <v>82</v>
      </c>
      <c r="N1432">
        <v>17</v>
      </c>
    </row>
    <row r="1433" spans="1:14" x14ac:dyDescent="0.3">
      <c r="A1433" s="1">
        <v>45268</v>
      </c>
      <c r="B1433">
        <v>205</v>
      </c>
      <c r="C1433">
        <v>305</v>
      </c>
      <c r="D1433">
        <v>101</v>
      </c>
      <c r="E1433">
        <v>9</v>
      </c>
      <c r="F1433">
        <v>605.726</v>
      </c>
      <c r="G1433">
        <v>5451.5339999999997</v>
      </c>
      <c r="H1433">
        <v>1635.4601999999998</v>
      </c>
      <c r="I1433" t="b">
        <v>0</v>
      </c>
      <c r="J1433" s="2">
        <v>0.46597222222222223</v>
      </c>
      <c r="K1433">
        <v>2023</v>
      </c>
      <c r="L1433">
        <v>12</v>
      </c>
      <c r="M1433" t="s">
        <v>83</v>
      </c>
      <c r="N1433">
        <v>11</v>
      </c>
    </row>
    <row r="1434" spans="1:14" x14ac:dyDescent="0.3">
      <c r="A1434" s="1">
        <v>44881</v>
      </c>
      <c r="B1434">
        <v>202</v>
      </c>
      <c r="C1434">
        <v>303</v>
      </c>
      <c r="D1434">
        <v>105</v>
      </c>
      <c r="E1434">
        <v>10</v>
      </c>
      <c r="F1434">
        <v>426.20600000000002</v>
      </c>
      <c r="G1434">
        <v>4262.0600000000004</v>
      </c>
      <c r="H1434">
        <v>639.30900000000008</v>
      </c>
      <c r="I1434" t="b">
        <v>0</v>
      </c>
      <c r="J1434" s="2">
        <v>0.26319444444444445</v>
      </c>
      <c r="K1434">
        <v>2022</v>
      </c>
      <c r="L1434">
        <v>11</v>
      </c>
      <c r="M1434" t="s">
        <v>80</v>
      </c>
      <c r="N1434">
        <v>6</v>
      </c>
    </row>
    <row r="1435" spans="1:14" x14ac:dyDescent="0.3">
      <c r="A1435" s="1">
        <v>45411</v>
      </c>
      <c r="B1435">
        <v>203</v>
      </c>
      <c r="C1435">
        <v>301</v>
      </c>
      <c r="D1435">
        <v>101</v>
      </c>
      <c r="E1435">
        <v>2</v>
      </c>
      <c r="F1435">
        <v>492.60200000000003</v>
      </c>
      <c r="G1435">
        <v>985.20400000000006</v>
      </c>
      <c r="H1435">
        <v>167.48468000000003</v>
      </c>
      <c r="I1435" t="b">
        <v>0</v>
      </c>
      <c r="J1435" s="2">
        <v>0.43888888888888888</v>
      </c>
      <c r="K1435">
        <v>2024</v>
      </c>
      <c r="L1435">
        <v>4</v>
      </c>
      <c r="M1435" t="s">
        <v>84</v>
      </c>
      <c r="N1435">
        <v>10</v>
      </c>
    </row>
    <row r="1436" spans="1:14" x14ac:dyDescent="0.3">
      <c r="A1436" s="1">
        <v>45129</v>
      </c>
      <c r="B1436">
        <v>205</v>
      </c>
      <c r="C1436">
        <v>305</v>
      </c>
      <c r="D1436">
        <v>104</v>
      </c>
      <c r="E1436">
        <v>8</v>
      </c>
      <c r="F1436">
        <v>335.43400000000003</v>
      </c>
      <c r="G1436">
        <v>2683.4720000000002</v>
      </c>
      <c r="H1436">
        <v>509.85968000000003</v>
      </c>
      <c r="I1436" t="b">
        <v>0</v>
      </c>
      <c r="J1436" s="2">
        <v>0.85347222222222219</v>
      </c>
      <c r="K1436">
        <v>2023</v>
      </c>
      <c r="L1436">
        <v>7</v>
      </c>
      <c r="M1436" t="s">
        <v>82</v>
      </c>
      <c r="N1436">
        <v>20</v>
      </c>
    </row>
    <row r="1437" spans="1:14" x14ac:dyDescent="0.3">
      <c r="A1437" s="1">
        <v>45313</v>
      </c>
      <c r="B1437">
        <v>202</v>
      </c>
      <c r="C1437">
        <v>301</v>
      </c>
      <c r="D1437">
        <v>104</v>
      </c>
      <c r="E1437">
        <v>4</v>
      </c>
      <c r="F1437">
        <v>262.48200000000003</v>
      </c>
      <c r="G1437">
        <v>1049.9280000000001</v>
      </c>
      <c r="H1437">
        <v>220.48488</v>
      </c>
      <c r="I1437" t="b">
        <v>0</v>
      </c>
      <c r="J1437" s="2">
        <v>0.82986111111111116</v>
      </c>
      <c r="K1437">
        <v>2024</v>
      </c>
      <c r="L1437">
        <v>1</v>
      </c>
      <c r="M1437" t="s">
        <v>84</v>
      </c>
      <c r="N1437">
        <v>19</v>
      </c>
    </row>
    <row r="1438" spans="1:14" x14ac:dyDescent="0.3">
      <c r="A1438" s="1">
        <v>45551</v>
      </c>
      <c r="B1438">
        <v>203</v>
      </c>
      <c r="C1438">
        <v>304</v>
      </c>
      <c r="D1438">
        <v>102</v>
      </c>
      <c r="E1438">
        <v>10</v>
      </c>
      <c r="F1438">
        <v>189.04600000000002</v>
      </c>
      <c r="G1438">
        <v>1890.4600000000003</v>
      </c>
      <c r="H1438">
        <v>472.61500000000007</v>
      </c>
      <c r="I1438" t="b">
        <v>0</v>
      </c>
      <c r="J1438" s="2">
        <v>0.70972222222222225</v>
      </c>
      <c r="K1438">
        <v>2024</v>
      </c>
      <c r="L1438">
        <v>9</v>
      </c>
      <c r="M1438" t="s">
        <v>84</v>
      </c>
      <c r="N1438">
        <v>17</v>
      </c>
    </row>
    <row r="1439" spans="1:14" x14ac:dyDescent="0.3">
      <c r="A1439" s="1">
        <v>45056</v>
      </c>
      <c r="B1439">
        <v>201</v>
      </c>
      <c r="C1439">
        <v>304</v>
      </c>
      <c r="D1439">
        <v>102</v>
      </c>
      <c r="E1439">
        <v>3</v>
      </c>
      <c r="F1439">
        <v>586.38800000000015</v>
      </c>
      <c r="G1439">
        <v>1759.1640000000004</v>
      </c>
      <c r="H1439">
        <v>527.74920000000009</v>
      </c>
      <c r="I1439" t="b">
        <v>0</v>
      </c>
      <c r="J1439" s="2">
        <v>0.54513888888888884</v>
      </c>
      <c r="K1439">
        <v>2023</v>
      </c>
      <c r="L1439">
        <v>5</v>
      </c>
      <c r="M1439" t="s">
        <v>80</v>
      </c>
      <c r="N1439">
        <v>13</v>
      </c>
    </row>
    <row r="1440" spans="1:14" x14ac:dyDescent="0.3">
      <c r="A1440" s="1">
        <v>45579</v>
      </c>
      <c r="B1440">
        <v>203</v>
      </c>
      <c r="C1440">
        <v>305</v>
      </c>
      <c r="D1440">
        <v>105</v>
      </c>
      <c r="E1440">
        <v>8</v>
      </c>
      <c r="F1440">
        <v>364.89200000000005</v>
      </c>
      <c r="G1440">
        <v>2919.1360000000004</v>
      </c>
      <c r="H1440">
        <v>437.87040000000007</v>
      </c>
      <c r="I1440" t="b">
        <v>0</v>
      </c>
      <c r="J1440" s="2">
        <v>0.56041666666666667</v>
      </c>
      <c r="K1440">
        <v>2024</v>
      </c>
      <c r="L1440">
        <v>10</v>
      </c>
      <c r="M1440" t="s">
        <v>84</v>
      </c>
      <c r="N1440">
        <v>13</v>
      </c>
    </row>
    <row r="1441" spans="1:14" x14ac:dyDescent="0.3">
      <c r="A1441" s="1">
        <v>45135</v>
      </c>
      <c r="B1441">
        <v>203</v>
      </c>
      <c r="C1441">
        <v>305</v>
      </c>
      <c r="D1441">
        <v>103</v>
      </c>
      <c r="E1441">
        <v>7</v>
      </c>
      <c r="F1441">
        <v>654.80799999999999</v>
      </c>
      <c r="G1441">
        <v>4583.6559999999999</v>
      </c>
      <c r="H1441">
        <v>779.22152000000006</v>
      </c>
      <c r="I1441" t="b">
        <v>1</v>
      </c>
      <c r="J1441" s="2">
        <v>0.19027777777777777</v>
      </c>
      <c r="K1441">
        <v>2023</v>
      </c>
      <c r="L1441">
        <v>7</v>
      </c>
      <c r="M1441" t="s">
        <v>83</v>
      </c>
      <c r="N1441">
        <v>4</v>
      </c>
    </row>
    <row r="1442" spans="1:14" x14ac:dyDescent="0.3">
      <c r="A1442" s="1">
        <v>45468</v>
      </c>
      <c r="B1442">
        <v>205</v>
      </c>
      <c r="C1442">
        <v>301</v>
      </c>
      <c r="D1442">
        <v>102</v>
      </c>
      <c r="E1442">
        <v>7</v>
      </c>
      <c r="F1442">
        <v>108.59200000000001</v>
      </c>
      <c r="G1442">
        <v>760.14400000000012</v>
      </c>
      <c r="H1442">
        <v>144.42736000000002</v>
      </c>
      <c r="I1442" t="b">
        <v>1</v>
      </c>
      <c r="J1442" s="2">
        <v>0.15833333333333333</v>
      </c>
      <c r="K1442">
        <v>2024</v>
      </c>
      <c r="L1442">
        <v>6</v>
      </c>
      <c r="M1442" t="s">
        <v>85</v>
      </c>
      <c r="N1442">
        <v>3</v>
      </c>
    </row>
    <row r="1443" spans="1:14" x14ac:dyDescent="0.3">
      <c r="A1443" s="1">
        <v>44950</v>
      </c>
      <c r="B1443">
        <v>203</v>
      </c>
      <c r="C1443">
        <v>305</v>
      </c>
      <c r="D1443">
        <v>103</v>
      </c>
      <c r="E1443">
        <v>3</v>
      </c>
      <c r="F1443">
        <v>459.14</v>
      </c>
      <c r="G1443">
        <v>1377.42</v>
      </c>
      <c r="H1443">
        <v>289.25819999999999</v>
      </c>
      <c r="I1443" t="b">
        <v>0</v>
      </c>
      <c r="J1443" s="2">
        <v>0.75902777777777775</v>
      </c>
      <c r="K1443">
        <v>2023</v>
      </c>
      <c r="L1443">
        <v>1</v>
      </c>
      <c r="M1443" t="s">
        <v>85</v>
      </c>
      <c r="N1443">
        <v>18</v>
      </c>
    </row>
    <row r="1444" spans="1:14" x14ac:dyDescent="0.3">
      <c r="A1444" s="1">
        <v>45375</v>
      </c>
      <c r="B1444">
        <v>202</v>
      </c>
      <c r="C1444">
        <v>302</v>
      </c>
      <c r="D1444">
        <v>104</v>
      </c>
      <c r="E1444">
        <v>3</v>
      </c>
      <c r="F1444">
        <v>270.99600000000004</v>
      </c>
      <c r="G1444">
        <v>812.98800000000006</v>
      </c>
      <c r="H1444">
        <v>203.24700000000001</v>
      </c>
      <c r="I1444" t="b">
        <v>1</v>
      </c>
      <c r="J1444" s="2">
        <v>0.58750000000000002</v>
      </c>
      <c r="K1444">
        <v>2024</v>
      </c>
      <c r="L1444">
        <v>3</v>
      </c>
      <c r="M1444" t="s">
        <v>81</v>
      </c>
      <c r="N1444">
        <v>14</v>
      </c>
    </row>
    <row r="1445" spans="1:14" x14ac:dyDescent="0.3">
      <c r="A1445" s="1">
        <v>45173</v>
      </c>
      <c r="B1445">
        <v>204</v>
      </c>
      <c r="C1445">
        <v>304</v>
      </c>
      <c r="D1445">
        <v>101</v>
      </c>
      <c r="E1445">
        <v>10</v>
      </c>
      <c r="F1445">
        <v>398.57400000000001</v>
      </c>
      <c r="G1445">
        <v>3985.7400000000002</v>
      </c>
      <c r="H1445">
        <v>1195.722</v>
      </c>
      <c r="I1445" t="b">
        <v>1</v>
      </c>
      <c r="J1445" s="2">
        <v>0.19722222222222222</v>
      </c>
      <c r="K1445">
        <v>2023</v>
      </c>
      <c r="L1445">
        <v>9</v>
      </c>
      <c r="M1445" t="s">
        <v>84</v>
      </c>
      <c r="N1445">
        <v>4</v>
      </c>
    </row>
    <row r="1446" spans="1:14" x14ac:dyDescent="0.3">
      <c r="A1446" s="1">
        <v>45220</v>
      </c>
      <c r="B1446">
        <v>201</v>
      </c>
      <c r="C1446">
        <v>304</v>
      </c>
      <c r="D1446">
        <v>103</v>
      </c>
      <c r="E1446">
        <v>10</v>
      </c>
      <c r="F1446">
        <v>517.66000000000008</v>
      </c>
      <c r="G1446">
        <v>5176.6000000000004</v>
      </c>
      <c r="H1446">
        <v>776.49</v>
      </c>
      <c r="I1446" t="b">
        <v>1</v>
      </c>
      <c r="J1446" s="2">
        <v>0.33402777777777776</v>
      </c>
      <c r="K1446">
        <v>2023</v>
      </c>
      <c r="L1446">
        <v>10</v>
      </c>
      <c r="M1446" t="s">
        <v>82</v>
      </c>
      <c r="N1446">
        <v>8</v>
      </c>
    </row>
    <row r="1447" spans="1:14" x14ac:dyDescent="0.3">
      <c r="A1447" s="1">
        <v>45346</v>
      </c>
      <c r="B1447">
        <v>203</v>
      </c>
      <c r="C1447">
        <v>302</v>
      </c>
      <c r="D1447">
        <v>101</v>
      </c>
      <c r="E1447">
        <v>5</v>
      </c>
      <c r="F1447">
        <v>173.91</v>
      </c>
      <c r="G1447">
        <v>869.55</v>
      </c>
      <c r="H1447">
        <v>147.8235</v>
      </c>
      <c r="I1447" t="b">
        <v>0</v>
      </c>
      <c r="J1447" s="2">
        <v>0.27361111111111114</v>
      </c>
      <c r="K1447">
        <v>2024</v>
      </c>
      <c r="L1447">
        <v>2</v>
      </c>
      <c r="M1447" t="s">
        <v>82</v>
      </c>
      <c r="N1447">
        <v>6</v>
      </c>
    </row>
    <row r="1448" spans="1:14" x14ac:dyDescent="0.3">
      <c r="A1448" s="1">
        <v>44881</v>
      </c>
      <c r="B1448">
        <v>205</v>
      </c>
      <c r="C1448">
        <v>305</v>
      </c>
      <c r="D1448">
        <v>104</v>
      </c>
      <c r="E1448">
        <v>8</v>
      </c>
      <c r="F1448">
        <v>133.49600000000001</v>
      </c>
      <c r="G1448">
        <v>1067.9680000000001</v>
      </c>
      <c r="H1448">
        <v>202.91392000000002</v>
      </c>
      <c r="I1448" t="b">
        <v>1</v>
      </c>
      <c r="J1448" s="2">
        <v>0.88124999999999998</v>
      </c>
      <c r="K1448">
        <v>2022</v>
      </c>
      <c r="L1448">
        <v>11</v>
      </c>
      <c r="M1448" t="s">
        <v>80</v>
      </c>
      <c r="N1448">
        <v>21</v>
      </c>
    </row>
    <row r="1449" spans="1:14" x14ac:dyDescent="0.3">
      <c r="A1449" s="1">
        <v>44953</v>
      </c>
      <c r="B1449">
        <v>203</v>
      </c>
      <c r="C1449">
        <v>303</v>
      </c>
      <c r="D1449">
        <v>103</v>
      </c>
      <c r="E1449">
        <v>4</v>
      </c>
      <c r="F1449">
        <v>485.738</v>
      </c>
      <c r="G1449">
        <v>1942.952</v>
      </c>
      <c r="H1449">
        <v>408.01991999999996</v>
      </c>
      <c r="I1449" t="b">
        <v>0</v>
      </c>
      <c r="J1449" s="2">
        <v>0.14791666666666667</v>
      </c>
      <c r="K1449">
        <v>2023</v>
      </c>
      <c r="L1449">
        <v>1</v>
      </c>
      <c r="M1449" t="s">
        <v>83</v>
      </c>
      <c r="N1449">
        <v>3</v>
      </c>
    </row>
    <row r="1450" spans="1:14" x14ac:dyDescent="0.3">
      <c r="A1450" s="1">
        <v>44923</v>
      </c>
      <c r="B1450">
        <v>205</v>
      </c>
      <c r="C1450">
        <v>301</v>
      </c>
      <c r="D1450">
        <v>104</v>
      </c>
      <c r="E1450">
        <v>5</v>
      </c>
      <c r="F1450">
        <v>50.556000000000004</v>
      </c>
      <c r="G1450">
        <v>252.78000000000003</v>
      </c>
      <c r="H1450">
        <v>63.195000000000007</v>
      </c>
      <c r="I1450" t="b">
        <v>0</v>
      </c>
      <c r="J1450" s="2">
        <v>0.3298611111111111</v>
      </c>
      <c r="K1450">
        <v>2022</v>
      </c>
      <c r="L1450">
        <v>12</v>
      </c>
      <c r="M1450" t="s">
        <v>80</v>
      </c>
      <c r="N1450">
        <v>7</v>
      </c>
    </row>
    <row r="1451" spans="1:14" x14ac:dyDescent="0.3">
      <c r="A1451" s="1">
        <v>44926</v>
      </c>
      <c r="B1451">
        <v>204</v>
      </c>
      <c r="C1451">
        <v>305</v>
      </c>
      <c r="D1451">
        <v>101</v>
      </c>
      <c r="E1451">
        <v>2</v>
      </c>
      <c r="F1451">
        <v>350.85599999999999</v>
      </c>
      <c r="G1451">
        <v>701.71199999999999</v>
      </c>
      <c r="H1451">
        <v>210.5136</v>
      </c>
      <c r="I1451" t="b">
        <v>0</v>
      </c>
      <c r="J1451" s="2">
        <v>0.3888888888888889</v>
      </c>
      <c r="K1451">
        <v>2022</v>
      </c>
      <c r="L1451">
        <v>12</v>
      </c>
      <c r="M1451" t="s">
        <v>82</v>
      </c>
      <c r="N1451">
        <v>9</v>
      </c>
    </row>
    <row r="1452" spans="1:14" x14ac:dyDescent="0.3">
      <c r="A1452" s="1">
        <v>45391</v>
      </c>
      <c r="B1452">
        <v>204</v>
      </c>
      <c r="C1452">
        <v>305</v>
      </c>
      <c r="D1452">
        <v>104</v>
      </c>
      <c r="E1452">
        <v>2</v>
      </c>
      <c r="F1452">
        <v>259.75400000000002</v>
      </c>
      <c r="G1452">
        <v>519.50800000000004</v>
      </c>
      <c r="H1452">
        <v>77.926200000000009</v>
      </c>
      <c r="I1452" t="b">
        <v>1</v>
      </c>
      <c r="J1452" s="2">
        <v>0.49305555555555558</v>
      </c>
      <c r="K1452">
        <v>2024</v>
      </c>
      <c r="L1452">
        <v>4</v>
      </c>
      <c r="M1452" t="s">
        <v>85</v>
      </c>
      <c r="N1452">
        <v>11</v>
      </c>
    </row>
    <row r="1453" spans="1:14" x14ac:dyDescent="0.3">
      <c r="A1453" s="1">
        <v>45328</v>
      </c>
      <c r="B1453">
        <v>202</v>
      </c>
      <c r="C1453">
        <v>305</v>
      </c>
      <c r="D1453">
        <v>104</v>
      </c>
      <c r="E1453">
        <v>6</v>
      </c>
      <c r="F1453">
        <v>147.31200000000001</v>
      </c>
      <c r="G1453">
        <v>883.87200000000007</v>
      </c>
      <c r="H1453">
        <v>150.25824000000003</v>
      </c>
      <c r="I1453" t="b">
        <v>0</v>
      </c>
      <c r="J1453" s="2">
        <v>0.98124999999999996</v>
      </c>
      <c r="K1453">
        <v>2024</v>
      </c>
      <c r="L1453">
        <v>2</v>
      </c>
      <c r="M1453" t="s">
        <v>85</v>
      </c>
      <c r="N1453">
        <v>23</v>
      </c>
    </row>
    <row r="1454" spans="1:14" x14ac:dyDescent="0.3">
      <c r="A1454" s="1">
        <v>45246</v>
      </c>
      <c r="B1454">
        <v>201</v>
      </c>
      <c r="C1454">
        <v>302</v>
      </c>
      <c r="D1454">
        <v>104</v>
      </c>
      <c r="E1454">
        <v>5</v>
      </c>
      <c r="F1454">
        <v>639.1880000000001</v>
      </c>
      <c r="G1454">
        <v>3195.9400000000005</v>
      </c>
      <c r="H1454">
        <v>607.22860000000014</v>
      </c>
      <c r="I1454" t="b">
        <v>1</v>
      </c>
      <c r="J1454" s="2">
        <v>0.93888888888888888</v>
      </c>
      <c r="K1454">
        <v>2023</v>
      </c>
      <c r="L1454">
        <v>11</v>
      </c>
      <c r="M1454" t="s">
        <v>79</v>
      </c>
      <c r="N1454">
        <v>22</v>
      </c>
    </row>
    <row r="1455" spans="1:14" x14ac:dyDescent="0.3">
      <c r="A1455" s="1">
        <v>45077</v>
      </c>
      <c r="B1455">
        <v>202</v>
      </c>
      <c r="C1455">
        <v>302</v>
      </c>
      <c r="D1455">
        <v>105</v>
      </c>
      <c r="E1455">
        <v>2</v>
      </c>
      <c r="F1455">
        <v>435.82000000000005</v>
      </c>
      <c r="G1455">
        <v>871.6400000000001</v>
      </c>
      <c r="H1455">
        <v>183.04440000000002</v>
      </c>
      <c r="I1455" t="b">
        <v>1</v>
      </c>
      <c r="J1455" s="2">
        <v>0.82986111111111116</v>
      </c>
      <c r="K1455">
        <v>2023</v>
      </c>
      <c r="L1455">
        <v>5</v>
      </c>
      <c r="M1455" t="s">
        <v>80</v>
      </c>
      <c r="N1455">
        <v>19</v>
      </c>
    </row>
    <row r="1456" spans="1:14" x14ac:dyDescent="0.3">
      <c r="A1456" s="1">
        <v>45484</v>
      </c>
      <c r="B1456">
        <v>203</v>
      </c>
      <c r="C1456">
        <v>305</v>
      </c>
      <c r="D1456">
        <v>103</v>
      </c>
      <c r="E1456">
        <v>7</v>
      </c>
      <c r="F1456">
        <v>620.79600000000005</v>
      </c>
      <c r="G1456">
        <v>4345.5720000000001</v>
      </c>
      <c r="H1456">
        <v>1086.393</v>
      </c>
      <c r="I1456" t="b">
        <v>0</v>
      </c>
      <c r="J1456" s="2">
        <v>0.73472222222222228</v>
      </c>
      <c r="K1456">
        <v>2024</v>
      </c>
      <c r="L1456">
        <v>7</v>
      </c>
      <c r="M1456" t="s">
        <v>79</v>
      </c>
      <c r="N1456">
        <v>17</v>
      </c>
    </row>
    <row r="1457" spans="1:14" x14ac:dyDescent="0.3">
      <c r="A1457" s="1">
        <v>45583</v>
      </c>
      <c r="B1457">
        <v>202</v>
      </c>
      <c r="C1457">
        <v>304</v>
      </c>
      <c r="D1457">
        <v>102</v>
      </c>
      <c r="E1457">
        <v>4</v>
      </c>
      <c r="F1457">
        <v>287.56200000000007</v>
      </c>
      <c r="G1457">
        <v>1150.2480000000003</v>
      </c>
      <c r="H1457">
        <v>345.07440000000008</v>
      </c>
      <c r="I1457" t="b">
        <v>1</v>
      </c>
      <c r="J1457" s="2">
        <v>0.79236111111111107</v>
      </c>
      <c r="K1457">
        <v>2024</v>
      </c>
      <c r="L1457">
        <v>10</v>
      </c>
      <c r="M1457" t="s">
        <v>83</v>
      </c>
      <c r="N1457">
        <v>19</v>
      </c>
    </row>
    <row r="1458" spans="1:14" x14ac:dyDescent="0.3">
      <c r="A1458" s="1">
        <v>45429</v>
      </c>
      <c r="B1458">
        <v>205</v>
      </c>
      <c r="C1458">
        <v>303</v>
      </c>
      <c r="D1458">
        <v>103</v>
      </c>
      <c r="E1458">
        <v>5</v>
      </c>
      <c r="F1458">
        <v>487.91600000000005</v>
      </c>
      <c r="G1458">
        <v>2439.5800000000004</v>
      </c>
      <c r="H1458">
        <v>365.93700000000007</v>
      </c>
      <c r="I1458" t="b">
        <v>0</v>
      </c>
      <c r="J1458" s="2">
        <v>0.17499999999999999</v>
      </c>
      <c r="K1458">
        <v>2024</v>
      </c>
      <c r="L1458">
        <v>5</v>
      </c>
      <c r="M1458" t="s">
        <v>83</v>
      </c>
      <c r="N1458">
        <v>4</v>
      </c>
    </row>
    <row r="1459" spans="1:14" x14ac:dyDescent="0.3">
      <c r="A1459" s="1">
        <v>45371</v>
      </c>
      <c r="B1459">
        <v>201</v>
      </c>
      <c r="C1459">
        <v>302</v>
      </c>
      <c r="D1459">
        <v>104</v>
      </c>
      <c r="E1459">
        <v>10</v>
      </c>
      <c r="F1459">
        <v>136.554</v>
      </c>
      <c r="G1459">
        <v>1365.54</v>
      </c>
      <c r="H1459">
        <v>232.14180000000002</v>
      </c>
      <c r="I1459" t="b">
        <v>0</v>
      </c>
      <c r="J1459" s="2">
        <v>0.66041666666666665</v>
      </c>
      <c r="K1459">
        <v>2024</v>
      </c>
      <c r="L1459">
        <v>3</v>
      </c>
      <c r="M1459" t="s">
        <v>80</v>
      </c>
      <c r="N1459">
        <v>15</v>
      </c>
    </row>
    <row r="1460" spans="1:14" x14ac:dyDescent="0.3">
      <c r="A1460" s="1">
        <v>45483</v>
      </c>
      <c r="B1460">
        <v>205</v>
      </c>
      <c r="C1460">
        <v>303</v>
      </c>
      <c r="D1460">
        <v>104</v>
      </c>
      <c r="E1460">
        <v>9</v>
      </c>
      <c r="F1460">
        <v>259.00600000000003</v>
      </c>
      <c r="G1460">
        <v>2331.0540000000001</v>
      </c>
      <c r="H1460">
        <v>442.90026</v>
      </c>
      <c r="I1460" t="b">
        <v>0</v>
      </c>
      <c r="J1460" s="2">
        <v>0.22708333333333333</v>
      </c>
      <c r="K1460">
        <v>2024</v>
      </c>
      <c r="L1460">
        <v>7</v>
      </c>
      <c r="M1460" t="s">
        <v>80</v>
      </c>
      <c r="N1460">
        <v>5</v>
      </c>
    </row>
    <row r="1461" spans="1:14" x14ac:dyDescent="0.3">
      <c r="A1461" s="1">
        <v>45512</v>
      </c>
      <c r="B1461">
        <v>202</v>
      </c>
      <c r="C1461">
        <v>305</v>
      </c>
      <c r="D1461">
        <v>103</v>
      </c>
      <c r="E1461">
        <v>2</v>
      </c>
      <c r="F1461">
        <v>442.99200000000008</v>
      </c>
      <c r="G1461">
        <v>885.98400000000015</v>
      </c>
      <c r="H1461">
        <v>186.05664000000002</v>
      </c>
      <c r="I1461" t="b">
        <v>0</v>
      </c>
      <c r="J1461" s="2">
        <v>0.45694444444444443</v>
      </c>
      <c r="K1461">
        <v>2024</v>
      </c>
      <c r="L1461">
        <v>8</v>
      </c>
      <c r="M1461" t="s">
        <v>79</v>
      </c>
      <c r="N1461">
        <v>10</v>
      </c>
    </row>
    <row r="1462" spans="1:14" x14ac:dyDescent="0.3">
      <c r="A1462" s="1">
        <v>45070</v>
      </c>
      <c r="B1462">
        <v>205</v>
      </c>
      <c r="C1462">
        <v>304</v>
      </c>
      <c r="D1462">
        <v>102</v>
      </c>
      <c r="E1462">
        <v>7</v>
      </c>
      <c r="F1462">
        <v>426.47</v>
      </c>
      <c r="G1462">
        <v>2985.29</v>
      </c>
      <c r="H1462">
        <v>746.32249999999999</v>
      </c>
      <c r="I1462" t="b">
        <v>0</v>
      </c>
      <c r="J1462" s="2">
        <v>0.6069444444444444</v>
      </c>
      <c r="K1462">
        <v>2023</v>
      </c>
      <c r="L1462">
        <v>5</v>
      </c>
      <c r="M1462" t="s">
        <v>80</v>
      </c>
      <c r="N1462">
        <v>14</v>
      </c>
    </row>
    <row r="1463" spans="1:14" x14ac:dyDescent="0.3">
      <c r="A1463" s="1">
        <v>44904</v>
      </c>
      <c r="B1463">
        <v>203</v>
      </c>
      <c r="C1463">
        <v>305</v>
      </c>
      <c r="D1463">
        <v>102</v>
      </c>
      <c r="E1463">
        <v>5</v>
      </c>
      <c r="F1463">
        <v>604.3180000000001</v>
      </c>
      <c r="G1463">
        <v>3021.5900000000006</v>
      </c>
      <c r="H1463">
        <v>906.4770000000002</v>
      </c>
      <c r="I1463" t="b">
        <v>0</v>
      </c>
      <c r="J1463" s="2">
        <v>0.16319444444444445</v>
      </c>
      <c r="K1463">
        <v>2022</v>
      </c>
      <c r="L1463">
        <v>12</v>
      </c>
      <c r="M1463" t="s">
        <v>83</v>
      </c>
      <c r="N1463">
        <v>3</v>
      </c>
    </row>
    <row r="1464" spans="1:14" x14ac:dyDescent="0.3">
      <c r="A1464" s="1">
        <v>45090</v>
      </c>
      <c r="B1464">
        <v>201</v>
      </c>
      <c r="C1464">
        <v>304</v>
      </c>
      <c r="D1464">
        <v>103</v>
      </c>
      <c r="E1464">
        <v>5</v>
      </c>
      <c r="F1464">
        <v>93.962000000000003</v>
      </c>
      <c r="G1464">
        <v>469.81</v>
      </c>
      <c r="H1464">
        <v>70.471499999999992</v>
      </c>
      <c r="I1464" t="b">
        <v>0</v>
      </c>
      <c r="J1464" s="2">
        <v>8.5416666666666669E-2</v>
      </c>
      <c r="K1464">
        <v>2023</v>
      </c>
      <c r="L1464">
        <v>6</v>
      </c>
      <c r="M1464" t="s">
        <v>85</v>
      </c>
      <c r="N1464">
        <v>2</v>
      </c>
    </row>
    <row r="1465" spans="1:14" x14ac:dyDescent="0.3">
      <c r="A1465" s="1">
        <v>45313</v>
      </c>
      <c r="B1465">
        <v>203</v>
      </c>
      <c r="C1465">
        <v>302</v>
      </c>
      <c r="D1465">
        <v>103</v>
      </c>
      <c r="E1465">
        <v>8</v>
      </c>
      <c r="F1465">
        <v>388.08000000000004</v>
      </c>
      <c r="G1465">
        <v>3104.6400000000003</v>
      </c>
      <c r="H1465">
        <v>527.78880000000004</v>
      </c>
      <c r="I1465" t="b">
        <v>0</v>
      </c>
      <c r="J1465" s="2">
        <v>0.39166666666666666</v>
      </c>
      <c r="K1465">
        <v>2024</v>
      </c>
      <c r="L1465">
        <v>1</v>
      </c>
      <c r="M1465" t="s">
        <v>84</v>
      </c>
      <c r="N1465">
        <v>9</v>
      </c>
    </row>
    <row r="1466" spans="1:14" x14ac:dyDescent="0.3">
      <c r="A1466" s="1">
        <v>45560</v>
      </c>
      <c r="B1466">
        <v>202</v>
      </c>
      <c r="C1466">
        <v>305</v>
      </c>
      <c r="D1466">
        <v>101</v>
      </c>
      <c r="E1466">
        <v>8</v>
      </c>
      <c r="F1466">
        <v>229.72400000000002</v>
      </c>
      <c r="G1466">
        <v>1837.7920000000001</v>
      </c>
      <c r="H1466">
        <v>349.18048000000005</v>
      </c>
      <c r="I1466" t="b">
        <v>0</v>
      </c>
      <c r="J1466" s="2">
        <v>0.1763888888888889</v>
      </c>
      <c r="K1466">
        <v>2024</v>
      </c>
      <c r="L1466">
        <v>9</v>
      </c>
      <c r="M1466" t="s">
        <v>80</v>
      </c>
      <c r="N1466">
        <v>4</v>
      </c>
    </row>
    <row r="1467" spans="1:14" x14ac:dyDescent="0.3">
      <c r="A1467" s="1">
        <v>45402</v>
      </c>
      <c r="B1467">
        <v>203</v>
      </c>
      <c r="C1467">
        <v>301</v>
      </c>
      <c r="D1467">
        <v>103</v>
      </c>
      <c r="E1467">
        <v>7</v>
      </c>
      <c r="F1467">
        <v>177.14400000000001</v>
      </c>
      <c r="G1467">
        <v>1240.008</v>
      </c>
      <c r="H1467">
        <v>260.40168</v>
      </c>
      <c r="I1467" t="b">
        <v>0</v>
      </c>
      <c r="J1467" s="2">
        <v>0.1</v>
      </c>
      <c r="K1467">
        <v>2024</v>
      </c>
      <c r="L1467">
        <v>4</v>
      </c>
      <c r="M1467" t="s">
        <v>82</v>
      </c>
      <c r="N1467">
        <v>2</v>
      </c>
    </row>
    <row r="1468" spans="1:14" x14ac:dyDescent="0.3">
      <c r="A1468" s="1">
        <v>44898</v>
      </c>
      <c r="B1468">
        <v>205</v>
      </c>
      <c r="C1468">
        <v>304</v>
      </c>
      <c r="D1468">
        <v>101</v>
      </c>
      <c r="E1468">
        <v>4</v>
      </c>
      <c r="F1468">
        <v>542.52</v>
      </c>
      <c r="G1468">
        <v>2170.08</v>
      </c>
      <c r="H1468">
        <v>542.52</v>
      </c>
      <c r="I1468" t="b">
        <v>0</v>
      </c>
      <c r="J1468" s="2">
        <v>0.24791666666666667</v>
      </c>
      <c r="K1468">
        <v>2022</v>
      </c>
      <c r="L1468">
        <v>12</v>
      </c>
      <c r="M1468" t="s">
        <v>82</v>
      </c>
      <c r="N1468">
        <v>5</v>
      </c>
    </row>
    <row r="1469" spans="1:14" x14ac:dyDescent="0.3">
      <c r="A1469" s="1">
        <v>45041</v>
      </c>
      <c r="B1469">
        <v>203</v>
      </c>
      <c r="C1469">
        <v>304</v>
      </c>
      <c r="D1469">
        <v>103</v>
      </c>
      <c r="E1469">
        <v>6</v>
      </c>
      <c r="F1469">
        <v>551.62800000000004</v>
      </c>
      <c r="G1469">
        <v>3309.768</v>
      </c>
      <c r="H1469">
        <v>992.93039999999996</v>
      </c>
      <c r="I1469" t="b">
        <v>0</v>
      </c>
      <c r="J1469" s="2">
        <v>0.43333333333333335</v>
      </c>
      <c r="K1469">
        <v>2023</v>
      </c>
      <c r="L1469">
        <v>4</v>
      </c>
      <c r="M1469" t="s">
        <v>85</v>
      </c>
      <c r="N1469">
        <v>10</v>
      </c>
    </row>
    <row r="1470" spans="1:14" x14ac:dyDescent="0.3">
      <c r="A1470" s="1">
        <v>45483</v>
      </c>
      <c r="B1470">
        <v>204</v>
      </c>
      <c r="C1470">
        <v>301</v>
      </c>
      <c r="D1470">
        <v>104</v>
      </c>
      <c r="E1470">
        <v>10</v>
      </c>
      <c r="F1470">
        <v>510.13600000000002</v>
      </c>
      <c r="G1470">
        <v>5101.3600000000006</v>
      </c>
      <c r="H1470">
        <v>765.20400000000006</v>
      </c>
      <c r="I1470" t="b">
        <v>0</v>
      </c>
      <c r="J1470" s="2">
        <v>0.61805555555555558</v>
      </c>
      <c r="K1470">
        <v>2024</v>
      </c>
      <c r="L1470">
        <v>7</v>
      </c>
      <c r="M1470" t="s">
        <v>80</v>
      </c>
      <c r="N1470">
        <v>14</v>
      </c>
    </row>
    <row r="1471" spans="1:14" x14ac:dyDescent="0.3">
      <c r="A1471" s="1">
        <v>45288</v>
      </c>
      <c r="B1471">
        <v>201</v>
      </c>
      <c r="C1471">
        <v>303</v>
      </c>
      <c r="D1471">
        <v>104</v>
      </c>
      <c r="E1471">
        <v>10</v>
      </c>
      <c r="F1471">
        <v>408.87</v>
      </c>
      <c r="G1471">
        <v>4088.7</v>
      </c>
      <c r="H1471">
        <v>695.07900000000006</v>
      </c>
      <c r="I1471" t="b">
        <v>0</v>
      </c>
      <c r="J1471" s="2">
        <v>0.6381944444444444</v>
      </c>
      <c r="K1471">
        <v>2023</v>
      </c>
      <c r="L1471">
        <v>12</v>
      </c>
      <c r="M1471" t="s">
        <v>79</v>
      </c>
      <c r="N1471">
        <v>15</v>
      </c>
    </row>
    <row r="1472" spans="1:14" x14ac:dyDescent="0.3">
      <c r="A1472" s="1">
        <v>45485</v>
      </c>
      <c r="B1472">
        <v>203</v>
      </c>
      <c r="C1472">
        <v>302</v>
      </c>
      <c r="D1472">
        <v>101</v>
      </c>
      <c r="E1472">
        <v>7</v>
      </c>
      <c r="F1472">
        <v>348.524</v>
      </c>
      <c r="G1472">
        <v>2439.6680000000001</v>
      </c>
      <c r="H1472">
        <v>463.53692000000001</v>
      </c>
      <c r="I1472" t="b">
        <v>0</v>
      </c>
      <c r="J1472" s="2">
        <v>0.60138888888888886</v>
      </c>
      <c r="K1472">
        <v>2024</v>
      </c>
      <c r="L1472">
        <v>7</v>
      </c>
      <c r="M1472" t="s">
        <v>83</v>
      </c>
      <c r="N1472">
        <v>14</v>
      </c>
    </row>
    <row r="1473" spans="1:14" x14ac:dyDescent="0.3">
      <c r="A1473" s="1">
        <v>45370</v>
      </c>
      <c r="B1473">
        <v>203</v>
      </c>
      <c r="C1473">
        <v>302</v>
      </c>
      <c r="D1473">
        <v>104</v>
      </c>
      <c r="E1473">
        <v>10</v>
      </c>
      <c r="F1473">
        <v>381.54600000000005</v>
      </c>
      <c r="G1473">
        <v>3815.4600000000005</v>
      </c>
      <c r="H1473">
        <v>801.24660000000006</v>
      </c>
      <c r="I1473" t="b">
        <v>1</v>
      </c>
      <c r="J1473" s="2">
        <v>0.97013888888888888</v>
      </c>
      <c r="K1473">
        <v>2024</v>
      </c>
      <c r="L1473">
        <v>3</v>
      </c>
      <c r="M1473" t="s">
        <v>85</v>
      </c>
      <c r="N1473">
        <v>23</v>
      </c>
    </row>
    <row r="1474" spans="1:14" x14ac:dyDescent="0.3">
      <c r="A1474" s="1">
        <v>45332</v>
      </c>
      <c r="B1474">
        <v>205</v>
      </c>
      <c r="C1474">
        <v>304</v>
      </c>
      <c r="D1474">
        <v>102</v>
      </c>
      <c r="E1474">
        <v>10</v>
      </c>
      <c r="F1474">
        <v>112.72800000000001</v>
      </c>
      <c r="G1474">
        <v>1127.2800000000002</v>
      </c>
      <c r="H1474">
        <v>281.82000000000005</v>
      </c>
      <c r="I1474" t="b">
        <v>0</v>
      </c>
      <c r="J1474" s="2">
        <v>0.84791666666666665</v>
      </c>
      <c r="K1474">
        <v>2024</v>
      </c>
      <c r="L1474">
        <v>2</v>
      </c>
      <c r="M1474" t="s">
        <v>82</v>
      </c>
      <c r="N1474">
        <v>20</v>
      </c>
    </row>
    <row r="1475" spans="1:14" x14ac:dyDescent="0.3">
      <c r="A1475" s="1">
        <v>44921</v>
      </c>
      <c r="B1475">
        <v>202</v>
      </c>
      <c r="C1475">
        <v>301</v>
      </c>
      <c r="D1475">
        <v>101</v>
      </c>
      <c r="E1475">
        <v>2</v>
      </c>
      <c r="F1475">
        <v>378.57600000000008</v>
      </c>
      <c r="G1475">
        <v>757.15200000000016</v>
      </c>
      <c r="H1475">
        <v>227.14560000000003</v>
      </c>
      <c r="I1475" t="b">
        <v>0</v>
      </c>
      <c r="J1475" s="2">
        <v>0.3298611111111111</v>
      </c>
      <c r="K1475">
        <v>2022</v>
      </c>
      <c r="L1475">
        <v>12</v>
      </c>
      <c r="M1475" t="s">
        <v>84</v>
      </c>
      <c r="N1475">
        <v>7</v>
      </c>
    </row>
    <row r="1476" spans="1:14" x14ac:dyDescent="0.3">
      <c r="A1476" s="1">
        <v>45434</v>
      </c>
      <c r="B1476">
        <v>204</v>
      </c>
      <c r="C1476">
        <v>302</v>
      </c>
      <c r="D1476">
        <v>101</v>
      </c>
      <c r="E1476">
        <v>6</v>
      </c>
      <c r="F1476">
        <v>121.13200000000002</v>
      </c>
      <c r="G1476">
        <v>726.79200000000014</v>
      </c>
      <c r="H1476">
        <v>109.01880000000001</v>
      </c>
      <c r="I1476" t="b">
        <v>0</v>
      </c>
      <c r="J1476" s="2">
        <v>0.28194444444444444</v>
      </c>
      <c r="K1476">
        <v>2024</v>
      </c>
      <c r="L1476">
        <v>5</v>
      </c>
      <c r="M1476" t="s">
        <v>80</v>
      </c>
      <c r="N1476">
        <v>6</v>
      </c>
    </row>
    <row r="1477" spans="1:14" x14ac:dyDescent="0.3">
      <c r="A1477" s="1">
        <v>45030</v>
      </c>
      <c r="B1477">
        <v>201</v>
      </c>
      <c r="C1477">
        <v>302</v>
      </c>
      <c r="D1477">
        <v>104</v>
      </c>
      <c r="E1477">
        <v>6</v>
      </c>
      <c r="F1477">
        <v>299.72800000000007</v>
      </c>
      <c r="G1477">
        <v>1798.3680000000004</v>
      </c>
      <c r="H1477">
        <v>305.7225600000001</v>
      </c>
      <c r="I1477" t="b">
        <v>0</v>
      </c>
      <c r="J1477" s="2">
        <v>0.49027777777777776</v>
      </c>
      <c r="K1477">
        <v>2023</v>
      </c>
      <c r="L1477">
        <v>4</v>
      </c>
      <c r="M1477" t="s">
        <v>83</v>
      </c>
      <c r="N1477">
        <v>11</v>
      </c>
    </row>
    <row r="1478" spans="1:14" x14ac:dyDescent="0.3">
      <c r="A1478" s="1">
        <v>45475</v>
      </c>
      <c r="B1478">
        <v>201</v>
      </c>
      <c r="C1478">
        <v>302</v>
      </c>
      <c r="D1478">
        <v>104</v>
      </c>
      <c r="E1478">
        <v>3</v>
      </c>
      <c r="F1478">
        <v>566.21400000000006</v>
      </c>
      <c r="G1478">
        <v>1698.6420000000003</v>
      </c>
      <c r="H1478">
        <v>322.74198000000007</v>
      </c>
      <c r="I1478" t="b">
        <v>0</v>
      </c>
      <c r="J1478" s="2">
        <v>0.26111111111111113</v>
      </c>
      <c r="K1478">
        <v>2024</v>
      </c>
      <c r="L1478">
        <v>7</v>
      </c>
      <c r="M1478" t="s">
        <v>85</v>
      </c>
      <c r="N1478">
        <v>6</v>
      </c>
    </row>
    <row r="1479" spans="1:14" x14ac:dyDescent="0.3">
      <c r="A1479" s="1">
        <v>44975</v>
      </c>
      <c r="B1479">
        <v>201</v>
      </c>
      <c r="C1479">
        <v>302</v>
      </c>
      <c r="D1479">
        <v>104</v>
      </c>
      <c r="E1479">
        <v>9</v>
      </c>
      <c r="F1479">
        <v>145.99200000000002</v>
      </c>
      <c r="G1479">
        <v>1313.9280000000001</v>
      </c>
      <c r="H1479">
        <v>275.92488000000003</v>
      </c>
      <c r="I1479" t="b">
        <v>0</v>
      </c>
      <c r="J1479" s="2">
        <v>0.21458333333333332</v>
      </c>
      <c r="K1479">
        <v>2023</v>
      </c>
      <c r="L1479">
        <v>2</v>
      </c>
      <c r="M1479" t="s">
        <v>82</v>
      </c>
      <c r="N1479">
        <v>5</v>
      </c>
    </row>
    <row r="1480" spans="1:14" x14ac:dyDescent="0.3">
      <c r="A1480" s="1">
        <v>45168</v>
      </c>
      <c r="B1480">
        <v>205</v>
      </c>
      <c r="C1480">
        <v>304</v>
      </c>
      <c r="D1480">
        <v>104</v>
      </c>
      <c r="E1480">
        <v>9</v>
      </c>
      <c r="F1480">
        <v>451.02199999999999</v>
      </c>
      <c r="G1480">
        <v>4059.1979999999999</v>
      </c>
      <c r="H1480">
        <v>1014.7995</v>
      </c>
      <c r="I1480" t="b">
        <v>0</v>
      </c>
      <c r="J1480" s="2">
        <v>0.34097222222222223</v>
      </c>
      <c r="K1480">
        <v>2023</v>
      </c>
      <c r="L1480">
        <v>8</v>
      </c>
      <c r="M1480" t="s">
        <v>80</v>
      </c>
      <c r="N1480">
        <v>8</v>
      </c>
    </row>
    <row r="1481" spans="1:14" x14ac:dyDescent="0.3">
      <c r="A1481" s="1">
        <v>45470</v>
      </c>
      <c r="B1481">
        <v>202</v>
      </c>
      <c r="C1481">
        <v>304</v>
      </c>
      <c r="D1481">
        <v>104</v>
      </c>
      <c r="E1481">
        <v>6</v>
      </c>
      <c r="F1481">
        <v>405.06400000000002</v>
      </c>
      <c r="G1481">
        <v>2430.384</v>
      </c>
      <c r="H1481">
        <v>729.11519999999996</v>
      </c>
      <c r="I1481" t="b">
        <v>0</v>
      </c>
      <c r="J1481" s="2">
        <v>0.76249999999999996</v>
      </c>
      <c r="K1481">
        <v>2024</v>
      </c>
      <c r="L1481">
        <v>6</v>
      </c>
      <c r="M1481" t="s">
        <v>79</v>
      </c>
      <c r="N1481">
        <v>18</v>
      </c>
    </row>
    <row r="1482" spans="1:14" x14ac:dyDescent="0.3">
      <c r="A1482" s="1">
        <v>45356</v>
      </c>
      <c r="B1482">
        <v>202</v>
      </c>
      <c r="C1482">
        <v>305</v>
      </c>
      <c r="D1482">
        <v>103</v>
      </c>
      <c r="E1482">
        <v>4</v>
      </c>
      <c r="F1482">
        <v>118.096</v>
      </c>
      <c r="G1482">
        <v>472.38400000000001</v>
      </c>
      <c r="H1482">
        <v>70.857600000000005</v>
      </c>
      <c r="I1482" t="b">
        <v>1</v>
      </c>
      <c r="J1482" s="2">
        <v>0.26805555555555555</v>
      </c>
      <c r="K1482">
        <v>2024</v>
      </c>
      <c r="L1482">
        <v>3</v>
      </c>
      <c r="M1482" t="s">
        <v>85</v>
      </c>
      <c r="N1482">
        <v>6</v>
      </c>
    </row>
    <row r="1483" spans="1:14" x14ac:dyDescent="0.3">
      <c r="A1483" s="1">
        <v>45457</v>
      </c>
      <c r="B1483">
        <v>202</v>
      </c>
      <c r="C1483">
        <v>301</v>
      </c>
      <c r="D1483">
        <v>105</v>
      </c>
      <c r="E1483">
        <v>5</v>
      </c>
      <c r="F1483">
        <v>403.89800000000002</v>
      </c>
      <c r="G1483">
        <v>2019.4900000000002</v>
      </c>
      <c r="H1483">
        <v>343.31330000000008</v>
      </c>
      <c r="I1483" t="b">
        <v>0</v>
      </c>
      <c r="J1483" s="2">
        <v>0.67500000000000004</v>
      </c>
      <c r="K1483">
        <v>2024</v>
      </c>
      <c r="L1483">
        <v>6</v>
      </c>
      <c r="M1483" t="s">
        <v>83</v>
      </c>
      <c r="N1483">
        <v>16</v>
      </c>
    </row>
    <row r="1484" spans="1:14" x14ac:dyDescent="0.3">
      <c r="A1484" s="1">
        <v>45364</v>
      </c>
      <c r="B1484">
        <v>202</v>
      </c>
      <c r="C1484">
        <v>302</v>
      </c>
      <c r="D1484">
        <v>104</v>
      </c>
      <c r="E1484">
        <v>4</v>
      </c>
      <c r="F1484">
        <v>80.058000000000007</v>
      </c>
      <c r="G1484">
        <v>320.23200000000003</v>
      </c>
      <c r="H1484">
        <v>60.844080000000005</v>
      </c>
      <c r="I1484" t="b">
        <v>1</v>
      </c>
      <c r="J1484" s="2">
        <v>0.14027777777777778</v>
      </c>
      <c r="K1484">
        <v>2024</v>
      </c>
      <c r="L1484">
        <v>3</v>
      </c>
      <c r="M1484" t="s">
        <v>80</v>
      </c>
      <c r="N1484">
        <v>3</v>
      </c>
    </row>
    <row r="1485" spans="1:14" x14ac:dyDescent="0.3">
      <c r="A1485" s="1">
        <v>45538</v>
      </c>
      <c r="B1485">
        <v>203</v>
      </c>
      <c r="C1485">
        <v>303</v>
      </c>
      <c r="D1485">
        <v>102</v>
      </c>
      <c r="E1485">
        <v>9</v>
      </c>
      <c r="F1485">
        <v>158.75200000000001</v>
      </c>
      <c r="G1485">
        <v>1428.768</v>
      </c>
      <c r="H1485">
        <v>300.04127999999997</v>
      </c>
      <c r="I1485" t="b">
        <v>0</v>
      </c>
      <c r="J1485" s="2">
        <v>0.46805555555555556</v>
      </c>
      <c r="K1485">
        <v>2024</v>
      </c>
      <c r="L1485">
        <v>9</v>
      </c>
      <c r="M1485" t="s">
        <v>85</v>
      </c>
      <c r="N1485">
        <v>11</v>
      </c>
    </row>
    <row r="1486" spans="1:14" x14ac:dyDescent="0.3">
      <c r="A1486" s="1">
        <v>45062</v>
      </c>
      <c r="B1486">
        <v>204</v>
      </c>
      <c r="C1486">
        <v>303</v>
      </c>
      <c r="D1486">
        <v>103</v>
      </c>
      <c r="E1486">
        <v>3</v>
      </c>
      <c r="F1486">
        <v>218.702</v>
      </c>
      <c r="G1486">
        <v>656.10599999999999</v>
      </c>
      <c r="H1486">
        <v>164.0265</v>
      </c>
      <c r="I1486" t="b">
        <v>0</v>
      </c>
      <c r="J1486" s="2">
        <v>0.16458333333333333</v>
      </c>
      <c r="K1486">
        <v>2023</v>
      </c>
      <c r="L1486">
        <v>5</v>
      </c>
      <c r="M1486" t="s">
        <v>85</v>
      </c>
      <c r="N1486">
        <v>3</v>
      </c>
    </row>
    <row r="1487" spans="1:14" x14ac:dyDescent="0.3">
      <c r="A1487" s="1">
        <v>45092</v>
      </c>
      <c r="B1487">
        <v>202</v>
      </c>
      <c r="C1487">
        <v>301</v>
      </c>
      <c r="D1487">
        <v>101</v>
      </c>
      <c r="E1487">
        <v>6</v>
      </c>
      <c r="F1487">
        <v>387.17800000000005</v>
      </c>
      <c r="G1487">
        <v>2323.0680000000002</v>
      </c>
      <c r="H1487">
        <v>696.92040000000009</v>
      </c>
      <c r="I1487" t="b">
        <v>0</v>
      </c>
      <c r="J1487" s="2">
        <v>2.013888888888889E-2</v>
      </c>
      <c r="K1487">
        <v>2023</v>
      </c>
      <c r="L1487">
        <v>6</v>
      </c>
      <c r="M1487" t="s">
        <v>79</v>
      </c>
      <c r="N1487">
        <v>0</v>
      </c>
    </row>
    <row r="1488" spans="1:14" x14ac:dyDescent="0.3">
      <c r="A1488" s="1">
        <v>45503</v>
      </c>
      <c r="B1488">
        <v>201</v>
      </c>
      <c r="C1488">
        <v>302</v>
      </c>
      <c r="D1488">
        <v>104</v>
      </c>
      <c r="E1488">
        <v>2</v>
      </c>
      <c r="F1488">
        <v>548.61400000000003</v>
      </c>
      <c r="G1488">
        <v>1097.2280000000001</v>
      </c>
      <c r="H1488">
        <v>164.58420000000001</v>
      </c>
      <c r="I1488" t="b">
        <v>0</v>
      </c>
      <c r="J1488" s="2">
        <v>0.20694444444444443</v>
      </c>
      <c r="K1488">
        <v>2024</v>
      </c>
      <c r="L1488">
        <v>7</v>
      </c>
      <c r="M1488" t="s">
        <v>85</v>
      </c>
      <c r="N1488">
        <v>4</v>
      </c>
    </row>
    <row r="1489" spans="1:14" x14ac:dyDescent="0.3">
      <c r="A1489" s="1">
        <v>45209</v>
      </c>
      <c r="B1489">
        <v>201</v>
      </c>
      <c r="C1489">
        <v>304</v>
      </c>
      <c r="D1489">
        <v>103</v>
      </c>
      <c r="E1489">
        <v>1</v>
      </c>
      <c r="F1489">
        <v>113.718</v>
      </c>
      <c r="G1489">
        <v>113.718</v>
      </c>
      <c r="H1489">
        <v>19.332060000000002</v>
      </c>
      <c r="I1489" t="b">
        <v>1</v>
      </c>
      <c r="J1489" s="2">
        <v>0.31319444444444444</v>
      </c>
      <c r="K1489">
        <v>2023</v>
      </c>
      <c r="L1489">
        <v>10</v>
      </c>
      <c r="M1489" t="s">
        <v>85</v>
      </c>
      <c r="N1489">
        <v>7</v>
      </c>
    </row>
    <row r="1490" spans="1:14" x14ac:dyDescent="0.3">
      <c r="A1490" s="1">
        <v>45068</v>
      </c>
      <c r="B1490">
        <v>202</v>
      </c>
      <c r="C1490">
        <v>304</v>
      </c>
      <c r="D1490">
        <v>105</v>
      </c>
      <c r="E1490">
        <v>1</v>
      </c>
      <c r="F1490">
        <v>583.22000000000014</v>
      </c>
      <c r="G1490">
        <v>583.22000000000014</v>
      </c>
      <c r="H1490">
        <v>110.81180000000003</v>
      </c>
      <c r="I1490" t="b">
        <v>0</v>
      </c>
      <c r="J1490" s="2">
        <v>0.85902777777777772</v>
      </c>
      <c r="K1490">
        <v>2023</v>
      </c>
      <c r="L1490">
        <v>5</v>
      </c>
      <c r="M1490" t="s">
        <v>84</v>
      </c>
      <c r="N1490">
        <v>20</v>
      </c>
    </row>
    <row r="1491" spans="1:14" x14ac:dyDescent="0.3">
      <c r="A1491" s="1">
        <v>45181</v>
      </c>
      <c r="B1491">
        <v>204</v>
      </c>
      <c r="C1491">
        <v>303</v>
      </c>
      <c r="D1491">
        <v>103</v>
      </c>
      <c r="E1491">
        <v>10</v>
      </c>
      <c r="F1491">
        <v>448.03000000000003</v>
      </c>
      <c r="G1491">
        <v>4480.3</v>
      </c>
      <c r="H1491">
        <v>940.86300000000006</v>
      </c>
      <c r="I1491" t="b">
        <v>0</v>
      </c>
      <c r="J1491" s="2">
        <v>0.59375</v>
      </c>
      <c r="K1491">
        <v>2023</v>
      </c>
      <c r="L1491">
        <v>9</v>
      </c>
      <c r="M1491" t="s">
        <v>85</v>
      </c>
      <c r="N1491">
        <v>14</v>
      </c>
    </row>
    <row r="1492" spans="1:14" x14ac:dyDescent="0.3">
      <c r="A1492" s="1">
        <v>45541</v>
      </c>
      <c r="B1492">
        <v>204</v>
      </c>
      <c r="C1492">
        <v>301</v>
      </c>
      <c r="D1492">
        <v>102</v>
      </c>
      <c r="E1492">
        <v>7</v>
      </c>
      <c r="F1492">
        <v>637.07600000000002</v>
      </c>
      <c r="G1492">
        <v>4459.5320000000002</v>
      </c>
      <c r="H1492">
        <v>1114.883</v>
      </c>
      <c r="I1492" t="b">
        <v>0</v>
      </c>
      <c r="J1492" s="2">
        <v>0.51875000000000004</v>
      </c>
      <c r="K1492">
        <v>2024</v>
      </c>
      <c r="L1492">
        <v>9</v>
      </c>
      <c r="M1492" t="s">
        <v>83</v>
      </c>
      <c r="N1492">
        <v>12</v>
      </c>
    </row>
    <row r="1493" spans="1:14" x14ac:dyDescent="0.3">
      <c r="A1493" s="1">
        <v>45074</v>
      </c>
      <c r="B1493">
        <v>204</v>
      </c>
      <c r="C1493">
        <v>303</v>
      </c>
      <c r="D1493">
        <v>101</v>
      </c>
      <c r="E1493">
        <v>4</v>
      </c>
      <c r="F1493">
        <v>502.238</v>
      </c>
      <c r="G1493">
        <v>2008.952</v>
      </c>
      <c r="H1493">
        <v>602.68560000000002</v>
      </c>
      <c r="I1493" t="b">
        <v>1</v>
      </c>
      <c r="J1493" s="2">
        <v>0.27361111111111114</v>
      </c>
      <c r="K1493">
        <v>2023</v>
      </c>
      <c r="L1493">
        <v>5</v>
      </c>
      <c r="M1493" t="s">
        <v>81</v>
      </c>
      <c r="N1493">
        <v>6</v>
      </c>
    </row>
    <row r="1494" spans="1:14" x14ac:dyDescent="0.3">
      <c r="A1494" s="1">
        <v>44925</v>
      </c>
      <c r="B1494">
        <v>205</v>
      </c>
      <c r="C1494">
        <v>302</v>
      </c>
      <c r="D1494">
        <v>102</v>
      </c>
      <c r="E1494">
        <v>1</v>
      </c>
      <c r="F1494">
        <v>332.15600000000001</v>
      </c>
      <c r="G1494">
        <v>332.15600000000001</v>
      </c>
      <c r="H1494">
        <v>49.823399999999999</v>
      </c>
      <c r="I1494" t="b">
        <v>1</v>
      </c>
      <c r="J1494" s="2">
        <v>0.97222222222222221</v>
      </c>
      <c r="K1494">
        <v>2022</v>
      </c>
      <c r="L1494">
        <v>12</v>
      </c>
      <c r="M1494" t="s">
        <v>83</v>
      </c>
      <c r="N1494">
        <v>23</v>
      </c>
    </row>
    <row r="1495" spans="1:14" x14ac:dyDescent="0.3">
      <c r="A1495" s="1">
        <v>45144</v>
      </c>
      <c r="B1495">
        <v>204</v>
      </c>
      <c r="C1495">
        <v>303</v>
      </c>
      <c r="D1495">
        <v>104</v>
      </c>
      <c r="E1495">
        <v>5</v>
      </c>
      <c r="F1495">
        <v>249.89800000000002</v>
      </c>
      <c r="G1495">
        <v>1249.4900000000002</v>
      </c>
      <c r="H1495">
        <v>212.41330000000005</v>
      </c>
      <c r="I1495" t="b">
        <v>0</v>
      </c>
      <c r="J1495" s="2">
        <v>0.49375000000000002</v>
      </c>
      <c r="K1495">
        <v>2023</v>
      </c>
      <c r="L1495">
        <v>8</v>
      </c>
      <c r="M1495" t="s">
        <v>81</v>
      </c>
      <c r="N1495">
        <v>11</v>
      </c>
    </row>
    <row r="1496" spans="1:14" x14ac:dyDescent="0.3">
      <c r="A1496" s="1">
        <v>45582</v>
      </c>
      <c r="B1496">
        <v>205</v>
      </c>
      <c r="C1496">
        <v>301</v>
      </c>
      <c r="D1496">
        <v>101</v>
      </c>
      <c r="E1496">
        <v>8</v>
      </c>
      <c r="F1496">
        <v>517.17600000000004</v>
      </c>
      <c r="G1496">
        <v>4137.4080000000004</v>
      </c>
      <c r="H1496">
        <v>786.10752000000002</v>
      </c>
      <c r="I1496" t="b">
        <v>1</v>
      </c>
      <c r="J1496" s="2">
        <v>0.40763888888888888</v>
      </c>
      <c r="K1496">
        <v>2024</v>
      </c>
      <c r="L1496">
        <v>10</v>
      </c>
      <c r="M1496" t="s">
        <v>79</v>
      </c>
      <c r="N1496">
        <v>9</v>
      </c>
    </row>
    <row r="1497" spans="1:14" x14ac:dyDescent="0.3">
      <c r="A1497" s="1">
        <v>44901</v>
      </c>
      <c r="B1497">
        <v>203</v>
      </c>
      <c r="C1497">
        <v>305</v>
      </c>
      <c r="D1497">
        <v>101</v>
      </c>
      <c r="E1497">
        <v>6</v>
      </c>
      <c r="F1497">
        <v>542.23400000000004</v>
      </c>
      <c r="G1497">
        <v>3253.4040000000005</v>
      </c>
      <c r="H1497">
        <v>683.21484000000009</v>
      </c>
      <c r="I1497" t="b">
        <v>0</v>
      </c>
      <c r="J1497" s="2">
        <v>0.22708333333333333</v>
      </c>
      <c r="K1497">
        <v>2022</v>
      </c>
      <c r="L1497">
        <v>12</v>
      </c>
      <c r="M1497" t="s">
        <v>85</v>
      </c>
      <c r="N1497">
        <v>5</v>
      </c>
    </row>
    <row r="1498" spans="1:14" x14ac:dyDescent="0.3">
      <c r="A1498" s="1">
        <v>45469</v>
      </c>
      <c r="B1498">
        <v>201</v>
      </c>
      <c r="C1498">
        <v>303</v>
      </c>
      <c r="D1498">
        <v>105</v>
      </c>
      <c r="E1498">
        <v>2</v>
      </c>
      <c r="F1498">
        <v>508.90400000000005</v>
      </c>
      <c r="G1498">
        <v>1017.8080000000001</v>
      </c>
      <c r="H1498">
        <v>254.45200000000003</v>
      </c>
      <c r="I1498" t="b">
        <v>0</v>
      </c>
      <c r="J1498" s="2">
        <v>0.80694444444444446</v>
      </c>
      <c r="K1498">
        <v>2024</v>
      </c>
      <c r="L1498">
        <v>6</v>
      </c>
      <c r="M1498" t="s">
        <v>80</v>
      </c>
      <c r="N1498">
        <v>19</v>
      </c>
    </row>
    <row r="1499" spans="1:14" x14ac:dyDescent="0.3">
      <c r="A1499" s="1">
        <v>45176</v>
      </c>
      <c r="B1499">
        <v>201</v>
      </c>
      <c r="C1499">
        <v>304</v>
      </c>
      <c r="D1499">
        <v>103</v>
      </c>
      <c r="E1499">
        <v>1</v>
      </c>
      <c r="F1499">
        <v>558.64600000000007</v>
      </c>
      <c r="G1499">
        <v>558.64600000000007</v>
      </c>
      <c r="H1499">
        <v>167.59380000000002</v>
      </c>
      <c r="I1499" t="b">
        <v>0</v>
      </c>
      <c r="J1499" s="2">
        <v>0.35069444444444442</v>
      </c>
      <c r="K1499">
        <v>2023</v>
      </c>
      <c r="L1499">
        <v>9</v>
      </c>
      <c r="M1499" t="s">
        <v>79</v>
      </c>
      <c r="N1499">
        <v>8</v>
      </c>
    </row>
    <row r="1500" spans="1:14" x14ac:dyDescent="0.3">
      <c r="A1500" s="1">
        <v>45417</v>
      </c>
      <c r="B1500">
        <v>202</v>
      </c>
      <c r="C1500">
        <v>302</v>
      </c>
      <c r="D1500">
        <v>102</v>
      </c>
      <c r="E1500">
        <v>9</v>
      </c>
      <c r="F1500">
        <v>198.00000000000003</v>
      </c>
      <c r="G1500">
        <v>1782.0000000000002</v>
      </c>
      <c r="H1500">
        <v>267.3</v>
      </c>
      <c r="I1500" t="b">
        <v>0</v>
      </c>
      <c r="J1500" s="2">
        <v>0.77083333333333337</v>
      </c>
      <c r="K1500">
        <v>2024</v>
      </c>
      <c r="L1500">
        <v>5</v>
      </c>
      <c r="M1500" t="s">
        <v>81</v>
      </c>
      <c r="N1500">
        <v>18</v>
      </c>
    </row>
    <row r="1501" spans="1:14" x14ac:dyDescent="0.3">
      <c r="A1501" s="1">
        <v>45030</v>
      </c>
      <c r="B1501">
        <v>202</v>
      </c>
      <c r="C1501">
        <v>304</v>
      </c>
      <c r="D1501">
        <v>105</v>
      </c>
      <c r="E1501">
        <v>9</v>
      </c>
      <c r="F1501">
        <v>657.29399999999998</v>
      </c>
      <c r="G1501">
        <v>5915.6459999999997</v>
      </c>
      <c r="H1501">
        <v>1005.6598200000001</v>
      </c>
      <c r="I1501" t="b">
        <v>0</v>
      </c>
      <c r="J1501" s="2">
        <v>0.90277777777777779</v>
      </c>
      <c r="K1501">
        <v>2023</v>
      </c>
      <c r="L1501">
        <v>4</v>
      </c>
      <c r="M1501" t="s">
        <v>83</v>
      </c>
      <c r="N1501">
        <v>21</v>
      </c>
    </row>
    <row r="1502" spans="1:14" x14ac:dyDescent="0.3">
      <c r="A1502" s="1">
        <v>45547</v>
      </c>
      <c r="B1502">
        <v>205</v>
      </c>
      <c r="C1502">
        <v>305</v>
      </c>
      <c r="D1502">
        <v>103</v>
      </c>
      <c r="E1502">
        <v>6</v>
      </c>
      <c r="F1502">
        <v>53.218000000000011</v>
      </c>
      <c r="G1502">
        <v>319.30800000000005</v>
      </c>
      <c r="H1502">
        <v>60.668520000000008</v>
      </c>
      <c r="I1502" t="b">
        <v>0</v>
      </c>
      <c r="J1502" s="2">
        <v>4.027777777777778E-2</v>
      </c>
      <c r="K1502">
        <v>2024</v>
      </c>
      <c r="L1502">
        <v>9</v>
      </c>
      <c r="M1502" t="s">
        <v>79</v>
      </c>
      <c r="N1502">
        <v>0</v>
      </c>
    </row>
    <row r="1503" spans="1:14" x14ac:dyDescent="0.3">
      <c r="A1503" s="1">
        <v>45270</v>
      </c>
      <c r="B1503">
        <v>202</v>
      </c>
      <c r="C1503">
        <v>304</v>
      </c>
      <c r="D1503">
        <v>101</v>
      </c>
      <c r="E1503">
        <v>7</v>
      </c>
      <c r="F1503">
        <v>506.11000000000007</v>
      </c>
      <c r="G1503">
        <v>3542.7700000000004</v>
      </c>
      <c r="H1503">
        <v>743.98170000000005</v>
      </c>
      <c r="I1503" t="b">
        <v>0</v>
      </c>
      <c r="J1503" s="2">
        <v>0.65416666666666667</v>
      </c>
      <c r="K1503">
        <v>2023</v>
      </c>
      <c r="L1503">
        <v>12</v>
      </c>
      <c r="M1503" t="s">
        <v>81</v>
      </c>
      <c r="N1503">
        <v>15</v>
      </c>
    </row>
    <row r="1504" spans="1:14" x14ac:dyDescent="0.3">
      <c r="A1504" s="1">
        <v>45258</v>
      </c>
      <c r="B1504">
        <v>201</v>
      </c>
      <c r="C1504">
        <v>305</v>
      </c>
      <c r="D1504">
        <v>105</v>
      </c>
      <c r="E1504">
        <v>4</v>
      </c>
      <c r="F1504">
        <v>206.16200000000001</v>
      </c>
      <c r="G1504">
        <v>824.64800000000002</v>
      </c>
      <c r="H1504">
        <v>206.16200000000001</v>
      </c>
      <c r="I1504" t="b">
        <v>0</v>
      </c>
      <c r="J1504" s="2">
        <v>0.48541666666666666</v>
      </c>
      <c r="K1504">
        <v>2023</v>
      </c>
      <c r="L1504">
        <v>11</v>
      </c>
      <c r="M1504" t="s">
        <v>85</v>
      </c>
      <c r="N1504">
        <v>11</v>
      </c>
    </row>
    <row r="1505" spans="1:14" x14ac:dyDescent="0.3">
      <c r="A1505" s="1">
        <v>45093</v>
      </c>
      <c r="B1505">
        <v>201</v>
      </c>
      <c r="C1505">
        <v>302</v>
      </c>
      <c r="D1505">
        <v>105</v>
      </c>
      <c r="E1505">
        <v>10</v>
      </c>
      <c r="F1505">
        <v>413.64400000000006</v>
      </c>
      <c r="G1505">
        <v>4136.4400000000005</v>
      </c>
      <c r="H1505">
        <v>1240.932</v>
      </c>
      <c r="I1505" t="b">
        <v>0</v>
      </c>
      <c r="J1505" s="2">
        <v>0.88888888888888884</v>
      </c>
      <c r="K1505">
        <v>2023</v>
      </c>
      <c r="L1505">
        <v>6</v>
      </c>
      <c r="M1505" t="s">
        <v>83</v>
      </c>
      <c r="N1505">
        <v>21</v>
      </c>
    </row>
    <row r="1506" spans="1:14" x14ac:dyDescent="0.3">
      <c r="A1506" s="1">
        <v>45310</v>
      </c>
      <c r="B1506">
        <v>203</v>
      </c>
      <c r="C1506">
        <v>305</v>
      </c>
      <c r="D1506">
        <v>105</v>
      </c>
      <c r="E1506">
        <v>9</v>
      </c>
      <c r="F1506">
        <v>108.042</v>
      </c>
      <c r="G1506">
        <v>972.37800000000004</v>
      </c>
      <c r="H1506">
        <v>145.85669999999999</v>
      </c>
      <c r="I1506" t="b">
        <v>0</v>
      </c>
      <c r="J1506" s="2">
        <v>3.9583333333333331E-2</v>
      </c>
      <c r="K1506">
        <v>2024</v>
      </c>
      <c r="L1506">
        <v>1</v>
      </c>
      <c r="M1506" t="s">
        <v>83</v>
      </c>
      <c r="N1506">
        <v>0</v>
      </c>
    </row>
    <row r="1507" spans="1:14" x14ac:dyDescent="0.3">
      <c r="A1507" s="1">
        <v>45219</v>
      </c>
      <c r="B1507">
        <v>204</v>
      </c>
      <c r="C1507">
        <v>303</v>
      </c>
      <c r="D1507">
        <v>104</v>
      </c>
      <c r="E1507">
        <v>10</v>
      </c>
      <c r="F1507">
        <v>304.37</v>
      </c>
      <c r="G1507">
        <v>3043.7</v>
      </c>
      <c r="H1507">
        <v>517.42899999999997</v>
      </c>
      <c r="I1507" t="b">
        <v>0</v>
      </c>
      <c r="J1507" s="2">
        <v>6.1111111111111109E-2</v>
      </c>
      <c r="K1507">
        <v>2023</v>
      </c>
      <c r="L1507">
        <v>10</v>
      </c>
      <c r="M1507" t="s">
        <v>83</v>
      </c>
      <c r="N1507">
        <v>1</v>
      </c>
    </row>
    <row r="1508" spans="1:14" x14ac:dyDescent="0.3">
      <c r="A1508" s="1">
        <v>44990</v>
      </c>
      <c r="B1508">
        <v>203</v>
      </c>
      <c r="C1508">
        <v>305</v>
      </c>
      <c r="D1508">
        <v>103</v>
      </c>
      <c r="E1508">
        <v>10</v>
      </c>
      <c r="F1508">
        <v>483.45000000000005</v>
      </c>
      <c r="G1508">
        <v>4834.5</v>
      </c>
      <c r="H1508">
        <v>918.55500000000006</v>
      </c>
      <c r="I1508" t="b">
        <v>1</v>
      </c>
      <c r="J1508" s="2">
        <v>0.1986111111111111</v>
      </c>
      <c r="K1508">
        <v>2023</v>
      </c>
      <c r="L1508">
        <v>3</v>
      </c>
      <c r="M1508" t="s">
        <v>81</v>
      </c>
      <c r="N1508">
        <v>4</v>
      </c>
    </row>
    <row r="1509" spans="1:14" x14ac:dyDescent="0.3">
      <c r="A1509" s="1">
        <v>45372</v>
      </c>
      <c r="B1509">
        <v>203</v>
      </c>
      <c r="C1509">
        <v>303</v>
      </c>
      <c r="D1509">
        <v>102</v>
      </c>
      <c r="E1509">
        <v>2</v>
      </c>
      <c r="F1509">
        <v>612.37000000000012</v>
      </c>
      <c r="G1509">
        <v>1224.7400000000002</v>
      </c>
      <c r="H1509">
        <v>257.19540000000006</v>
      </c>
      <c r="I1509" t="b">
        <v>0</v>
      </c>
      <c r="J1509" s="2">
        <v>0.95972222222222225</v>
      </c>
      <c r="K1509">
        <v>2024</v>
      </c>
      <c r="L1509">
        <v>3</v>
      </c>
      <c r="M1509" t="s">
        <v>79</v>
      </c>
      <c r="N1509">
        <v>23</v>
      </c>
    </row>
    <row r="1510" spans="1:14" x14ac:dyDescent="0.3">
      <c r="A1510" s="1">
        <v>45280</v>
      </c>
      <c r="B1510">
        <v>205</v>
      </c>
      <c r="C1510">
        <v>302</v>
      </c>
      <c r="D1510">
        <v>102</v>
      </c>
      <c r="E1510">
        <v>6</v>
      </c>
      <c r="F1510">
        <v>517.6160000000001</v>
      </c>
      <c r="G1510">
        <v>3105.6960000000008</v>
      </c>
      <c r="H1510">
        <v>776.42400000000021</v>
      </c>
      <c r="I1510" t="b">
        <v>0</v>
      </c>
      <c r="J1510" s="2">
        <v>7.7777777777777779E-2</v>
      </c>
      <c r="K1510">
        <v>2023</v>
      </c>
      <c r="L1510">
        <v>12</v>
      </c>
      <c r="M1510" t="s">
        <v>80</v>
      </c>
      <c r="N1510">
        <v>1</v>
      </c>
    </row>
    <row r="1511" spans="1:14" x14ac:dyDescent="0.3">
      <c r="A1511" s="1">
        <v>45247</v>
      </c>
      <c r="B1511">
        <v>202</v>
      </c>
      <c r="C1511">
        <v>305</v>
      </c>
      <c r="D1511">
        <v>105</v>
      </c>
      <c r="E1511">
        <v>3</v>
      </c>
      <c r="F1511">
        <v>205.018</v>
      </c>
      <c r="G1511">
        <v>615.05399999999997</v>
      </c>
      <c r="H1511">
        <v>184.5162</v>
      </c>
      <c r="I1511" t="b">
        <v>0</v>
      </c>
      <c r="J1511" s="2">
        <v>0.18402777777777779</v>
      </c>
      <c r="K1511">
        <v>2023</v>
      </c>
      <c r="L1511">
        <v>11</v>
      </c>
      <c r="M1511" t="s">
        <v>83</v>
      </c>
      <c r="N1511">
        <v>4</v>
      </c>
    </row>
    <row r="1512" spans="1:14" x14ac:dyDescent="0.3">
      <c r="A1512" s="1">
        <v>45268</v>
      </c>
      <c r="B1512">
        <v>204</v>
      </c>
      <c r="C1512">
        <v>303</v>
      </c>
      <c r="D1512">
        <v>103</v>
      </c>
      <c r="E1512">
        <v>10</v>
      </c>
      <c r="F1512">
        <v>224.42200000000003</v>
      </c>
      <c r="G1512">
        <v>2244.2200000000003</v>
      </c>
      <c r="H1512">
        <v>336.63300000000004</v>
      </c>
      <c r="I1512" t="b">
        <v>0</v>
      </c>
      <c r="J1512" s="2">
        <v>0.16944444444444445</v>
      </c>
      <c r="K1512">
        <v>2023</v>
      </c>
      <c r="L1512">
        <v>12</v>
      </c>
      <c r="M1512" t="s">
        <v>83</v>
      </c>
      <c r="N1512">
        <v>4</v>
      </c>
    </row>
    <row r="1513" spans="1:14" x14ac:dyDescent="0.3">
      <c r="A1513" s="1">
        <v>45248</v>
      </c>
      <c r="B1513">
        <v>202</v>
      </c>
      <c r="C1513">
        <v>305</v>
      </c>
      <c r="D1513">
        <v>101</v>
      </c>
      <c r="E1513">
        <v>5</v>
      </c>
      <c r="F1513">
        <v>111.87000000000002</v>
      </c>
      <c r="G1513">
        <v>559.35000000000014</v>
      </c>
      <c r="H1513">
        <v>95.089500000000029</v>
      </c>
      <c r="I1513" t="b">
        <v>0</v>
      </c>
      <c r="J1513" s="2">
        <v>0.43055555555555558</v>
      </c>
      <c r="K1513">
        <v>2023</v>
      </c>
      <c r="L1513">
        <v>11</v>
      </c>
      <c r="M1513" t="s">
        <v>82</v>
      </c>
      <c r="N1513">
        <v>10</v>
      </c>
    </row>
    <row r="1514" spans="1:14" x14ac:dyDescent="0.3">
      <c r="A1514" s="1">
        <v>45511</v>
      </c>
      <c r="B1514">
        <v>202</v>
      </c>
      <c r="C1514">
        <v>305</v>
      </c>
      <c r="D1514">
        <v>102</v>
      </c>
      <c r="E1514">
        <v>5</v>
      </c>
      <c r="F1514">
        <v>541.35400000000004</v>
      </c>
      <c r="G1514">
        <v>2706.7700000000004</v>
      </c>
      <c r="H1514">
        <v>514.2863000000001</v>
      </c>
      <c r="I1514" t="b">
        <v>0</v>
      </c>
      <c r="J1514" s="2">
        <v>0.65069444444444446</v>
      </c>
      <c r="K1514">
        <v>2024</v>
      </c>
      <c r="L1514">
        <v>8</v>
      </c>
      <c r="M1514" t="s">
        <v>80</v>
      </c>
      <c r="N1514">
        <v>15</v>
      </c>
    </row>
    <row r="1515" spans="1:14" x14ac:dyDescent="0.3">
      <c r="A1515" s="1">
        <v>44911</v>
      </c>
      <c r="B1515">
        <v>201</v>
      </c>
      <c r="C1515">
        <v>302</v>
      </c>
      <c r="D1515">
        <v>104</v>
      </c>
      <c r="E1515">
        <v>5</v>
      </c>
      <c r="F1515">
        <v>150.26000000000002</v>
      </c>
      <c r="G1515">
        <v>751.30000000000007</v>
      </c>
      <c r="H1515">
        <v>157.773</v>
      </c>
      <c r="I1515" t="b">
        <v>0</v>
      </c>
      <c r="J1515" s="2">
        <v>0.93194444444444446</v>
      </c>
      <c r="K1515">
        <v>2022</v>
      </c>
      <c r="L1515">
        <v>12</v>
      </c>
      <c r="M1515" t="s">
        <v>83</v>
      </c>
      <c r="N1515">
        <v>22</v>
      </c>
    </row>
    <row r="1516" spans="1:14" x14ac:dyDescent="0.3">
      <c r="A1516" s="1">
        <v>45309</v>
      </c>
      <c r="B1516">
        <v>202</v>
      </c>
      <c r="C1516">
        <v>301</v>
      </c>
      <c r="D1516">
        <v>101</v>
      </c>
      <c r="E1516">
        <v>5</v>
      </c>
      <c r="F1516">
        <v>536.60200000000009</v>
      </c>
      <c r="G1516">
        <v>2683.01</v>
      </c>
      <c r="H1516">
        <v>670.75250000000005</v>
      </c>
      <c r="I1516" t="b">
        <v>0</v>
      </c>
      <c r="J1516" s="2">
        <v>0.15694444444444444</v>
      </c>
      <c r="K1516">
        <v>2024</v>
      </c>
      <c r="L1516">
        <v>1</v>
      </c>
      <c r="M1516" t="s">
        <v>79</v>
      </c>
      <c r="N1516">
        <v>3</v>
      </c>
    </row>
    <row r="1517" spans="1:14" x14ac:dyDescent="0.3">
      <c r="A1517" s="1">
        <v>45044</v>
      </c>
      <c r="B1517">
        <v>203</v>
      </c>
      <c r="C1517">
        <v>305</v>
      </c>
      <c r="D1517">
        <v>104</v>
      </c>
      <c r="E1517">
        <v>1</v>
      </c>
      <c r="F1517">
        <v>347.22600000000006</v>
      </c>
      <c r="G1517">
        <v>347.22600000000006</v>
      </c>
      <c r="H1517">
        <v>104.16780000000001</v>
      </c>
      <c r="I1517" t="b">
        <v>1</v>
      </c>
      <c r="J1517" s="2">
        <v>6.805555555555555E-2</v>
      </c>
      <c r="K1517">
        <v>2023</v>
      </c>
      <c r="L1517">
        <v>4</v>
      </c>
      <c r="M1517" t="s">
        <v>83</v>
      </c>
      <c r="N1517">
        <v>1</v>
      </c>
    </row>
    <row r="1518" spans="1:14" x14ac:dyDescent="0.3">
      <c r="A1518" s="1">
        <v>45456</v>
      </c>
      <c r="B1518">
        <v>201</v>
      </c>
      <c r="C1518">
        <v>305</v>
      </c>
      <c r="D1518">
        <v>105</v>
      </c>
      <c r="E1518">
        <v>4</v>
      </c>
      <c r="F1518">
        <v>621.23599999999999</v>
      </c>
      <c r="G1518">
        <v>2484.944</v>
      </c>
      <c r="H1518">
        <v>372.74160000000001</v>
      </c>
      <c r="I1518" t="b">
        <v>0</v>
      </c>
      <c r="J1518" s="2">
        <v>0.51249999999999996</v>
      </c>
      <c r="K1518">
        <v>2024</v>
      </c>
      <c r="L1518">
        <v>6</v>
      </c>
      <c r="M1518" t="s">
        <v>79</v>
      </c>
      <c r="N1518">
        <v>12</v>
      </c>
    </row>
    <row r="1519" spans="1:14" x14ac:dyDescent="0.3">
      <c r="A1519" s="1">
        <v>45184</v>
      </c>
      <c r="B1519">
        <v>202</v>
      </c>
      <c r="C1519">
        <v>304</v>
      </c>
      <c r="D1519">
        <v>102</v>
      </c>
      <c r="E1519">
        <v>5</v>
      </c>
      <c r="F1519">
        <v>238.17200000000003</v>
      </c>
      <c r="G1519">
        <v>1190.8600000000001</v>
      </c>
      <c r="H1519">
        <v>202.44620000000003</v>
      </c>
      <c r="I1519" t="b">
        <v>1</v>
      </c>
      <c r="J1519" s="2">
        <v>0.62361111111111112</v>
      </c>
      <c r="K1519">
        <v>2023</v>
      </c>
      <c r="L1519">
        <v>9</v>
      </c>
      <c r="M1519" t="s">
        <v>83</v>
      </c>
      <c r="N1519">
        <v>14</v>
      </c>
    </row>
    <row r="1520" spans="1:14" x14ac:dyDescent="0.3">
      <c r="A1520" s="1">
        <v>45398</v>
      </c>
      <c r="B1520">
        <v>202</v>
      </c>
      <c r="C1520">
        <v>305</v>
      </c>
      <c r="D1520">
        <v>105</v>
      </c>
      <c r="E1520">
        <v>7</v>
      </c>
      <c r="F1520">
        <v>315.63400000000001</v>
      </c>
      <c r="G1520">
        <v>2209.4380000000001</v>
      </c>
      <c r="H1520">
        <v>419.79322000000002</v>
      </c>
      <c r="I1520" t="b">
        <v>0</v>
      </c>
      <c r="J1520" s="2">
        <v>0.26874999999999999</v>
      </c>
      <c r="K1520">
        <v>2024</v>
      </c>
      <c r="L1520">
        <v>4</v>
      </c>
      <c r="M1520" t="s">
        <v>85</v>
      </c>
      <c r="N1520">
        <v>6</v>
      </c>
    </row>
    <row r="1521" spans="1:14" x14ac:dyDescent="0.3">
      <c r="A1521" s="1">
        <v>45175</v>
      </c>
      <c r="B1521">
        <v>204</v>
      </c>
      <c r="C1521">
        <v>304</v>
      </c>
      <c r="D1521">
        <v>104</v>
      </c>
      <c r="E1521">
        <v>6</v>
      </c>
      <c r="F1521">
        <v>278.58600000000001</v>
      </c>
      <c r="G1521">
        <v>1671.5160000000001</v>
      </c>
      <c r="H1521">
        <v>351.01836000000003</v>
      </c>
      <c r="I1521" t="b">
        <v>1</v>
      </c>
      <c r="J1521" s="2">
        <v>0.65347222222222223</v>
      </c>
      <c r="K1521">
        <v>2023</v>
      </c>
      <c r="L1521">
        <v>9</v>
      </c>
      <c r="M1521" t="s">
        <v>80</v>
      </c>
      <c r="N1521">
        <v>15</v>
      </c>
    </row>
    <row r="1522" spans="1:14" x14ac:dyDescent="0.3">
      <c r="A1522" s="1">
        <v>45039</v>
      </c>
      <c r="B1522">
        <v>203</v>
      </c>
      <c r="C1522">
        <v>303</v>
      </c>
      <c r="D1522">
        <v>104</v>
      </c>
      <c r="E1522">
        <v>8</v>
      </c>
      <c r="F1522">
        <v>596.42000000000007</v>
      </c>
      <c r="G1522">
        <v>4771.3600000000006</v>
      </c>
      <c r="H1522">
        <v>1192.8400000000001</v>
      </c>
      <c r="I1522" t="b">
        <v>1</v>
      </c>
      <c r="J1522" s="2">
        <v>0.84097222222222223</v>
      </c>
      <c r="K1522">
        <v>2023</v>
      </c>
      <c r="L1522">
        <v>4</v>
      </c>
      <c r="M1522" t="s">
        <v>81</v>
      </c>
      <c r="N1522">
        <v>20</v>
      </c>
    </row>
    <row r="1523" spans="1:14" x14ac:dyDescent="0.3">
      <c r="A1523" s="1">
        <v>45448</v>
      </c>
      <c r="B1523">
        <v>203</v>
      </c>
      <c r="C1523">
        <v>305</v>
      </c>
      <c r="D1523">
        <v>101</v>
      </c>
      <c r="E1523">
        <v>3</v>
      </c>
      <c r="F1523">
        <v>506.15400000000005</v>
      </c>
      <c r="G1523">
        <v>1518.4620000000002</v>
      </c>
      <c r="H1523">
        <v>455.53860000000003</v>
      </c>
      <c r="I1523" t="b">
        <v>1</v>
      </c>
      <c r="J1523" s="2">
        <v>0.14791666666666667</v>
      </c>
      <c r="K1523">
        <v>2024</v>
      </c>
      <c r="L1523">
        <v>6</v>
      </c>
      <c r="M1523" t="s">
        <v>80</v>
      </c>
      <c r="N1523">
        <v>3</v>
      </c>
    </row>
    <row r="1524" spans="1:14" x14ac:dyDescent="0.3">
      <c r="A1524" s="1">
        <v>45266</v>
      </c>
      <c r="B1524">
        <v>204</v>
      </c>
      <c r="C1524">
        <v>302</v>
      </c>
      <c r="D1524">
        <v>105</v>
      </c>
      <c r="E1524">
        <v>5</v>
      </c>
      <c r="F1524">
        <v>502.63400000000001</v>
      </c>
      <c r="G1524">
        <v>2513.17</v>
      </c>
      <c r="H1524">
        <v>376.97550000000001</v>
      </c>
      <c r="I1524" t="b">
        <v>0</v>
      </c>
      <c r="J1524" s="2">
        <v>0.28819444444444442</v>
      </c>
      <c r="K1524">
        <v>2023</v>
      </c>
      <c r="L1524">
        <v>12</v>
      </c>
      <c r="M1524" t="s">
        <v>80</v>
      </c>
      <c r="N1524">
        <v>6</v>
      </c>
    </row>
    <row r="1525" spans="1:14" x14ac:dyDescent="0.3">
      <c r="A1525" s="1">
        <v>45191</v>
      </c>
      <c r="B1525">
        <v>201</v>
      </c>
      <c r="C1525">
        <v>303</v>
      </c>
      <c r="D1525">
        <v>101</v>
      </c>
      <c r="E1525">
        <v>4</v>
      </c>
      <c r="F1525">
        <v>608.21199999999999</v>
      </c>
      <c r="G1525">
        <v>2432.848</v>
      </c>
      <c r="H1525">
        <v>413.58416</v>
      </c>
      <c r="I1525" t="b">
        <v>0</v>
      </c>
      <c r="J1525" s="2">
        <v>0.96944444444444444</v>
      </c>
      <c r="K1525">
        <v>2023</v>
      </c>
      <c r="L1525">
        <v>9</v>
      </c>
      <c r="M1525" t="s">
        <v>83</v>
      </c>
      <c r="N1525">
        <v>23</v>
      </c>
    </row>
    <row r="1526" spans="1:14" x14ac:dyDescent="0.3">
      <c r="A1526" s="1">
        <v>44876</v>
      </c>
      <c r="B1526">
        <v>201</v>
      </c>
      <c r="C1526">
        <v>302</v>
      </c>
      <c r="D1526">
        <v>103</v>
      </c>
      <c r="E1526">
        <v>4</v>
      </c>
      <c r="F1526">
        <v>565.55400000000009</v>
      </c>
      <c r="G1526">
        <v>2262.2160000000003</v>
      </c>
      <c r="H1526">
        <v>429.8210400000001</v>
      </c>
      <c r="I1526" t="b">
        <v>0</v>
      </c>
      <c r="J1526" s="2">
        <v>0.27986111111111112</v>
      </c>
      <c r="K1526">
        <v>2022</v>
      </c>
      <c r="L1526">
        <v>11</v>
      </c>
      <c r="M1526" t="s">
        <v>83</v>
      </c>
      <c r="N1526">
        <v>6</v>
      </c>
    </row>
    <row r="1527" spans="1:14" x14ac:dyDescent="0.3">
      <c r="A1527" s="1">
        <v>44928</v>
      </c>
      <c r="B1527">
        <v>201</v>
      </c>
      <c r="C1527">
        <v>305</v>
      </c>
      <c r="D1527">
        <v>103</v>
      </c>
      <c r="E1527">
        <v>4</v>
      </c>
      <c r="F1527">
        <v>314.73200000000003</v>
      </c>
      <c r="G1527">
        <v>1258.9280000000001</v>
      </c>
      <c r="H1527">
        <v>264.37488000000002</v>
      </c>
      <c r="I1527" t="b">
        <v>0</v>
      </c>
      <c r="J1527" s="2">
        <v>0.60972222222222228</v>
      </c>
      <c r="K1527">
        <v>2023</v>
      </c>
      <c r="L1527">
        <v>1</v>
      </c>
      <c r="M1527" t="s">
        <v>84</v>
      </c>
      <c r="N1527">
        <v>14</v>
      </c>
    </row>
    <row r="1528" spans="1:14" x14ac:dyDescent="0.3">
      <c r="A1528" s="1">
        <v>44992</v>
      </c>
      <c r="B1528">
        <v>202</v>
      </c>
      <c r="C1528">
        <v>301</v>
      </c>
      <c r="D1528">
        <v>101</v>
      </c>
      <c r="E1528">
        <v>7</v>
      </c>
      <c r="F1528">
        <v>172.304</v>
      </c>
      <c r="G1528">
        <v>1206.1279999999999</v>
      </c>
      <c r="H1528">
        <v>301.53199999999998</v>
      </c>
      <c r="I1528" t="b">
        <v>0</v>
      </c>
      <c r="J1528" s="2">
        <v>0.97986111111111107</v>
      </c>
      <c r="K1528">
        <v>2023</v>
      </c>
      <c r="L1528">
        <v>3</v>
      </c>
      <c r="M1528" t="s">
        <v>85</v>
      </c>
      <c r="N1528">
        <v>23</v>
      </c>
    </row>
    <row r="1529" spans="1:14" x14ac:dyDescent="0.3">
      <c r="A1529" s="1">
        <v>45134</v>
      </c>
      <c r="B1529">
        <v>204</v>
      </c>
      <c r="C1529">
        <v>305</v>
      </c>
      <c r="D1529">
        <v>104</v>
      </c>
      <c r="E1529">
        <v>2</v>
      </c>
      <c r="F1529">
        <v>643.47800000000007</v>
      </c>
      <c r="G1529">
        <v>1286.9560000000001</v>
      </c>
      <c r="H1529">
        <v>386.08680000000004</v>
      </c>
      <c r="I1529" t="b">
        <v>0</v>
      </c>
      <c r="J1529" s="2">
        <v>0.19305555555555556</v>
      </c>
      <c r="K1529">
        <v>2023</v>
      </c>
      <c r="L1529">
        <v>7</v>
      </c>
      <c r="M1529" t="s">
        <v>79</v>
      </c>
      <c r="N1529">
        <v>4</v>
      </c>
    </row>
    <row r="1530" spans="1:14" x14ac:dyDescent="0.3">
      <c r="A1530" s="1">
        <v>45451</v>
      </c>
      <c r="B1530">
        <v>201</v>
      </c>
      <c r="C1530">
        <v>303</v>
      </c>
      <c r="D1530">
        <v>103</v>
      </c>
      <c r="E1530">
        <v>7</v>
      </c>
      <c r="F1530">
        <v>641.60800000000006</v>
      </c>
      <c r="G1530">
        <v>4491.2560000000003</v>
      </c>
      <c r="H1530">
        <v>673.6884</v>
      </c>
      <c r="I1530" t="b">
        <v>0</v>
      </c>
      <c r="J1530" s="2">
        <v>0.37847222222222221</v>
      </c>
      <c r="K1530">
        <v>2024</v>
      </c>
      <c r="L1530">
        <v>6</v>
      </c>
      <c r="M1530" t="s">
        <v>82</v>
      </c>
      <c r="N1530">
        <v>9</v>
      </c>
    </row>
    <row r="1531" spans="1:14" x14ac:dyDescent="0.3">
      <c r="A1531" s="1">
        <v>45433</v>
      </c>
      <c r="B1531">
        <v>201</v>
      </c>
      <c r="C1531">
        <v>305</v>
      </c>
      <c r="D1531">
        <v>104</v>
      </c>
      <c r="E1531">
        <v>7</v>
      </c>
      <c r="F1531">
        <v>358.072</v>
      </c>
      <c r="G1531">
        <v>2506.5039999999999</v>
      </c>
      <c r="H1531">
        <v>426.10568000000001</v>
      </c>
      <c r="I1531" t="b">
        <v>0</v>
      </c>
      <c r="J1531" s="2">
        <v>0.80972222222222223</v>
      </c>
      <c r="K1531">
        <v>2024</v>
      </c>
      <c r="L1531">
        <v>5</v>
      </c>
      <c r="M1531" t="s">
        <v>85</v>
      </c>
      <c r="N1531">
        <v>19</v>
      </c>
    </row>
    <row r="1532" spans="1:14" x14ac:dyDescent="0.3">
      <c r="A1532" s="1">
        <v>45459</v>
      </c>
      <c r="B1532">
        <v>204</v>
      </c>
      <c r="C1532">
        <v>301</v>
      </c>
      <c r="D1532">
        <v>103</v>
      </c>
      <c r="E1532">
        <v>7</v>
      </c>
      <c r="F1532">
        <v>81.994000000000014</v>
      </c>
      <c r="G1532">
        <v>573.95800000000008</v>
      </c>
      <c r="H1532">
        <v>109.05202000000001</v>
      </c>
      <c r="I1532" t="b">
        <v>0</v>
      </c>
      <c r="J1532" s="2">
        <v>0.54097222222222219</v>
      </c>
      <c r="K1532">
        <v>2024</v>
      </c>
      <c r="L1532">
        <v>6</v>
      </c>
      <c r="M1532" t="s">
        <v>81</v>
      </c>
      <c r="N1532">
        <v>12</v>
      </c>
    </row>
    <row r="1533" spans="1:14" x14ac:dyDescent="0.3">
      <c r="A1533" s="1">
        <v>45048</v>
      </c>
      <c r="B1533">
        <v>202</v>
      </c>
      <c r="C1533">
        <v>305</v>
      </c>
      <c r="D1533">
        <v>102</v>
      </c>
      <c r="E1533">
        <v>9</v>
      </c>
      <c r="F1533">
        <v>645.74400000000003</v>
      </c>
      <c r="G1533">
        <v>5811.6959999999999</v>
      </c>
      <c r="H1533">
        <v>1220.45616</v>
      </c>
      <c r="I1533" t="b">
        <v>0</v>
      </c>
      <c r="J1533" s="2">
        <v>0.24374999999999999</v>
      </c>
      <c r="K1533">
        <v>2023</v>
      </c>
      <c r="L1533">
        <v>5</v>
      </c>
      <c r="M1533" t="s">
        <v>85</v>
      </c>
      <c r="N1533">
        <v>5</v>
      </c>
    </row>
    <row r="1534" spans="1:14" x14ac:dyDescent="0.3">
      <c r="A1534" s="1">
        <v>45233</v>
      </c>
      <c r="B1534">
        <v>205</v>
      </c>
      <c r="C1534">
        <v>303</v>
      </c>
      <c r="D1534">
        <v>104</v>
      </c>
      <c r="E1534">
        <v>10</v>
      </c>
      <c r="F1534">
        <v>479.49</v>
      </c>
      <c r="G1534">
        <v>4794.8999999999996</v>
      </c>
      <c r="H1534">
        <v>1198.7249999999999</v>
      </c>
      <c r="I1534" t="b">
        <v>0</v>
      </c>
      <c r="J1534" s="2">
        <v>0.21736111111111112</v>
      </c>
      <c r="K1534">
        <v>2023</v>
      </c>
      <c r="L1534">
        <v>11</v>
      </c>
      <c r="M1534" t="s">
        <v>83</v>
      </c>
      <c r="N1534">
        <v>5</v>
      </c>
    </row>
    <row r="1535" spans="1:14" x14ac:dyDescent="0.3">
      <c r="A1535" s="1">
        <v>44879</v>
      </c>
      <c r="B1535">
        <v>205</v>
      </c>
      <c r="C1535">
        <v>305</v>
      </c>
      <c r="D1535">
        <v>104</v>
      </c>
      <c r="E1535">
        <v>3</v>
      </c>
      <c r="F1535">
        <v>295.37200000000001</v>
      </c>
      <c r="G1535">
        <v>886.11599999999999</v>
      </c>
      <c r="H1535">
        <v>265.83479999999997</v>
      </c>
      <c r="I1535" t="b">
        <v>0</v>
      </c>
      <c r="J1535" s="2">
        <v>0.18888888888888888</v>
      </c>
      <c r="K1535">
        <v>2022</v>
      </c>
      <c r="L1535">
        <v>11</v>
      </c>
      <c r="M1535" t="s">
        <v>84</v>
      </c>
      <c r="N1535">
        <v>4</v>
      </c>
    </row>
    <row r="1536" spans="1:14" x14ac:dyDescent="0.3">
      <c r="A1536" s="1">
        <v>45347</v>
      </c>
      <c r="B1536">
        <v>202</v>
      </c>
      <c r="C1536">
        <v>303</v>
      </c>
      <c r="D1536">
        <v>105</v>
      </c>
      <c r="E1536">
        <v>9</v>
      </c>
      <c r="F1536">
        <v>597.5200000000001</v>
      </c>
      <c r="G1536">
        <v>5377.6800000000012</v>
      </c>
      <c r="H1536">
        <v>806.65200000000016</v>
      </c>
      <c r="I1536" t="b">
        <v>0</v>
      </c>
      <c r="J1536" s="2">
        <v>0.61597222222222225</v>
      </c>
      <c r="K1536">
        <v>2024</v>
      </c>
      <c r="L1536">
        <v>2</v>
      </c>
      <c r="M1536" t="s">
        <v>81</v>
      </c>
      <c r="N1536">
        <v>14</v>
      </c>
    </row>
    <row r="1537" spans="1:14" x14ac:dyDescent="0.3">
      <c r="A1537" s="1">
        <v>45368</v>
      </c>
      <c r="B1537">
        <v>202</v>
      </c>
      <c r="C1537">
        <v>304</v>
      </c>
      <c r="D1537">
        <v>104</v>
      </c>
      <c r="E1537">
        <v>5</v>
      </c>
      <c r="F1537">
        <v>322.76200000000006</v>
      </c>
      <c r="G1537">
        <v>1613.8100000000004</v>
      </c>
      <c r="H1537">
        <v>274.34770000000009</v>
      </c>
      <c r="I1537" t="b">
        <v>0</v>
      </c>
      <c r="J1537" s="2">
        <v>7.2916666666666671E-2</v>
      </c>
      <c r="K1537">
        <v>2024</v>
      </c>
      <c r="L1537">
        <v>3</v>
      </c>
      <c r="M1537" t="s">
        <v>81</v>
      </c>
      <c r="N1537">
        <v>1</v>
      </c>
    </row>
    <row r="1538" spans="1:14" x14ac:dyDescent="0.3">
      <c r="A1538" s="1">
        <v>44884</v>
      </c>
      <c r="B1538">
        <v>202</v>
      </c>
      <c r="C1538">
        <v>301</v>
      </c>
      <c r="D1538">
        <v>103</v>
      </c>
      <c r="E1538">
        <v>5</v>
      </c>
      <c r="F1538">
        <v>96.822000000000003</v>
      </c>
      <c r="G1538">
        <v>484.11</v>
      </c>
      <c r="H1538">
        <v>91.980900000000005</v>
      </c>
      <c r="I1538" t="b">
        <v>0</v>
      </c>
      <c r="J1538" s="2">
        <v>0.4284722222222222</v>
      </c>
      <c r="K1538">
        <v>2022</v>
      </c>
      <c r="L1538">
        <v>11</v>
      </c>
      <c r="M1538" t="s">
        <v>82</v>
      </c>
      <c r="N1538">
        <v>10</v>
      </c>
    </row>
    <row r="1539" spans="1:14" x14ac:dyDescent="0.3">
      <c r="A1539" s="1">
        <v>45122</v>
      </c>
      <c r="B1539">
        <v>201</v>
      </c>
      <c r="C1539">
        <v>303</v>
      </c>
      <c r="D1539">
        <v>104</v>
      </c>
      <c r="E1539">
        <v>7</v>
      </c>
      <c r="F1539">
        <v>221.34200000000001</v>
      </c>
      <c r="G1539">
        <v>1549.394</v>
      </c>
      <c r="H1539">
        <v>325.37273999999996</v>
      </c>
      <c r="I1539" t="b">
        <v>0</v>
      </c>
      <c r="J1539" s="2">
        <v>0.16944444444444445</v>
      </c>
      <c r="K1539">
        <v>2023</v>
      </c>
      <c r="L1539">
        <v>7</v>
      </c>
      <c r="M1539" t="s">
        <v>82</v>
      </c>
      <c r="N1539">
        <v>4</v>
      </c>
    </row>
    <row r="1540" spans="1:14" x14ac:dyDescent="0.3">
      <c r="A1540" s="1">
        <v>45371</v>
      </c>
      <c r="B1540">
        <v>204</v>
      </c>
      <c r="C1540">
        <v>305</v>
      </c>
      <c r="D1540">
        <v>105</v>
      </c>
      <c r="E1540">
        <v>2</v>
      </c>
      <c r="F1540">
        <v>625.98800000000006</v>
      </c>
      <c r="G1540">
        <v>1251.9760000000001</v>
      </c>
      <c r="H1540">
        <v>312.99400000000003</v>
      </c>
      <c r="I1540" t="b">
        <v>0</v>
      </c>
      <c r="J1540" s="2">
        <v>6.7361111111111108E-2</v>
      </c>
      <c r="K1540">
        <v>2024</v>
      </c>
      <c r="L1540">
        <v>3</v>
      </c>
      <c r="M1540" t="s">
        <v>80</v>
      </c>
      <c r="N1540">
        <v>1</v>
      </c>
    </row>
    <row r="1541" spans="1:14" x14ac:dyDescent="0.3">
      <c r="A1541" s="1">
        <v>45280</v>
      </c>
      <c r="B1541">
        <v>204</v>
      </c>
      <c r="C1541">
        <v>305</v>
      </c>
      <c r="D1541">
        <v>104</v>
      </c>
      <c r="E1541">
        <v>1</v>
      </c>
      <c r="F1541">
        <v>615.62599999999998</v>
      </c>
      <c r="G1541">
        <v>615.62599999999998</v>
      </c>
      <c r="H1541">
        <v>184.68779999999998</v>
      </c>
      <c r="I1541" t="b">
        <v>0</v>
      </c>
      <c r="J1541" s="2">
        <v>0.3</v>
      </c>
      <c r="K1541">
        <v>2023</v>
      </c>
      <c r="L1541">
        <v>12</v>
      </c>
      <c r="M1541" t="s">
        <v>80</v>
      </c>
      <c r="N1541">
        <v>7</v>
      </c>
    </row>
    <row r="1542" spans="1:14" x14ac:dyDescent="0.3">
      <c r="A1542" s="1">
        <v>45370</v>
      </c>
      <c r="B1542">
        <v>203</v>
      </c>
      <c r="C1542">
        <v>302</v>
      </c>
      <c r="D1542">
        <v>104</v>
      </c>
      <c r="E1542">
        <v>6</v>
      </c>
      <c r="F1542">
        <v>486.64</v>
      </c>
      <c r="G1542">
        <v>2919.84</v>
      </c>
      <c r="H1542">
        <v>437.976</v>
      </c>
      <c r="I1542" t="b">
        <v>1</v>
      </c>
      <c r="J1542" s="2">
        <v>0.55486111111111114</v>
      </c>
      <c r="K1542">
        <v>2024</v>
      </c>
      <c r="L1542">
        <v>3</v>
      </c>
      <c r="M1542" t="s">
        <v>85</v>
      </c>
      <c r="N1542">
        <v>13</v>
      </c>
    </row>
    <row r="1543" spans="1:14" x14ac:dyDescent="0.3">
      <c r="A1543" s="1">
        <v>45022</v>
      </c>
      <c r="B1543">
        <v>205</v>
      </c>
      <c r="C1543">
        <v>302</v>
      </c>
      <c r="D1543">
        <v>105</v>
      </c>
      <c r="E1543">
        <v>5</v>
      </c>
      <c r="F1543">
        <v>241.09800000000001</v>
      </c>
      <c r="G1543">
        <v>1205.49</v>
      </c>
      <c r="H1543">
        <v>204.9333</v>
      </c>
      <c r="I1543" t="b">
        <v>0</v>
      </c>
      <c r="J1543" s="2">
        <v>0.33124999999999999</v>
      </c>
      <c r="K1543">
        <v>2023</v>
      </c>
      <c r="L1543">
        <v>4</v>
      </c>
      <c r="M1543" t="s">
        <v>79</v>
      </c>
      <c r="N1543">
        <v>7</v>
      </c>
    </row>
    <row r="1544" spans="1:14" x14ac:dyDescent="0.3">
      <c r="A1544" s="1">
        <v>45291</v>
      </c>
      <c r="B1544">
        <v>201</v>
      </c>
      <c r="C1544">
        <v>302</v>
      </c>
      <c r="D1544">
        <v>102</v>
      </c>
      <c r="E1544">
        <v>8</v>
      </c>
      <c r="F1544">
        <v>158.46600000000001</v>
      </c>
      <c r="G1544">
        <v>1267.7280000000001</v>
      </c>
      <c r="H1544">
        <v>240.86832000000001</v>
      </c>
      <c r="I1544" t="b">
        <v>0</v>
      </c>
      <c r="J1544" s="2">
        <v>0.19166666666666668</v>
      </c>
      <c r="K1544">
        <v>2023</v>
      </c>
      <c r="L1544">
        <v>12</v>
      </c>
      <c r="M1544" t="s">
        <v>81</v>
      </c>
      <c r="N1544">
        <v>4</v>
      </c>
    </row>
    <row r="1545" spans="1:14" x14ac:dyDescent="0.3">
      <c r="A1545" s="1">
        <v>45479</v>
      </c>
      <c r="B1545">
        <v>201</v>
      </c>
      <c r="C1545">
        <v>301</v>
      </c>
      <c r="D1545">
        <v>105</v>
      </c>
      <c r="E1545">
        <v>6</v>
      </c>
      <c r="F1545">
        <v>167.88200000000001</v>
      </c>
      <c r="G1545">
        <v>1007.292</v>
      </c>
      <c r="H1545">
        <v>211.53131999999999</v>
      </c>
      <c r="I1545" t="b">
        <v>0</v>
      </c>
      <c r="J1545" s="2">
        <v>0.82499999999999996</v>
      </c>
      <c r="K1545">
        <v>2024</v>
      </c>
      <c r="L1545">
        <v>7</v>
      </c>
      <c r="M1545" t="s">
        <v>82</v>
      </c>
      <c r="N1545">
        <v>19</v>
      </c>
    </row>
    <row r="1546" spans="1:14" x14ac:dyDescent="0.3">
      <c r="A1546" s="1">
        <v>45549</v>
      </c>
      <c r="B1546">
        <v>205</v>
      </c>
      <c r="C1546">
        <v>304</v>
      </c>
      <c r="D1546">
        <v>104</v>
      </c>
      <c r="E1546">
        <v>9</v>
      </c>
      <c r="F1546">
        <v>323.55400000000003</v>
      </c>
      <c r="G1546">
        <v>2911.9860000000003</v>
      </c>
      <c r="H1546">
        <v>727.99650000000008</v>
      </c>
      <c r="I1546" t="b">
        <v>0</v>
      </c>
      <c r="J1546" s="2">
        <v>0.33194444444444443</v>
      </c>
      <c r="K1546">
        <v>2024</v>
      </c>
      <c r="L1546">
        <v>9</v>
      </c>
      <c r="M1546" t="s">
        <v>82</v>
      </c>
      <c r="N1546">
        <v>7</v>
      </c>
    </row>
    <row r="1547" spans="1:14" x14ac:dyDescent="0.3">
      <c r="A1547" s="1">
        <v>45532</v>
      </c>
      <c r="B1547">
        <v>201</v>
      </c>
      <c r="C1547">
        <v>302</v>
      </c>
      <c r="D1547">
        <v>101</v>
      </c>
      <c r="E1547">
        <v>8</v>
      </c>
      <c r="F1547">
        <v>365.72800000000007</v>
      </c>
      <c r="G1547">
        <v>2925.8240000000005</v>
      </c>
      <c r="H1547">
        <v>877.74720000000013</v>
      </c>
      <c r="I1547" t="b">
        <v>0</v>
      </c>
      <c r="J1547" s="2">
        <v>0.28472222222222221</v>
      </c>
      <c r="K1547">
        <v>2024</v>
      </c>
      <c r="L1547">
        <v>8</v>
      </c>
      <c r="M1547" t="s">
        <v>80</v>
      </c>
      <c r="N1547">
        <v>6</v>
      </c>
    </row>
    <row r="1548" spans="1:14" x14ac:dyDescent="0.3">
      <c r="A1548" s="1">
        <v>45485</v>
      </c>
      <c r="B1548">
        <v>202</v>
      </c>
      <c r="C1548">
        <v>301</v>
      </c>
      <c r="D1548">
        <v>101</v>
      </c>
      <c r="E1548">
        <v>6</v>
      </c>
      <c r="F1548">
        <v>307.03200000000004</v>
      </c>
      <c r="G1548">
        <v>1842.1920000000002</v>
      </c>
      <c r="H1548">
        <v>276.3288</v>
      </c>
      <c r="I1548" t="b">
        <v>0</v>
      </c>
      <c r="J1548" s="2">
        <v>0.70416666666666672</v>
      </c>
      <c r="K1548">
        <v>2024</v>
      </c>
      <c r="L1548">
        <v>7</v>
      </c>
      <c r="M1548" t="s">
        <v>83</v>
      </c>
      <c r="N1548">
        <v>16</v>
      </c>
    </row>
    <row r="1549" spans="1:14" x14ac:dyDescent="0.3">
      <c r="A1549" s="1">
        <v>45438</v>
      </c>
      <c r="B1549">
        <v>205</v>
      </c>
      <c r="C1549">
        <v>301</v>
      </c>
      <c r="D1549">
        <v>104</v>
      </c>
      <c r="E1549">
        <v>9</v>
      </c>
      <c r="F1549">
        <v>171.77600000000001</v>
      </c>
      <c r="G1549">
        <v>1545.9840000000002</v>
      </c>
      <c r="H1549">
        <v>262.81728000000004</v>
      </c>
      <c r="I1549" t="b">
        <v>0</v>
      </c>
      <c r="J1549" s="2">
        <v>0.82499999999999996</v>
      </c>
      <c r="K1549">
        <v>2024</v>
      </c>
      <c r="L1549">
        <v>5</v>
      </c>
      <c r="M1549" t="s">
        <v>81</v>
      </c>
      <c r="N1549">
        <v>19</v>
      </c>
    </row>
    <row r="1550" spans="1:14" x14ac:dyDescent="0.3">
      <c r="A1550" s="1">
        <v>45520</v>
      </c>
      <c r="B1550">
        <v>204</v>
      </c>
      <c r="C1550">
        <v>302</v>
      </c>
      <c r="D1550">
        <v>102</v>
      </c>
      <c r="E1550">
        <v>5</v>
      </c>
      <c r="F1550">
        <v>574.00200000000007</v>
      </c>
      <c r="G1550">
        <v>2870.01</v>
      </c>
      <c r="H1550">
        <v>545.30190000000005</v>
      </c>
      <c r="I1550" t="b">
        <v>0</v>
      </c>
      <c r="J1550" s="2">
        <v>0.21944444444444444</v>
      </c>
      <c r="K1550">
        <v>2024</v>
      </c>
      <c r="L1550">
        <v>8</v>
      </c>
      <c r="M1550" t="s">
        <v>83</v>
      </c>
      <c r="N1550">
        <v>5</v>
      </c>
    </row>
    <row r="1551" spans="1:14" x14ac:dyDescent="0.3">
      <c r="A1551" s="1">
        <v>45060</v>
      </c>
      <c r="B1551">
        <v>205</v>
      </c>
      <c r="C1551">
        <v>304</v>
      </c>
      <c r="D1551">
        <v>103</v>
      </c>
      <c r="E1551">
        <v>2</v>
      </c>
      <c r="F1551">
        <v>576.26800000000003</v>
      </c>
      <c r="G1551">
        <v>1152.5360000000001</v>
      </c>
      <c r="H1551">
        <v>242.03255999999999</v>
      </c>
      <c r="I1551" t="b">
        <v>0</v>
      </c>
      <c r="J1551" s="2">
        <v>4.9305555555555554E-2</v>
      </c>
      <c r="K1551">
        <v>2023</v>
      </c>
      <c r="L1551">
        <v>5</v>
      </c>
      <c r="M1551" t="s">
        <v>81</v>
      </c>
      <c r="N1551">
        <v>1</v>
      </c>
    </row>
    <row r="1552" spans="1:14" x14ac:dyDescent="0.3">
      <c r="A1552" s="1">
        <v>45399</v>
      </c>
      <c r="B1552">
        <v>202</v>
      </c>
      <c r="C1552">
        <v>301</v>
      </c>
      <c r="D1552">
        <v>101</v>
      </c>
      <c r="E1552">
        <v>3</v>
      </c>
      <c r="F1552">
        <v>144.67200000000003</v>
      </c>
      <c r="G1552">
        <v>434.01600000000008</v>
      </c>
      <c r="H1552">
        <v>108.50400000000002</v>
      </c>
      <c r="I1552" t="b">
        <v>1</v>
      </c>
      <c r="J1552" s="2">
        <v>0.7895833333333333</v>
      </c>
      <c r="K1552">
        <v>2024</v>
      </c>
      <c r="L1552">
        <v>4</v>
      </c>
      <c r="M1552" t="s">
        <v>80</v>
      </c>
      <c r="N1552">
        <v>18</v>
      </c>
    </row>
    <row r="1553" spans="1:14" x14ac:dyDescent="0.3">
      <c r="A1553" s="1">
        <v>45426</v>
      </c>
      <c r="B1553">
        <v>202</v>
      </c>
      <c r="C1553">
        <v>304</v>
      </c>
      <c r="D1553">
        <v>101</v>
      </c>
      <c r="E1553">
        <v>9</v>
      </c>
      <c r="F1553">
        <v>119.79000000000002</v>
      </c>
      <c r="G1553">
        <v>1078.1100000000001</v>
      </c>
      <c r="H1553">
        <v>323.43300000000005</v>
      </c>
      <c r="I1553" t="b">
        <v>0</v>
      </c>
      <c r="J1553" s="2">
        <v>0.66111111111111109</v>
      </c>
      <c r="K1553">
        <v>2024</v>
      </c>
      <c r="L1553">
        <v>5</v>
      </c>
      <c r="M1553" t="s">
        <v>85</v>
      </c>
      <c r="N1553">
        <v>15</v>
      </c>
    </row>
    <row r="1554" spans="1:14" x14ac:dyDescent="0.3">
      <c r="A1554" s="1">
        <v>44955</v>
      </c>
      <c r="B1554">
        <v>204</v>
      </c>
      <c r="C1554">
        <v>301</v>
      </c>
      <c r="D1554">
        <v>103</v>
      </c>
      <c r="E1554">
        <v>2</v>
      </c>
      <c r="F1554">
        <v>177.71600000000001</v>
      </c>
      <c r="G1554">
        <v>355.43200000000002</v>
      </c>
      <c r="H1554">
        <v>53.314799999999998</v>
      </c>
      <c r="I1554" t="b">
        <v>0</v>
      </c>
      <c r="J1554" s="2">
        <v>0.12152777777777778</v>
      </c>
      <c r="K1554">
        <v>2023</v>
      </c>
      <c r="L1554">
        <v>1</v>
      </c>
      <c r="M1554" t="s">
        <v>81</v>
      </c>
      <c r="N1554">
        <v>2</v>
      </c>
    </row>
    <row r="1555" spans="1:14" x14ac:dyDescent="0.3">
      <c r="A1555" s="1">
        <v>45113</v>
      </c>
      <c r="B1555">
        <v>201</v>
      </c>
      <c r="C1555">
        <v>305</v>
      </c>
      <c r="D1555">
        <v>101</v>
      </c>
      <c r="E1555">
        <v>6</v>
      </c>
      <c r="F1555">
        <v>448.22800000000007</v>
      </c>
      <c r="G1555">
        <v>2689.3680000000004</v>
      </c>
      <c r="H1555">
        <v>457.19256000000007</v>
      </c>
      <c r="I1555" t="b">
        <v>0</v>
      </c>
      <c r="J1555" s="2">
        <v>0.69722222222222219</v>
      </c>
      <c r="K1555">
        <v>2023</v>
      </c>
      <c r="L1555">
        <v>7</v>
      </c>
      <c r="M1555" t="s">
        <v>79</v>
      </c>
      <c r="N1555">
        <v>16</v>
      </c>
    </row>
    <row r="1556" spans="1:14" x14ac:dyDescent="0.3">
      <c r="A1556" s="1">
        <v>44934</v>
      </c>
      <c r="B1556">
        <v>205</v>
      </c>
      <c r="C1556">
        <v>303</v>
      </c>
      <c r="D1556">
        <v>103</v>
      </c>
      <c r="E1556">
        <v>5</v>
      </c>
      <c r="F1556">
        <v>387.92600000000004</v>
      </c>
      <c r="G1556">
        <v>1939.63</v>
      </c>
      <c r="H1556">
        <v>368.52970000000005</v>
      </c>
      <c r="I1556" t="b">
        <v>0</v>
      </c>
      <c r="J1556" s="2">
        <v>0.31597222222222221</v>
      </c>
      <c r="K1556">
        <v>2023</v>
      </c>
      <c r="L1556">
        <v>1</v>
      </c>
      <c r="M1556" t="s">
        <v>81</v>
      </c>
      <c r="N1556">
        <v>7</v>
      </c>
    </row>
    <row r="1557" spans="1:14" x14ac:dyDescent="0.3">
      <c r="A1557" s="1">
        <v>45419</v>
      </c>
      <c r="B1557">
        <v>205</v>
      </c>
      <c r="C1557">
        <v>304</v>
      </c>
      <c r="D1557">
        <v>105</v>
      </c>
      <c r="E1557">
        <v>2</v>
      </c>
      <c r="F1557">
        <v>362.16400000000004</v>
      </c>
      <c r="G1557">
        <v>724.32800000000009</v>
      </c>
      <c r="H1557">
        <v>152.10888</v>
      </c>
      <c r="I1557" t="b">
        <v>0</v>
      </c>
      <c r="J1557" s="2">
        <v>0.72986111111111107</v>
      </c>
      <c r="K1557">
        <v>2024</v>
      </c>
      <c r="L1557">
        <v>5</v>
      </c>
      <c r="M1557" t="s">
        <v>85</v>
      </c>
      <c r="N1557">
        <v>17</v>
      </c>
    </row>
    <row r="1558" spans="1:14" x14ac:dyDescent="0.3">
      <c r="A1558" s="1">
        <v>45135</v>
      </c>
      <c r="B1558">
        <v>201</v>
      </c>
      <c r="C1558">
        <v>302</v>
      </c>
      <c r="D1558">
        <v>104</v>
      </c>
      <c r="E1558">
        <v>8</v>
      </c>
      <c r="F1558">
        <v>562.452</v>
      </c>
      <c r="G1558">
        <v>4499.616</v>
      </c>
      <c r="H1558">
        <v>1124.904</v>
      </c>
      <c r="I1558" t="b">
        <v>0</v>
      </c>
      <c r="J1558" s="2">
        <v>8.1944444444444445E-2</v>
      </c>
      <c r="K1558">
        <v>2023</v>
      </c>
      <c r="L1558">
        <v>7</v>
      </c>
      <c r="M1558" t="s">
        <v>83</v>
      </c>
      <c r="N1558">
        <v>1</v>
      </c>
    </row>
    <row r="1559" spans="1:14" x14ac:dyDescent="0.3">
      <c r="A1559" s="1">
        <v>45303</v>
      </c>
      <c r="B1559">
        <v>205</v>
      </c>
      <c r="C1559">
        <v>303</v>
      </c>
      <c r="D1559">
        <v>101</v>
      </c>
      <c r="E1559">
        <v>2</v>
      </c>
      <c r="F1559">
        <v>405.68000000000006</v>
      </c>
      <c r="G1559">
        <v>811.36000000000013</v>
      </c>
      <c r="H1559">
        <v>243.40800000000002</v>
      </c>
      <c r="I1559" t="b">
        <v>0</v>
      </c>
      <c r="J1559" s="2">
        <v>0.72152777777777777</v>
      </c>
      <c r="K1559">
        <v>2024</v>
      </c>
      <c r="L1559">
        <v>1</v>
      </c>
      <c r="M1559" t="s">
        <v>83</v>
      </c>
      <c r="N1559">
        <v>17</v>
      </c>
    </row>
    <row r="1560" spans="1:14" x14ac:dyDescent="0.3">
      <c r="A1560" s="1">
        <v>45195</v>
      </c>
      <c r="B1560">
        <v>202</v>
      </c>
      <c r="C1560">
        <v>305</v>
      </c>
      <c r="D1560">
        <v>105</v>
      </c>
      <c r="E1560">
        <v>6</v>
      </c>
      <c r="F1560">
        <v>185.41600000000003</v>
      </c>
      <c r="G1560">
        <v>1112.4960000000001</v>
      </c>
      <c r="H1560">
        <v>166.87440000000001</v>
      </c>
      <c r="I1560" t="b">
        <v>0</v>
      </c>
      <c r="J1560" s="2">
        <v>0.3034722222222222</v>
      </c>
      <c r="K1560">
        <v>2023</v>
      </c>
      <c r="L1560">
        <v>9</v>
      </c>
      <c r="M1560" t="s">
        <v>85</v>
      </c>
      <c r="N1560">
        <v>7</v>
      </c>
    </row>
    <row r="1561" spans="1:14" x14ac:dyDescent="0.3">
      <c r="A1561" s="1">
        <v>45037</v>
      </c>
      <c r="B1561">
        <v>203</v>
      </c>
      <c r="C1561">
        <v>303</v>
      </c>
      <c r="D1561">
        <v>105</v>
      </c>
      <c r="E1561">
        <v>3</v>
      </c>
      <c r="F1561">
        <v>539.52800000000002</v>
      </c>
      <c r="G1561">
        <v>1618.5840000000001</v>
      </c>
      <c r="H1561">
        <v>275.15928000000002</v>
      </c>
      <c r="I1561" t="b">
        <v>0</v>
      </c>
      <c r="J1561" s="2">
        <v>0.45694444444444443</v>
      </c>
      <c r="K1561">
        <v>2023</v>
      </c>
      <c r="L1561">
        <v>4</v>
      </c>
      <c r="M1561" t="s">
        <v>83</v>
      </c>
      <c r="N1561">
        <v>10</v>
      </c>
    </row>
    <row r="1562" spans="1:14" x14ac:dyDescent="0.3">
      <c r="A1562" s="1">
        <v>45078</v>
      </c>
      <c r="B1562">
        <v>205</v>
      </c>
      <c r="C1562">
        <v>303</v>
      </c>
      <c r="D1562">
        <v>105</v>
      </c>
      <c r="E1562">
        <v>6</v>
      </c>
      <c r="F1562">
        <v>294.75600000000003</v>
      </c>
      <c r="G1562">
        <v>1768.5360000000001</v>
      </c>
      <c r="H1562">
        <v>336.02184</v>
      </c>
      <c r="I1562" t="b">
        <v>0</v>
      </c>
      <c r="J1562" s="2">
        <v>0.19375000000000001</v>
      </c>
      <c r="K1562">
        <v>2023</v>
      </c>
      <c r="L1562">
        <v>6</v>
      </c>
      <c r="M1562" t="s">
        <v>79</v>
      </c>
      <c r="N1562">
        <v>4</v>
      </c>
    </row>
    <row r="1563" spans="1:14" x14ac:dyDescent="0.3">
      <c r="A1563" s="1">
        <v>45590</v>
      </c>
      <c r="B1563">
        <v>204</v>
      </c>
      <c r="C1563">
        <v>302</v>
      </c>
      <c r="D1563">
        <v>103</v>
      </c>
      <c r="E1563">
        <v>10</v>
      </c>
      <c r="F1563">
        <v>451.11000000000007</v>
      </c>
      <c r="G1563">
        <v>4511.1000000000004</v>
      </c>
      <c r="H1563">
        <v>947.33100000000002</v>
      </c>
      <c r="I1563" t="b">
        <v>0</v>
      </c>
      <c r="J1563" s="2">
        <v>0.49861111111111112</v>
      </c>
      <c r="K1563">
        <v>2024</v>
      </c>
      <c r="L1563">
        <v>10</v>
      </c>
      <c r="M1563" t="s">
        <v>83</v>
      </c>
      <c r="N1563">
        <v>11</v>
      </c>
    </row>
    <row r="1564" spans="1:14" x14ac:dyDescent="0.3">
      <c r="A1564" s="1">
        <v>45418</v>
      </c>
      <c r="B1564">
        <v>201</v>
      </c>
      <c r="C1564">
        <v>305</v>
      </c>
      <c r="D1564">
        <v>105</v>
      </c>
      <c r="E1564">
        <v>8</v>
      </c>
      <c r="F1564">
        <v>99.352000000000004</v>
      </c>
      <c r="G1564">
        <v>794.81600000000003</v>
      </c>
      <c r="H1564">
        <v>198.70400000000001</v>
      </c>
      <c r="I1564" t="b">
        <v>0</v>
      </c>
      <c r="J1564" s="2">
        <v>0.7006944444444444</v>
      </c>
      <c r="K1564">
        <v>2024</v>
      </c>
      <c r="L1564">
        <v>5</v>
      </c>
      <c r="M1564" t="s">
        <v>84</v>
      </c>
      <c r="N1564">
        <v>16</v>
      </c>
    </row>
    <row r="1565" spans="1:14" x14ac:dyDescent="0.3">
      <c r="A1565" s="1">
        <v>45588</v>
      </c>
      <c r="B1565">
        <v>204</v>
      </c>
      <c r="C1565">
        <v>305</v>
      </c>
      <c r="D1565">
        <v>104</v>
      </c>
      <c r="E1565">
        <v>7</v>
      </c>
      <c r="F1565">
        <v>592.21800000000007</v>
      </c>
      <c r="G1565">
        <v>4145.5260000000007</v>
      </c>
      <c r="H1565">
        <v>1243.6578000000002</v>
      </c>
      <c r="I1565" t="b">
        <v>0</v>
      </c>
      <c r="J1565" s="2">
        <v>0.88055555555555554</v>
      </c>
      <c r="K1565">
        <v>2024</v>
      </c>
      <c r="L1565">
        <v>10</v>
      </c>
      <c r="M1565" t="s">
        <v>80</v>
      </c>
      <c r="N1565">
        <v>21</v>
      </c>
    </row>
    <row r="1566" spans="1:14" x14ac:dyDescent="0.3">
      <c r="A1566" s="1">
        <v>45151</v>
      </c>
      <c r="B1566">
        <v>204</v>
      </c>
      <c r="C1566">
        <v>303</v>
      </c>
      <c r="D1566">
        <v>103</v>
      </c>
      <c r="E1566">
        <v>3</v>
      </c>
      <c r="F1566">
        <v>64.658000000000001</v>
      </c>
      <c r="G1566">
        <v>193.97399999999999</v>
      </c>
      <c r="H1566">
        <v>29.096099999999996</v>
      </c>
      <c r="I1566" t="b">
        <v>0</v>
      </c>
      <c r="J1566" s="2">
        <v>0.15069444444444444</v>
      </c>
      <c r="K1566">
        <v>2023</v>
      </c>
      <c r="L1566">
        <v>8</v>
      </c>
      <c r="M1566" t="s">
        <v>81</v>
      </c>
      <c r="N1566">
        <v>3</v>
      </c>
    </row>
    <row r="1567" spans="1:14" x14ac:dyDescent="0.3">
      <c r="A1567" s="1">
        <v>45540</v>
      </c>
      <c r="B1567">
        <v>201</v>
      </c>
      <c r="C1567">
        <v>302</v>
      </c>
      <c r="D1567">
        <v>103</v>
      </c>
      <c r="E1567">
        <v>5</v>
      </c>
      <c r="F1567">
        <v>292.71000000000004</v>
      </c>
      <c r="G1567">
        <v>1463.5500000000002</v>
      </c>
      <c r="H1567">
        <v>248.80350000000004</v>
      </c>
      <c r="I1567" t="b">
        <v>0</v>
      </c>
      <c r="J1567" s="2">
        <v>0.99861111111111112</v>
      </c>
      <c r="K1567">
        <v>2024</v>
      </c>
      <c r="L1567">
        <v>9</v>
      </c>
      <c r="M1567" t="s">
        <v>79</v>
      </c>
      <c r="N1567">
        <v>23</v>
      </c>
    </row>
    <row r="1568" spans="1:14" x14ac:dyDescent="0.3">
      <c r="A1568" s="1">
        <v>44861</v>
      </c>
      <c r="B1568">
        <v>205</v>
      </c>
      <c r="C1568">
        <v>302</v>
      </c>
      <c r="D1568">
        <v>103</v>
      </c>
      <c r="E1568">
        <v>9</v>
      </c>
      <c r="F1568">
        <v>515.65800000000002</v>
      </c>
      <c r="G1568">
        <v>4640.9220000000005</v>
      </c>
      <c r="H1568">
        <v>881.77518000000009</v>
      </c>
      <c r="I1568" t="b">
        <v>0</v>
      </c>
      <c r="J1568" s="2">
        <v>0.87708333333333333</v>
      </c>
      <c r="K1568">
        <v>2022</v>
      </c>
      <c r="L1568">
        <v>10</v>
      </c>
      <c r="M1568" t="s">
        <v>79</v>
      </c>
      <c r="N1568">
        <v>21</v>
      </c>
    </row>
    <row r="1569" spans="1:14" x14ac:dyDescent="0.3">
      <c r="A1569" s="1">
        <v>45069</v>
      </c>
      <c r="B1569">
        <v>204</v>
      </c>
      <c r="C1569">
        <v>304</v>
      </c>
      <c r="D1569">
        <v>102</v>
      </c>
      <c r="E1569">
        <v>6</v>
      </c>
      <c r="F1569">
        <v>620.64200000000005</v>
      </c>
      <c r="G1569">
        <v>3723.8520000000003</v>
      </c>
      <c r="H1569">
        <v>782.00891999999999</v>
      </c>
      <c r="I1569" t="b">
        <v>0</v>
      </c>
      <c r="J1569" s="2">
        <v>0.95902777777777781</v>
      </c>
      <c r="K1569">
        <v>2023</v>
      </c>
      <c r="L1569">
        <v>5</v>
      </c>
      <c r="M1569" t="s">
        <v>85</v>
      </c>
      <c r="N1569">
        <v>23</v>
      </c>
    </row>
    <row r="1570" spans="1:14" x14ac:dyDescent="0.3">
      <c r="A1570" s="1">
        <v>45463</v>
      </c>
      <c r="B1570">
        <v>202</v>
      </c>
      <c r="C1570">
        <v>303</v>
      </c>
      <c r="D1570">
        <v>102</v>
      </c>
      <c r="E1570">
        <v>8</v>
      </c>
      <c r="F1570">
        <v>207.08600000000001</v>
      </c>
      <c r="G1570">
        <v>1656.6880000000001</v>
      </c>
      <c r="H1570">
        <v>414.17200000000003</v>
      </c>
      <c r="I1570" t="b">
        <v>1</v>
      </c>
      <c r="J1570" s="2">
        <v>0.44374999999999998</v>
      </c>
      <c r="K1570">
        <v>2024</v>
      </c>
      <c r="L1570">
        <v>6</v>
      </c>
      <c r="M1570" t="s">
        <v>79</v>
      </c>
      <c r="N1570">
        <v>10</v>
      </c>
    </row>
    <row r="1571" spans="1:14" x14ac:dyDescent="0.3">
      <c r="A1571" s="1">
        <v>45368</v>
      </c>
      <c r="B1571">
        <v>201</v>
      </c>
      <c r="C1571">
        <v>301</v>
      </c>
      <c r="D1571">
        <v>103</v>
      </c>
      <c r="E1571">
        <v>5</v>
      </c>
      <c r="F1571">
        <v>286.39600000000002</v>
      </c>
      <c r="G1571">
        <v>1431.98</v>
      </c>
      <c r="H1571">
        <v>429.59399999999999</v>
      </c>
      <c r="I1571" t="b">
        <v>0</v>
      </c>
      <c r="J1571" s="2">
        <v>0.90277777777777779</v>
      </c>
      <c r="K1571">
        <v>2024</v>
      </c>
      <c r="L1571">
        <v>3</v>
      </c>
      <c r="M1571" t="s">
        <v>81</v>
      </c>
      <c r="N1571">
        <v>21</v>
      </c>
    </row>
    <row r="1572" spans="1:14" x14ac:dyDescent="0.3">
      <c r="A1572" s="1">
        <v>45569</v>
      </c>
      <c r="B1572">
        <v>203</v>
      </c>
      <c r="C1572">
        <v>301</v>
      </c>
      <c r="D1572">
        <v>102</v>
      </c>
      <c r="E1572">
        <v>6</v>
      </c>
      <c r="F1572">
        <v>164.58200000000002</v>
      </c>
      <c r="G1572">
        <v>987.49200000000019</v>
      </c>
      <c r="H1572">
        <v>148.12380000000002</v>
      </c>
      <c r="I1572" t="b">
        <v>1</v>
      </c>
      <c r="J1572" s="2">
        <v>0.62013888888888891</v>
      </c>
      <c r="K1572">
        <v>2024</v>
      </c>
      <c r="L1572">
        <v>10</v>
      </c>
      <c r="M1572" t="s">
        <v>83</v>
      </c>
      <c r="N1572">
        <v>14</v>
      </c>
    </row>
    <row r="1573" spans="1:14" x14ac:dyDescent="0.3">
      <c r="A1573" s="1">
        <v>45291</v>
      </c>
      <c r="B1573">
        <v>205</v>
      </c>
      <c r="C1573">
        <v>304</v>
      </c>
      <c r="D1573">
        <v>103</v>
      </c>
      <c r="E1573">
        <v>1</v>
      </c>
      <c r="F1573">
        <v>168.14600000000002</v>
      </c>
      <c r="G1573">
        <v>168.14600000000002</v>
      </c>
      <c r="H1573">
        <v>28.584820000000004</v>
      </c>
      <c r="I1573" t="b">
        <v>1</v>
      </c>
      <c r="J1573" s="2">
        <v>0.94722222222222219</v>
      </c>
      <c r="K1573">
        <v>2023</v>
      </c>
      <c r="L1573">
        <v>12</v>
      </c>
      <c r="M1573" t="s">
        <v>81</v>
      </c>
      <c r="N1573">
        <v>22</v>
      </c>
    </row>
    <row r="1574" spans="1:14" x14ac:dyDescent="0.3">
      <c r="A1574" s="1">
        <v>45008</v>
      </c>
      <c r="B1574">
        <v>202</v>
      </c>
      <c r="C1574">
        <v>305</v>
      </c>
      <c r="D1574">
        <v>103</v>
      </c>
      <c r="E1574">
        <v>5</v>
      </c>
      <c r="F1574">
        <v>266.68400000000003</v>
      </c>
      <c r="G1574">
        <v>1333.42</v>
      </c>
      <c r="H1574">
        <v>253.34980000000002</v>
      </c>
      <c r="I1574" t="b">
        <v>0</v>
      </c>
      <c r="J1574" s="2">
        <v>7.2916666666666671E-2</v>
      </c>
      <c r="K1574">
        <v>2023</v>
      </c>
      <c r="L1574">
        <v>3</v>
      </c>
      <c r="M1574" t="s">
        <v>79</v>
      </c>
      <c r="N1574">
        <v>1</v>
      </c>
    </row>
    <row r="1575" spans="1:14" x14ac:dyDescent="0.3">
      <c r="A1575" s="1">
        <v>45123</v>
      </c>
      <c r="B1575">
        <v>205</v>
      </c>
      <c r="C1575">
        <v>302</v>
      </c>
      <c r="D1575">
        <v>105</v>
      </c>
      <c r="E1575">
        <v>8</v>
      </c>
      <c r="F1575">
        <v>409.48600000000005</v>
      </c>
      <c r="G1575">
        <v>3275.8880000000004</v>
      </c>
      <c r="H1575">
        <v>687.93648000000007</v>
      </c>
      <c r="I1575" t="b">
        <v>0</v>
      </c>
      <c r="J1575" s="2">
        <v>0.24027777777777778</v>
      </c>
      <c r="K1575">
        <v>2023</v>
      </c>
      <c r="L1575">
        <v>7</v>
      </c>
      <c r="M1575" t="s">
        <v>81</v>
      </c>
      <c r="N1575">
        <v>5</v>
      </c>
    </row>
    <row r="1576" spans="1:14" x14ac:dyDescent="0.3">
      <c r="A1576" s="1">
        <v>44987</v>
      </c>
      <c r="B1576">
        <v>203</v>
      </c>
      <c r="C1576">
        <v>302</v>
      </c>
      <c r="D1576">
        <v>103</v>
      </c>
      <c r="E1576">
        <v>2</v>
      </c>
      <c r="F1576">
        <v>525.49200000000008</v>
      </c>
      <c r="G1576">
        <v>1050.9840000000002</v>
      </c>
      <c r="H1576">
        <v>262.74600000000004</v>
      </c>
      <c r="I1576" t="b">
        <v>0</v>
      </c>
      <c r="J1576" s="2">
        <v>0.70138888888888884</v>
      </c>
      <c r="K1576">
        <v>2023</v>
      </c>
      <c r="L1576">
        <v>3</v>
      </c>
      <c r="M1576" t="s">
        <v>79</v>
      </c>
      <c r="N1576">
        <v>16</v>
      </c>
    </row>
    <row r="1577" spans="1:14" x14ac:dyDescent="0.3">
      <c r="A1577" s="1">
        <v>45520</v>
      </c>
      <c r="B1577">
        <v>204</v>
      </c>
      <c r="C1577">
        <v>304</v>
      </c>
      <c r="D1577">
        <v>103</v>
      </c>
      <c r="E1577">
        <v>6</v>
      </c>
      <c r="F1577">
        <v>603.81200000000001</v>
      </c>
      <c r="G1577">
        <v>3622.8720000000003</v>
      </c>
      <c r="H1577">
        <v>1086.8616</v>
      </c>
      <c r="I1577" t="b">
        <v>1</v>
      </c>
      <c r="J1577" s="2">
        <v>2.361111111111111E-2</v>
      </c>
      <c r="K1577">
        <v>2024</v>
      </c>
      <c r="L1577">
        <v>8</v>
      </c>
      <c r="M1577" t="s">
        <v>83</v>
      </c>
      <c r="N1577">
        <v>0</v>
      </c>
    </row>
    <row r="1578" spans="1:14" x14ac:dyDescent="0.3">
      <c r="A1578" s="1">
        <v>45204</v>
      </c>
      <c r="B1578">
        <v>204</v>
      </c>
      <c r="C1578">
        <v>304</v>
      </c>
      <c r="D1578">
        <v>103</v>
      </c>
      <c r="E1578">
        <v>5</v>
      </c>
      <c r="F1578">
        <v>59.906000000000006</v>
      </c>
      <c r="G1578">
        <v>299.53000000000003</v>
      </c>
      <c r="H1578">
        <v>44.929500000000004</v>
      </c>
      <c r="I1578" t="b">
        <v>0</v>
      </c>
      <c r="J1578" s="2">
        <v>0.71180555555555558</v>
      </c>
      <c r="K1578">
        <v>2023</v>
      </c>
      <c r="L1578">
        <v>10</v>
      </c>
      <c r="M1578" t="s">
        <v>79</v>
      </c>
      <c r="N1578">
        <v>17</v>
      </c>
    </row>
    <row r="1579" spans="1:14" x14ac:dyDescent="0.3">
      <c r="A1579" s="1">
        <v>44935</v>
      </c>
      <c r="B1579">
        <v>203</v>
      </c>
      <c r="C1579">
        <v>305</v>
      </c>
      <c r="D1579">
        <v>105</v>
      </c>
      <c r="E1579">
        <v>9</v>
      </c>
      <c r="F1579">
        <v>444.42200000000003</v>
      </c>
      <c r="G1579">
        <v>3999.7980000000002</v>
      </c>
      <c r="H1579">
        <v>679.96566000000007</v>
      </c>
      <c r="I1579" t="b">
        <v>0</v>
      </c>
      <c r="J1579" s="2">
        <v>0.21944444444444444</v>
      </c>
      <c r="K1579">
        <v>2023</v>
      </c>
      <c r="L1579">
        <v>1</v>
      </c>
      <c r="M1579" t="s">
        <v>84</v>
      </c>
      <c r="N1579">
        <v>5</v>
      </c>
    </row>
    <row r="1580" spans="1:14" x14ac:dyDescent="0.3">
      <c r="A1580" s="1">
        <v>45243</v>
      </c>
      <c r="B1580">
        <v>204</v>
      </c>
      <c r="C1580">
        <v>305</v>
      </c>
      <c r="D1580">
        <v>104</v>
      </c>
      <c r="E1580">
        <v>2</v>
      </c>
      <c r="F1580">
        <v>597.54200000000003</v>
      </c>
      <c r="G1580">
        <v>1195.0840000000001</v>
      </c>
      <c r="H1580">
        <v>227.06596000000002</v>
      </c>
      <c r="I1580" t="b">
        <v>0</v>
      </c>
      <c r="J1580" s="2">
        <v>0.15694444444444444</v>
      </c>
      <c r="K1580">
        <v>2023</v>
      </c>
      <c r="L1580">
        <v>11</v>
      </c>
      <c r="M1580" t="s">
        <v>84</v>
      </c>
      <c r="N1580">
        <v>3</v>
      </c>
    </row>
    <row r="1581" spans="1:14" x14ac:dyDescent="0.3">
      <c r="A1581" s="1">
        <v>45254</v>
      </c>
      <c r="B1581">
        <v>205</v>
      </c>
      <c r="C1581">
        <v>301</v>
      </c>
      <c r="D1581">
        <v>104</v>
      </c>
      <c r="E1581">
        <v>6</v>
      </c>
      <c r="F1581">
        <v>609.75200000000007</v>
      </c>
      <c r="G1581">
        <v>3658.5120000000006</v>
      </c>
      <c r="H1581">
        <v>768.28752000000009</v>
      </c>
      <c r="I1581" t="b">
        <v>0</v>
      </c>
      <c r="J1581" s="2">
        <v>0.85347222222222219</v>
      </c>
      <c r="K1581">
        <v>2023</v>
      </c>
      <c r="L1581">
        <v>11</v>
      </c>
      <c r="M1581" t="s">
        <v>83</v>
      </c>
      <c r="N1581">
        <v>20</v>
      </c>
    </row>
    <row r="1582" spans="1:14" x14ac:dyDescent="0.3">
      <c r="A1582" s="1">
        <v>45155</v>
      </c>
      <c r="B1582">
        <v>205</v>
      </c>
      <c r="C1582">
        <v>305</v>
      </c>
      <c r="D1582">
        <v>104</v>
      </c>
      <c r="E1582">
        <v>6</v>
      </c>
      <c r="F1582">
        <v>407.70400000000001</v>
      </c>
      <c r="G1582">
        <v>2446.2240000000002</v>
      </c>
      <c r="H1582">
        <v>611.55600000000004</v>
      </c>
      <c r="I1582" t="b">
        <v>0</v>
      </c>
      <c r="J1582" s="2">
        <v>0.59791666666666665</v>
      </c>
      <c r="K1582">
        <v>2023</v>
      </c>
      <c r="L1582">
        <v>8</v>
      </c>
      <c r="M1582" t="s">
        <v>79</v>
      </c>
      <c r="N1582">
        <v>14</v>
      </c>
    </row>
    <row r="1583" spans="1:14" x14ac:dyDescent="0.3">
      <c r="A1583" s="1">
        <v>45430</v>
      </c>
      <c r="B1583">
        <v>201</v>
      </c>
      <c r="C1583">
        <v>305</v>
      </c>
      <c r="D1583">
        <v>105</v>
      </c>
      <c r="E1583">
        <v>3</v>
      </c>
      <c r="F1583">
        <v>57.464000000000006</v>
      </c>
      <c r="G1583">
        <v>172.39200000000002</v>
      </c>
      <c r="H1583">
        <v>51.717600000000004</v>
      </c>
      <c r="I1583" t="b">
        <v>0</v>
      </c>
      <c r="J1583" s="2">
        <v>0.75347222222222221</v>
      </c>
      <c r="K1583">
        <v>2024</v>
      </c>
      <c r="L1583">
        <v>5</v>
      </c>
      <c r="M1583" t="s">
        <v>82</v>
      </c>
      <c r="N1583">
        <v>18</v>
      </c>
    </row>
    <row r="1584" spans="1:14" x14ac:dyDescent="0.3">
      <c r="A1584" s="1">
        <v>45379</v>
      </c>
      <c r="B1584">
        <v>204</v>
      </c>
      <c r="C1584">
        <v>302</v>
      </c>
      <c r="D1584">
        <v>103</v>
      </c>
      <c r="E1584">
        <v>2</v>
      </c>
      <c r="F1584">
        <v>100.32000000000001</v>
      </c>
      <c r="G1584">
        <v>200.64000000000001</v>
      </c>
      <c r="H1584">
        <v>30.096</v>
      </c>
      <c r="I1584" t="b">
        <v>0</v>
      </c>
      <c r="J1584" s="2">
        <v>0.8256944444444444</v>
      </c>
      <c r="K1584">
        <v>2024</v>
      </c>
      <c r="L1584">
        <v>3</v>
      </c>
      <c r="M1584" t="s">
        <v>79</v>
      </c>
      <c r="N1584">
        <v>19</v>
      </c>
    </row>
    <row r="1585" spans="1:14" x14ac:dyDescent="0.3">
      <c r="A1585" s="1">
        <v>44909</v>
      </c>
      <c r="B1585">
        <v>202</v>
      </c>
      <c r="C1585">
        <v>303</v>
      </c>
      <c r="D1585">
        <v>105</v>
      </c>
      <c r="E1585">
        <v>2</v>
      </c>
      <c r="F1585">
        <v>191.02600000000001</v>
      </c>
      <c r="G1585">
        <v>382.05200000000002</v>
      </c>
      <c r="H1585">
        <v>64.948840000000004</v>
      </c>
      <c r="I1585" t="b">
        <v>0</v>
      </c>
      <c r="J1585" s="2">
        <v>0.60624999999999996</v>
      </c>
      <c r="K1585">
        <v>2022</v>
      </c>
      <c r="L1585">
        <v>12</v>
      </c>
      <c r="M1585" t="s">
        <v>80</v>
      </c>
      <c r="N1585">
        <v>14</v>
      </c>
    </row>
    <row r="1586" spans="1:14" x14ac:dyDescent="0.3">
      <c r="A1586" s="1">
        <v>45495</v>
      </c>
      <c r="B1586">
        <v>201</v>
      </c>
      <c r="C1586">
        <v>305</v>
      </c>
      <c r="D1586">
        <v>105</v>
      </c>
      <c r="E1586">
        <v>6</v>
      </c>
      <c r="F1586">
        <v>432.608</v>
      </c>
      <c r="G1586">
        <v>2595.6480000000001</v>
      </c>
      <c r="H1586">
        <v>493.17312000000004</v>
      </c>
      <c r="I1586" t="b">
        <v>0</v>
      </c>
      <c r="J1586" s="2">
        <v>0.29305555555555557</v>
      </c>
      <c r="K1586">
        <v>2024</v>
      </c>
      <c r="L1586">
        <v>7</v>
      </c>
      <c r="M1586" t="s">
        <v>84</v>
      </c>
      <c r="N1586">
        <v>7</v>
      </c>
    </row>
    <row r="1587" spans="1:14" x14ac:dyDescent="0.3">
      <c r="A1587" s="1">
        <v>45096</v>
      </c>
      <c r="B1587">
        <v>204</v>
      </c>
      <c r="C1587">
        <v>305</v>
      </c>
      <c r="D1587">
        <v>101</v>
      </c>
      <c r="E1587">
        <v>3</v>
      </c>
      <c r="F1587">
        <v>428.95600000000002</v>
      </c>
      <c r="G1587">
        <v>1286.8679999999999</v>
      </c>
      <c r="H1587">
        <v>270.24227999999999</v>
      </c>
      <c r="I1587" t="b">
        <v>0</v>
      </c>
      <c r="J1587" s="2">
        <v>3.7499999999999999E-2</v>
      </c>
      <c r="K1587">
        <v>2023</v>
      </c>
      <c r="L1587">
        <v>6</v>
      </c>
      <c r="M1587" t="s">
        <v>84</v>
      </c>
      <c r="N1587">
        <v>0</v>
      </c>
    </row>
    <row r="1588" spans="1:14" x14ac:dyDescent="0.3">
      <c r="A1588" s="1">
        <v>45286</v>
      </c>
      <c r="B1588">
        <v>204</v>
      </c>
      <c r="C1588">
        <v>302</v>
      </c>
      <c r="D1588">
        <v>105</v>
      </c>
      <c r="E1588">
        <v>2</v>
      </c>
      <c r="F1588">
        <v>122.14400000000002</v>
      </c>
      <c r="G1588">
        <v>244.28800000000004</v>
      </c>
      <c r="H1588">
        <v>61.07200000000001</v>
      </c>
      <c r="I1588" t="b">
        <v>0</v>
      </c>
      <c r="J1588" s="2">
        <v>0.37569444444444444</v>
      </c>
      <c r="K1588">
        <v>2023</v>
      </c>
      <c r="L1588">
        <v>12</v>
      </c>
      <c r="M1588" t="s">
        <v>85</v>
      </c>
      <c r="N1588">
        <v>9</v>
      </c>
    </row>
    <row r="1589" spans="1:14" x14ac:dyDescent="0.3">
      <c r="A1589" s="1">
        <v>45432</v>
      </c>
      <c r="B1589">
        <v>204</v>
      </c>
      <c r="C1589">
        <v>302</v>
      </c>
      <c r="D1589">
        <v>104</v>
      </c>
      <c r="E1589">
        <v>7</v>
      </c>
      <c r="F1589">
        <v>625.0200000000001</v>
      </c>
      <c r="G1589">
        <v>4375.1400000000003</v>
      </c>
      <c r="H1589">
        <v>1312.5420000000001</v>
      </c>
      <c r="I1589" t="b">
        <v>0</v>
      </c>
      <c r="J1589" s="2">
        <v>0.62361111111111112</v>
      </c>
      <c r="K1589">
        <v>2024</v>
      </c>
      <c r="L1589">
        <v>5</v>
      </c>
      <c r="M1589" t="s">
        <v>84</v>
      </c>
      <c r="N1589">
        <v>14</v>
      </c>
    </row>
    <row r="1590" spans="1:14" x14ac:dyDescent="0.3">
      <c r="A1590" s="1">
        <v>45530</v>
      </c>
      <c r="B1590">
        <v>201</v>
      </c>
      <c r="C1590">
        <v>303</v>
      </c>
      <c r="D1590">
        <v>102</v>
      </c>
      <c r="E1590">
        <v>3</v>
      </c>
      <c r="F1590">
        <v>571.91200000000003</v>
      </c>
      <c r="G1590">
        <v>1715.7360000000001</v>
      </c>
      <c r="H1590">
        <v>257.36040000000003</v>
      </c>
      <c r="I1590" t="b">
        <v>0</v>
      </c>
      <c r="J1590" s="2">
        <v>6.3194444444444442E-2</v>
      </c>
      <c r="K1590">
        <v>2024</v>
      </c>
      <c r="L1590">
        <v>8</v>
      </c>
      <c r="M1590" t="s">
        <v>84</v>
      </c>
      <c r="N1590">
        <v>1</v>
      </c>
    </row>
    <row r="1591" spans="1:14" x14ac:dyDescent="0.3">
      <c r="A1591" s="1">
        <v>45044</v>
      </c>
      <c r="B1591">
        <v>202</v>
      </c>
      <c r="C1591">
        <v>302</v>
      </c>
      <c r="D1591">
        <v>101</v>
      </c>
      <c r="E1591">
        <v>6</v>
      </c>
      <c r="F1591">
        <v>374.13200000000006</v>
      </c>
      <c r="G1591">
        <v>2244.7920000000004</v>
      </c>
      <c r="H1591">
        <v>381.61464000000007</v>
      </c>
      <c r="I1591" t="b">
        <v>0</v>
      </c>
      <c r="J1591" s="2">
        <v>0.87222222222222223</v>
      </c>
      <c r="K1591">
        <v>2023</v>
      </c>
      <c r="L1591">
        <v>4</v>
      </c>
      <c r="M1591" t="s">
        <v>83</v>
      </c>
      <c r="N1591">
        <v>20</v>
      </c>
    </row>
    <row r="1592" spans="1:14" x14ac:dyDescent="0.3">
      <c r="A1592" s="1">
        <v>45148</v>
      </c>
      <c r="B1592">
        <v>203</v>
      </c>
      <c r="C1592">
        <v>301</v>
      </c>
      <c r="D1592">
        <v>103</v>
      </c>
      <c r="E1592">
        <v>9</v>
      </c>
      <c r="F1592">
        <v>89.38600000000001</v>
      </c>
      <c r="G1592">
        <v>804.47400000000005</v>
      </c>
      <c r="H1592">
        <v>152.85006000000001</v>
      </c>
      <c r="I1592" t="b">
        <v>1</v>
      </c>
      <c r="J1592" s="2">
        <v>0.54166666666666663</v>
      </c>
      <c r="K1592">
        <v>2023</v>
      </c>
      <c r="L1592">
        <v>8</v>
      </c>
      <c r="M1592" t="s">
        <v>79</v>
      </c>
      <c r="N1592">
        <v>13</v>
      </c>
    </row>
    <row r="1593" spans="1:14" x14ac:dyDescent="0.3">
      <c r="A1593" s="1">
        <v>45065</v>
      </c>
      <c r="B1593">
        <v>201</v>
      </c>
      <c r="C1593">
        <v>302</v>
      </c>
      <c r="D1593">
        <v>103</v>
      </c>
      <c r="E1593">
        <v>4</v>
      </c>
      <c r="F1593">
        <v>483.89</v>
      </c>
      <c r="G1593">
        <v>1935.56</v>
      </c>
      <c r="H1593">
        <v>406.46759999999995</v>
      </c>
      <c r="I1593" t="b">
        <v>1</v>
      </c>
      <c r="J1593" s="2">
        <v>0.43125000000000002</v>
      </c>
      <c r="K1593">
        <v>2023</v>
      </c>
      <c r="L1593">
        <v>5</v>
      </c>
      <c r="M1593" t="s">
        <v>83</v>
      </c>
      <c r="N1593">
        <v>10</v>
      </c>
    </row>
    <row r="1594" spans="1:14" x14ac:dyDescent="0.3">
      <c r="A1594" s="1">
        <v>45322</v>
      </c>
      <c r="B1594">
        <v>202</v>
      </c>
      <c r="C1594">
        <v>301</v>
      </c>
      <c r="D1594">
        <v>102</v>
      </c>
      <c r="E1594">
        <v>7</v>
      </c>
      <c r="F1594">
        <v>75.372</v>
      </c>
      <c r="G1594">
        <v>527.60400000000004</v>
      </c>
      <c r="H1594">
        <v>131.90100000000001</v>
      </c>
      <c r="I1594" t="b">
        <v>0</v>
      </c>
      <c r="J1594" s="2">
        <v>0.64861111111111114</v>
      </c>
      <c r="K1594">
        <v>2024</v>
      </c>
      <c r="L1594">
        <v>1</v>
      </c>
      <c r="M1594" t="s">
        <v>80</v>
      </c>
      <c r="N1594">
        <v>15</v>
      </c>
    </row>
    <row r="1595" spans="1:14" x14ac:dyDescent="0.3">
      <c r="A1595" s="1">
        <v>44874</v>
      </c>
      <c r="B1595">
        <v>202</v>
      </c>
      <c r="C1595">
        <v>304</v>
      </c>
      <c r="D1595">
        <v>102</v>
      </c>
      <c r="E1595">
        <v>10</v>
      </c>
      <c r="F1595">
        <v>80.916000000000011</v>
      </c>
      <c r="G1595">
        <v>809.16000000000008</v>
      </c>
      <c r="H1595">
        <v>242.74800000000002</v>
      </c>
      <c r="I1595" t="b">
        <v>0</v>
      </c>
      <c r="J1595" s="2">
        <v>0.86111111111111116</v>
      </c>
      <c r="K1595">
        <v>2022</v>
      </c>
      <c r="L1595">
        <v>11</v>
      </c>
      <c r="M1595" t="s">
        <v>80</v>
      </c>
      <c r="N1595">
        <v>20</v>
      </c>
    </row>
    <row r="1596" spans="1:14" x14ac:dyDescent="0.3">
      <c r="A1596" s="1">
        <v>45343</v>
      </c>
      <c r="B1596">
        <v>203</v>
      </c>
      <c r="C1596">
        <v>305</v>
      </c>
      <c r="D1596">
        <v>101</v>
      </c>
      <c r="E1596">
        <v>5</v>
      </c>
      <c r="F1596">
        <v>117.04000000000002</v>
      </c>
      <c r="G1596">
        <v>585.20000000000005</v>
      </c>
      <c r="H1596">
        <v>87.78</v>
      </c>
      <c r="I1596" t="b">
        <v>0</v>
      </c>
      <c r="J1596" s="2">
        <v>0.8305555555555556</v>
      </c>
      <c r="K1596">
        <v>2024</v>
      </c>
      <c r="L1596">
        <v>2</v>
      </c>
      <c r="M1596" t="s">
        <v>80</v>
      </c>
      <c r="N1596">
        <v>19</v>
      </c>
    </row>
    <row r="1597" spans="1:14" x14ac:dyDescent="0.3">
      <c r="A1597" s="1">
        <v>45084</v>
      </c>
      <c r="B1597">
        <v>201</v>
      </c>
      <c r="C1597">
        <v>302</v>
      </c>
      <c r="D1597">
        <v>103</v>
      </c>
      <c r="E1597">
        <v>3</v>
      </c>
      <c r="F1597">
        <v>227.37</v>
      </c>
      <c r="G1597">
        <v>682.11</v>
      </c>
      <c r="H1597">
        <v>115.95870000000001</v>
      </c>
      <c r="I1597" t="b">
        <v>0</v>
      </c>
      <c r="J1597" s="2">
        <v>0.17569444444444443</v>
      </c>
      <c r="K1597">
        <v>2023</v>
      </c>
      <c r="L1597">
        <v>6</v>
      </c>
      <c r="M1597" t="s">
        <v>80</v>
      </c>
      <c r="N1597">
        <v>4</v>
      </c>
    </row>
    <row r="1598" spans="1:14" x14ac:dyDescent="0.3">
      <c r="A1598" s="1">
        <v>44877</v>
      </c>
      <c r="B1598">
        <v>205</v>
      </c>
      <c r="C1598">
        <v>301</v>
      </c>
      <c r="D1598">
        <v>103</v>
      </c>
      <c r="E1598">
        <v>8</v>
      </c>
      <c r="F1598">
        <v>577.98400000000015</v>
      </c>
      <c r="G1598">
        <v>4623.8720000000012</v>
      </c>
      <c r="H1598">
        <v>878.53568000000018</v>
      </c>
      <c r="I1598" t="b">
        <v>0</v>
      </c>
      <c r="J1598" s="2">
        <v>0.57638888888888884</v>
      </c>
      <c r="K1598">
        <v>2022</v>
      </c>
      <c r="L1598">
        <v>11</v>
      </c>
      <c r="M1598" t="s">
        <v>82</v>
      </c>
      <c r="N1598">
        <v>13</v>
      </c>
    </row>
    <row r="1599" spans="1:14" x14ac:dyDescent="0.3">
      <c r="A1599" s="1">
        <v>44878</v>
      </c>
      <c r="B1599">
        <v>204</v>
      </c>
      <c r="C1599">
        <v>304</v>
      </c>
      <c r="D1599">
        <v>102</v>
      </c>
      <c r="E1599">
        <v>2</v>
      </c>
      <c r="F1599">
        <v>327.16200000000003</v>
      </c>
      <c r="G1599">
        <v>654.32400000000007</v>
      </c>
      <c r="H1599">
        <v>137.40804</v>
      </c>
      <c r="I1599" t="b">
        <v>0</v>
      </c>
      <c r="J1599" s="2">
        <v>0.99722222222222223</v>
      </c>
      <c r="K1599">
        <v>2022</v>
      </c>
      <c r="L1599">
        <v>11</v>
      </c>
      <c r="M1599" t="s">
        <v>81</v>
      </c>
      <c r="N1599">
        <v>23</v>
      </c>
    </row>
    <row r="1600" spans="1:14" x14ac:dyDescent="0.3">
      <c r="A1600" s="1">
        <v>44962</v>
      </c>
      <c r="B1600">
        <v>202</v>
      </c>
      <c r="C1600">
        <v>304</v>
      </c>
      <c r="D1600">
        <v>104</v>
      </c>
      <c r="E1600">
        <v>9</v>
      </c>
      <c r="F1600">
        <v>635.00800000000004</v>
      </c>
      <c r="G1600">
        <v>5715.0720000000001</v>
      </c>
      <c r="H1600">
        <v>1428.768</v>
      </c>
      <c r="I1600" t="b">
        <v>0</v>
      </c>
      <c r="J1600" s="2">
        <v>0.51180555555555551</v>
      </c>
      <c r="K1600">
        <v>2023</v>
      </c>
      <c r="L1600">
        <v>2</v>
      </c>
      <c r="M1600" t="s">
        <v>81</v>
      </c>
      <c r="N1600">
        <v>12</v>
      </c>
    </row>
    <row r="1601" spans="1:14" x14ac:dyDescent="0.3">
      <c r="A1601" s="1">
        <v>45236</v>
      </c>
      <c r="B1601">
        <v>204</v>
      </c>
      <c r="C1601">
        <v>301</v>
      </c>
      <c r="D1601">
        <v>103</v>
      </c>
      <c r="E1601">
        <v>7</v>
      </c>
      <c r="F1601">
        <v>322.01400000000001</v>
      </c>
      <c r="G1601">
        <v>2254.098</v>
      </c>
      <c r="H1601">
        <v>676.22939999999994</v>
      </c>
      <c r="I1601" t="b">
        <v>1</v>
      </c>
      <c r="J1601" s="2">
        <v>0.79166666666666663</v>
      </c>
      <c r="K1601">
        <v>2023</v>
      </c>
      <c r="L1601">
        <v>11</v>
      </c>
      <c r="M1601" t="s">
        <v>84</v>
      </c>
      <c r="N1601">
        <v>19</v>
      </c>
    </row>
    <row r="1602" spans="1:14" x14ac:dyDescent="0.3">
      <c r="A1602" s="1">
        <v>45470</v>
      </c>
      <c r="B1602">
        <v>204</v>
      </c>
      <c r="C1602">
        <v>303</v>
      </c>
      <c r="D1602">
        <v>101</v>
      </c>
      <c r="E1602">
        <v>2</v>
      </c>
      <c r="F1602">
        <v>341.11000000000007</v>
      </c>
      <c r="G1602">
        <v>682.22000000000014</v>
      </c>
      <c r="H1602">
        <v>102.33300000000001</v>
      </c>
      <c r="I1602" t="b">
        <v>0</v>
      </c>
      <c r="J1602" s="2">
        <v>0.14722222222222223</v>
      </c>
      <c r="K1602">
        <v>2024</v>
      </c>
      <c r="L1602">
        <v>6</v>
      </c>
      <c r="M1602" t="s">
        <v>79</v>
      </c>
      <c r="N1602">
        <v>3</v>
      </c>
    </row>
    <row r="1603" spans="1:14" x14ac:dyDescent="0.3">
      <c r="A1603" s="1">
        <v>44960</v>
      </c>
      <c r="B1603">
        <v>202</v>
      </c>
      <c r="C1603">
        <v>304</v>
      </c>
      <c r="D1603">
        <v>103</v>
      </c>
      <c r="E1603">
        <v>2</v>
      </c>
      <c r="F1603">
        <v>351.38400000000001</v>
      </c>
      <c r="G1603">
        <v>702.76800000000003</v>
      </c>
      <c r="H1603">
        <v>119.47056000000002</v>
      </c>
      <c r="I1603" t="b">
        <v>0</v>
      </c>
      <c r="J1603" s="2">
        <v>0.36388888888888887</v>
      </c>
      <c r="K1603">
        <v>2023</v>
      </c>
      <c r="L1603">
        <v>2</v>
      </c>
      <c r="M1603" t="s">
        <v>83</v>
      </c>
      <c r="N1603">
        <v>8</v>
      </c>
    </row>
    <row r="1604" spans="1:14" x14ac:dyDescent="0.3">
      <c r="A1604" s="1">
        <v>44889</v>
      </c>
      <c r="B1604">
        <v>204</v>
      </c>
      <c r="C1604">
        <v>304</v>
      </c>
      <c r="D1604">
        <v>102</v>
      </c>
      <c r="E1604">
        <v>5</v>
      </c>
      <c r="F1604">
        <v>467.89600000000007</v>
      </c>
      <c r="G1604">
        <v>2339.4800000000005</v>
      </c>
      <c r="H1604">
        <v>444.5012000000001</v>
      </c>
      <c r="I1604" t="b">
        <v>0</v>
      </c>
      <c r="J1604" s="2">
        <v>0.23402777777777778</v>
      </c>
      <c r="K1604">
        <v>2022</v>
      </c>
      <c r="L1604">
        <v>11</v>
      </c>
      <c r="M1604" t="s">
        <v>79</v>
      </c>
      <c r="N1604">
        <v>5</v>
      </c>
    </row>
    <row r="1605" spans="1:14" x14ac:dyDescent="0.3">
      <c r="A1605" s="1">
        <v>45521</v>
      </c>
      <c r="B1605">
        <v>204</v>
      </c>
      <c r="C1605">
        <v>302</v>
      </c>
      <c r="D1605">
        <v>102</v>
      </c>
      <c r="E1605">
        <v>9</v>
      </c>
      <c r="F1605">
        <v>151.976</v>
      </c>
      <c r="G1605">
        <v>1367.7840000000001</v>
      </c>
      <c r="H1605">
        <v>287.23464000000001</v>
      </c>
      <c r="I1605" t="b">
        <v>0</v>
      </c>
      <c r="J1605" s="2">
        <v>0.91041666666666665</v>
      </c>
      <c r="K1605">
        <v>2024</v>
      </c>
      <c r="L1605">
        <v>8</v>
      </c>
      <c r="M1605" t="s">
        <v>82</v>
      </c>
      <c r="N1605">
        <v>21</v>
      </c>
    </row>
    <row r="1606" spans="1:14" x14ac:dyDescent="0.3">
      <c r="A1606" s="1">
        <v>45224</v>
      </c>
      <c r="B1606">
        <v>205</v>
      </c>
      <c r="C1606">
        <v>303</v>
      </c>
      <c r="D1606">
        <v>104</v>
      </c>
      <c r="E1606">
        <v>3</v>
      </c>
      <c r="F1606">
        <v>59.048000000000002</v>
      </c>
      <c r="G1606">
        <v>177.14400000000001</v>
      </c>
      <c r="H1606">
        <v>44.286000000000001</v>
      </c>
      <c r="I1606" t="b">
        <v>0</v>
      </c>
      <c r="J1606" s="2">
        <v>1.3888888888888889E-3</v>
      </c>
      <c r="K1606">
        <v>2023</v>
      </c>
      <c r="L1606">
        <v>10</v>
      </c>
      <c r="M1606" t="s">
        <v>80</v>
      </c>
      <c r="N1606">
        <v>0</v>
      </c>
    </row>
    <row r="1607" spans="1:14" x14ac:dyDescent="0.3">
      <c r="A1607" s="1">
        <v>45041</v>
      </c>
      <c r="B1607">
        <v>203</v>
      </c>
      <c r="C1607">
        <v>302</v>
      </c>
      <c r="D1607">
        <v>104</v>
      </c>
      <c r="E1607">
        <v>1</v>
      </c>
      <c r="F1607">
        <v>152.9</v>
      </c>
      <c r="G1607">
        <v>152.9</v>
      </c>
      <c r="H1607">
        <v>45.87</v>
      </c>
      <c r="I1607" t="b">
        <v>0</v>
      </c>
      <c r="J1607" s="2">
        <v>0.4152777777777778</v>
      </c>
      <c r="K1607">
        <v>2023</v>
      </c>
      <c r="L1607">
        <v>4</v>
      </c>
      <c r="M1607" t="s">
        <v>85</v>
      </c>
      <c r="N1607">
        <v>9</v>
      </c>
    </row>
    <row r="1608" spans="1:14" x14ac:dyDescent="0.3">
      <c r="A1608" s="1">
        <v>45089</v>
      </c>
      <c r="B1608">
        <v>202</v>
      </c>
      <c r="C1608">
        <v>302</v>
      </c>
      <c r="D1608">
        <v>103</v>
      </c>
      <c r="E1608">
        <v>6</v>
      </c>
      <c r="F1608">
        <v>529.84800000000007</v>
      </c>
      <c r="G1608">
        <v>3179.0880000000006</v>
      </c>
      <c r="H1608">
        <v>476.86320000000006</v>
      </c>
      <c r="I1608" t="b">
        <v>0</v>
      </c>
      <c r="J1608" s="2">
        <v>7.4305555555555555E-2</v>
      </c>
      <c r="K1608">
        <v>2023</v>
      </c>
      <c r="L1608">
        <v>6</v>
      </c>
      <c r="M1608" t="s">
        <v>84</v>
      </c>
      <c r="N1608">
        <v>1</v>
      </c>
    </row>
    <row r="1609" spans="1:14" x14ac:dyDescent="0.3">
      <c r="A1609" s="1">
        <v>44932</v>
      </c>
      <c r="B1609">
        <v>201</v>
      </c>
      <c r="C1609">
        <v>301</v>
      </c>
      <c r="D1609">
        <v>102</v>
      </c>
      <c r="E1609">
        <v>6</v>
      </c>
      <c r="F1609">
        <v>270.49</v>
      </c>
      <c r="G1609">
        <v>1622.94</v>
      </c>
      <c r="H1609">
        <v>275.89980000000003</v>
      </c>
      <c r="I1609" t="b">
        <v>0</v>
      </c>
      <c r="J1609" s="2">
        <v>0.69166666666666665</v>
      </c>
      <c r="K1609">
        <v>2023</v>
      </c>
      <c r="L1609">
        <v>1</v>
      </c>
      <c r="M1609" t="s">
        <v>83</v>
      </c>
      <c r="N1609">
        <v>16</v>
      </c>
    </row>
    <row r="1610" spans="1:14" x14ac:dyDescent="0.3">
      <c r="A1610" s="1">
        <v>45011</v>
      </c>
      <c r="B1610">
        <v>205</v>
      </c>
      <c r="C1610">
        <v>304</v>
      </c>
      <c r="D1610">
        <v>105</v>
      </c>
      <c r="E1610">
        <v>2</v>
      </c>
      <c r="F1610">
        <v>176.61600000000001</v>
      </c>
      <c r="G1610">
        <v>353.23200000000003</v>
      </c>
      <c r="H1610">
        <v>67.114080000000001</v>
      </c>
      <c r="I1610" t="b">
        <v>1</v>
      </c>
      <c r="J1610" s="2">
        <v>0.63124999999999998</v>
      </c>
      <c r="K1610">
        <v>2023</v>
      </c>
      <c r="L1610">
        <v>3</v>
      </c>
      <c r="M1610" t="s">
        <v>81</v>
      </c>
      <c r="N1610">
        <v>15</v>
      </c>
    </row>
    <row r="1611" spans="1:14" x14ac:dyDescent="0.3">
      <c r="A1611" s="1">
        <v>45468</v>
      </c>
      <c r="B1611">
        <v>205</v>
      </c>
      <c r="C1611">
        <v>301</v>
      </c>
      <c r="D1611">
        <v>105</v>
      </c>
      <c r="E1611">
        <v>7</v>
      </c>
      <c r="F1611">
        <v>388.98200000000003</v>
      </c>
      <c r="G1611">
        <v>2722.8740000000003</v>
      </c>
      <c r="H1611">
        <v>571.80354</v>
      </c>
      <c r="I1611" t="b">
        <v>1</v>
      </c>
      <c r="J1611" s="2">
        <v>0.5625</v>
      </c>
      <c r="K1611">
        <v>2024</v>
      </c>
      <c r="L1611">
        <v>6</v>
      </c>
      <c r="M1611" t="s">
        <v>85</v>
      </c>
      <c r="N1611">
        <v>13</v>
      </c>
    </row>
    <row r="1612" spans="1:14" x14ac:dyDescent="0.3">
      <c r="A1612" s="1">
        <v>45477</v>
      </c>
      <c r="B1612">
        <v>203</v>
      </c>
      <c r="C1612">
        <v>302</v>
      </c>
      <c r="D1612">
        <v>104</v>
      </c>
      <c r="E1612">
        <v>4</v>
      </c>
      <c r="F1612">
        <v>234.52</v>
      </c>
      <c r="G1612">
        <v>938.08</v>
      </c>
      <c r="H1612">
        <v>234.52</v>
      </c>
      <c r="I1612" t="b">
        <v>0</v>
      </c>
      <c r="J1612" s="2">
        <v>2.1527777777777778E-2</v>
      </c>
      <c r="K1612">
        <v>2024</v>
      </c>
      <c r="L1612">
        <v>7</v>
      </c>
      <c r="M1612" t="s">
        <v>79</v>
      </c>
      <c r="N1612">
        <v>0</v>
      </c>
    </row>
    <row r="1613" spans="1:14" x14ac:dyDescent="0.3">
      <c r="A1613" s="1">
        <v>44915</v>
      </c>
      <c r="B1613">
        <v>203</v>
      </c>
      <c r="C1613">
        <v>302</v>
      </c>
      <c r="D1613">
        <v>102</v>
      </c>
      <c r="E1613">
        <v>3</v>
      </c>
      <c r="F1613">
        <v>618.22199999999998</v>
      </c>
      <c r="G1613">
        <v>1854.6659999999999</v>
      </c>
      <c r="H1613">
        <v>556.39979999999991</v>
      </c>
      <c r="I1613" t="b">
        <v>1</v>
      </c>
      <c r="J1613" s="2">
        <v>0.88958333333333328</v>
      </c>
      <c r="K1613">
        <v>2022</v>
      </c>
      <c r="L1613">
        <v>12</v>
      </c>
      <c r="M1613" t="s">
        <v>85</v>
      </c>
      <c r="N1613">
        <v>21</v>
      </c>
    </row>
    <row r="1614" spans="1:14" x14ac:dyDescent="0.3">
      <c r="A1614" s="1">
        <v>44913</v>
      </c>
      <c r="B1614">
        <v>202</v>
      </c>
      <c r="C1614">
        <v>303</v>
      </c>
      <c r="D1614">
        <v>104</v>
      </c>
      <c r="E1614">
        <v>2</v>
      </c>
      <c r="F1614">
        <v>251.328</v>
      </c>
      <c r="G1614">
        <v>502.65600000000001</v>
      </c>
      <c r="H1614">
        <v>75.398399999999995</v>
      </c>
      <c r="I1614" t="b">
        <v>0</v>
      </c>
      <c r="J1614" s="2">
        <v>0.19166666666666668</v>
      </c>
      <c r="K1614">
        <v>2022</v>
      </c>
      <c r="L1614">
        <v>12</v>
      </c>
      <c r="M1614" t="s">
        <v>81</v>
      </c>
      <c r="N1614">
        <v>4</v>
      </c>
    </row>
    <row r="1615" spans="1:14" x14ac:dyDescent="0.3">
      <c r="A1615" s="1">
        <v>45018</v>
      </c>
      <c r="B1615">
        <v>203</v>
      </c>
      <c r="C1615">
        <v>302</v>
      </c>
      <c r="D1615">
        <v>104</v>
      </c>
      <c r="E1615">
        <v>4</v>
      </c>
      <c r="F1615">
        <v>299.68400000000003</v>
      </c>
      <c r="G1615">
        <v>1198.7360000000001</v>
      </c>
      <c r="H1615">
        <v>203.78512000000003</v>
      </c>
      <c r="I1615" t="b">
        <v>0</v>
      </c>
      <c r="J1615" s="2">
        <v>0.51736111111111116</v>
      </c>
      <c r="K1615">
        <v>2023</v>
      </c>
      <c r="L1615">
        <v>4</v>
      </c>
      <c r="M1615" t="s">
        <v>81</v>
      </c>
      <c r="N1615">
        <v>12</v>
      </c>
    </row>
    <row r="1616" spans="1:14" x14ac:dyDescent="0.3">
      <c r="A1616" s="1">
        <v>45004</v>
      </c>
      <c r="B1616">
        <v>204</v>
      </c>
      <c r="C1616">
        <v>302</v>
      </c>
      <c r="D1616">
        <v>105</v>
      </c>
      <c r="E1616">
        <v>4</v>
      </c>
      <c r="F1616">
        <v>122.518</v>
      </c>
      <c r="G1616">
        <v>490.072</v>
      </c>
      <c r="H1616">
        <v>93.113680000000002</v>
      </c>
      <c r="I1616" t="b">
        <v>0</v>
      </c>
      <c r="J1616" s="2">
        <v>0.48541666666666666</v>
      </c>
      <c r="K1616">
        <v>2023</v>
      </c>
      <c r="L1616">
        <v>3</v>
      </c>
      <c r="M1616" t="s">
        <v>81</v>
      </c>
      <c r="N1616">
        <v>11</v>
      </c>
    </row>
    <row r="1617" spans="1:14" x14ac:dyDescent="0.3">
      <c r="A1617" s="1">
        <v>45036</v>
      </c>
      <c r="B1617">
        <v>204</v>
      </c>
      <c r="C1617">
        <v>303</v>
      </c>
      <c r="D1617">
        <v>101</v>
      </c>
      <c r="E1617">
        <v>1</v>
      </c>
      <c r="F1617">
        <v>411.62</v>
      </c>
      <c r="G1617">
        <v>411.62</v>
      </c>
      <c r="H1617">
        <v>86.440200000000004</v>
      </c>
      <c r="I1617" t="b">
        <v>0</v>
      </c>
      <c r="J1617" s="2">
        <v>0.40277777777777779</v>
      </c>
      <c r="K1617">
        <v>2023</v>
      </c>
      <c r="L1617">
        <v>4</v>
      </c>
      <c r="M1617" t="s">
        <v>79</v>
      </c>
      <c r="N1617">
        <v>9</v>
      </c>
    </row>
    <row r="1618" spans="1:14" x14ac:dyDescent="0.3">
      <c r="A1618" s="1">
        <v>45015</v>
      </c>
      <c r="B1618">
        <v>203</v>
      </c>
      <c r="C1618">
        <v>302</v>
      </c>
      <c r="D1618">
        <v>104</v>
      </c>
      <c r="E1618">
        <v>10</v>
      </c>
      <c r="F1618">
        <v>371.60200000000003</v>
      </c>
      <c r="G1618">
        <v>3716.0200000000004</v>
      </c>
      <c r="H1618">
        <v>929.00500000000011</v>
      </c>
      <c r="I1618" t="b">
        <v>0</v>
      </c>
      <c r="J1618" s="2">
        <v>0.72152777777777777</v>
      </c>
      <c r="K1618">
        <v>2023</v>
      </c>
      <c r="L1618">
        <v>3</v>
      </c>
      <c r="M1618" t="s">
        <v>79</v>
      </c>
      <c r="N1618">
        <v>17</v>
      </c>
    </row>
    <row r="1619" spans="1:14" x14ac:dyDescent="0.3">
      <c r="A1619" s="1">
        <v>45353</v>
      </c>
      <c r="B1619">
        <v>204</v>
      </c>
      <c r="C1619">
        <v>303</v>
      </c>
      <c r="D1619">
        <v>101</v>
      </c>
      <c r="E1619">
        <v>7</v>
      </c>
      <c r="F1619">
        <v>315.06200000000007</v>
      </c>
      <c r="G1619">
        <v>2205.4340000000007</v>
      </c>
      <c r="H1619">
        <v>661.63020000000017</v>
      </c>
      <c r="I1619" t="b">
        <v>0</v>
      </c>
      <c r="J1619" s="2">
        <v>0.27916666666666667</v>
      </c>
      <c r="K1619">
        <v>2024</v>
      </c>
      <c r="L1619">
        <v>3</v>
      </c>
      <c r="M1619" t="s">
        <v>82</v>
      </c>
      <c r="N1619">
        <v>6</v>
      </c>
    </row>
    <row r="1620" spans="1:14" x14ac:dyDescent="0.3">
      <c r="A1620" s="1">
        <v>45289</v>
      </c>
      <c r="B1620">
        <v>203</v>
      </c>
      <c r="C1620">
        <v>303</v>
      </c>
      <c r="D1620">
        <v>101</v>
      </c>
      <c r="E1620">
        <v>2</v>
      </c>
      <c r="F1620">
        <v>599.96199999999999</v>
      </c>
      <c r="G1620">
        <v>1199.924</v>
      </c>
      <c r="H1620">
        <v>179.98859999999999</v>
      </c>
      <c r="I1620" t="b">
        <v>0</v>
      </c>
      <c r="J1620" s="2">
        <v>1.1111111111111112E-2</v>
      </c>
      <c r="K1620">
        <v>2023</v>
      </c>
      <c r="L1620">
        <v>12</v>
      </c>
      <c r="M1620" t="s">
        <v>83</v>
      </c>
      <c r="N1620">
        <v>0</v>
      </c>
    </row>
    <row r="1621" spans="1:14" x14ac:dyDescent="0.3">
      <c r="A1621" s="1">
        <v>45143</v>
      </c>
      <c r="B1621">
        <v>201</v>
      </c>
      <c r="C1621">
        <v>304</v>
      </c>
      <c r="D1621">
        <v>101</v>
      </c>
      <c r="E1621">
        <v>3</v>
      </c>
      <c r="F1621">
        <v>461.82400000000001</v>
      </c>
      <c r="G1621">
        <v>1385.472</v>
      </c>
      <c r="H1621">
        <v>235.53024000000002</v>
      </c>
      <c r="I1621" t="b">
        <v>0</v>
      </c>
      <c r="J1621" s="2">
        <v>0.12708333333333333</v>
      </c>
      <c r="K1621">
        <v>2023</v>
      </c>
      <c r="L1621">
        <v>8</v>
      </c>
      <c r="M1621" t="s">
        <v>82</v>
      </c>
      <c r="N1621">
        <v>3</v>
      </c>
    </row>
    <row r="1622" spans="1:14" x14ac:dyDescent="0.3">
      <c r="A1622" s="1">
        <v>45277</v>
      </c>
      <c r="B1622">
        <v>201</v>
      </c>
      <c r="C1622">
        <v>305</v>
      </c>
      <c r="D1622">
        <v>102</v>
      </c>
      <c r="E1622">
        <v>3</v>
      </c>
      <c r="F1622">
        <v>605.24200000000008</v>
      </c>
      <c r="G1622">
        <v>1815.7260000000001</v>
      </c>
      <c r="H1622">
        <v>344.98794000000004</v>
      </c>
      <c r="I1622" t="b">
        <v>1</v>
      </c>
      <c r="J1622" s="2">
        <v>0.67708333333333337</v>
      </c>
      <c r="K1622">
        <v>2023</v>
      </c>
      <c r="L1622">
        <v>12</v>
      </c>
      <c r="M1622" t="s">
        <v>81</v>
      </c>
      <c r="N1622">
        <v>16</v>
      </c>
    </row>
    <row r="1623" spans="1:14" x14ac:dyDescent="0.3">
      <c r="A1623" s="1">
        <v>45434</v>
      </c>
      <c r="B1623">
        <v>201</v>
      </c>
      <c r="C1623">
        <v>305</v>
      </c>
      <c r="D1623">
        <v>102</v>
      </c>
      <c r="E1623">
        <v>1</v>
      </c>
      <c r="F1623">
        <v>324.47800000000007</v>
      </c>
      <c r="G1623">
        <v>324.47800000000007</v>
      </c>
      <c r="H1623">
        <v>68.140380000000007</v>
      </c>
      <c r="I1623" t="b">
        <v>1</v>
      </c>
      <c r="J1623" s="2">
        <v>0.54027777777777775</v>
      </c>
      <c r="K1623">
        <v>2024</v>
      </c>
      <c r="L1623">
        <v>5</v>
      </c>
      <c r="M1623" t="s">
        <v>80</v>
      </c>
      <c r="N1623">
        <v>12</v>
      </c>
    </row>
    <row r="1624" spans="1:14" x14ac:dyDescent="0.3">
      <c r="A1624" s="1">
        <v>45059</v>
      </c>
      <c r="B1624">
        <v>202</v>
      </c>
      <c r="C1624">
        <v>302</v>
      </c>
      <c r="D1624">
        <v>101</v>
      </c>
      <c r="E1624">
        <v>9</v>
      </c>
      <c r="F1624">
        <v>285.03200000000004</v>
      </c>
      <c r="G1624">
        <v>2565.2880000000005</v>
      </c>
      <c r="H1624">
        <v>641.32200000000012</v>
      </c>
      <c r="I1624" t="b">
        <v>0</v>
      </c>
      <c r="J1624" s="2">
        <v>0.84375</v>
      </c>
      <c r="K1624">
        <v>2023</v>
      </c>
      <c r="L1624">
        <v>5</v>
      </c>
      <c r="M1624" t="s">
        <v>82</v>
      </c>
      <c r="N1624">
        <v>20</v>
      </c>
    </row>
    <row r="1625" spans="1:14" x14ac:dyDescent="0.3">
      <c r="A1625" s="1">
        <v>45441</v>
      </c>
      <c r="B1625">
        <v>201</v>
      </c>
      <c r="C1625">
        <v>302</v>
      </c>
      <c r="D1625">
        <v>101</v>
      </c>
      <c r="E1625">
        <v>7</v>
      </c>
      <c r="F1625">
        <v>445.67600000000004</v>
      </c>
      <c r="G1625">
        <v>3119.7320000000004</v>
      </c>
      <c r="H1625">
        <v>935.91960000000006</v>
      </c>
      <c r="I1625" t="b">
        <v>1</v>
      </c>
      <c r="J1625" s="2">
        <v>0.33124999999999999</v>
      </c>
      <c r="K1625">
        <v>2024</v>
      </c>
      <c r="L1625">
        <v>5</v>
      </c>
      <c r="M1625" t="s">
        <v>80</v>
      </c>
      <c r="N1625">
        <v>7</v>
      </c>
    </row>
    <row r="1626" spans="1:14" x14ac:dyDescent="0.3">
      <c r="A1626" s="1">
        <v>45485</v>
      </c>
      <c r="B1626">
        <v>205</v>
      </c>
      <c r="C1626">
        <v>304</v>
      </c>
      <c r="D1626">
        <v>105</v>
      </c>
      <c r="E1626">
        <v>10</v>
      </c>
      <c r="F1626">
        <v>372.92200000000003</v>
      </c>
      <c r="G1626">
        <v>3729.2200000000003</v>
      </c>
      <c r="H1626">
        <v>559.38300000000004</v>
      </c>
      <c r="I1626" t="b">
        <v>0</v>
      </c>
      <c r="J1626" s="2">
        <v>0.61388888888888893</v>
      </c>
      <c r="K1626">
        <v>2024</v>
      </c>
      <c r="L1626">
        <v>7</v>
      </c>
      <c r="M1626" t="s">
        <v>83</v>
      </c>
      <c r="N1626">
        <v>14</v>
      </c>
    </row>
    <row r="1627" spans="1:14" x14ac:dyDescent="0.3">
      <c r="A1627" s="1">
        <v>45093</v>
      </c>
      <c r="B1627">
        <v>202</v>
      </c>
      <c r="C1627">
        <v>302</v>
      </c>
      <c r="D1627">
        <v>101</v>
      </c>
      <c r="E1627">
        <v>3</v>
      </c>
      <c r="F1627">
        <v>480.524</v>
      </c>
      <c r="G1627">
        <v>1441.5720000000001</v>
      </c>
      <c r="H1627">
        <v>245.06724000000003</v>
      </c>
      <c r="I1627" t="b">
        <v>0</v>
      </c>
      <c r="J1627" s="2">
        <v>0.4861111111111111</v>
      </c>
      <c r="K1627">
        <v>2023</v>
      </c>
      <c r="L1627">
        <v>6</v>
      </c>
      <c r="M1627" t="s">
        <v>83</v>
      </c>
      <c r="N1627">
        <v>11</v>
      </c>
    </row>
    <row r="1628" spans="1:14" x14ac:dyDescent="0.3">
      <c r="A1628" s="1">
        <v>45359</v>
      </c>
      <c r="B1628">
        <v>205</v>
      </c>
      <c r="C1628">
        <v>304</v>
      </c>
      <c r="D1628">
        <v>101</v>
      </c>
      <c r="E1628">
        <v>9</v>
      </c>
      <c r="F1628">
        <v>531.23400000000004</v>
      </c>
      <c r="G1628">
        <v>4781.1060000000007</v>
      </c>
      <c r="H1628">
        <v>908.41014000000018</v>
      </c>
      <c r="I1628" t="b">
        <v>0</v>
      </c>
      <c r="J1628" s="2">
        <v>0.84652777777777777</v>
      </c>
      <c r="K1628">
        <v>2024</v>
      </c>
      <c r="L1628">
        <v>3</v>
      </c>
      <c r="M1628" t="s">
        <v>83</v>
      </c>
      <c r="N1628">
        <v>20</v>
      </c>
    </row>
    <row r="1629" spans="1:14" x14ac:dyDescent="0.3">
      <c r="A1629" s="1">
        <v>45489</v>
      </c>
      <c r="B1629">
        <v>203</v>
      </c>
      <c r="C1629">
        <v>304</v>
      </c>
      <c r="D1629">
        <v>101</v>
      </c>
      <c r="E1629">
        <v>5</v>
      </c>
      <c r="F1629">
        <v>418.04400000000004</v>
      </c>
      <c r="G1629">
        <v>2090.2200000000003</v>
      </c>
      <c r="H1629">
        <v>438.94620000000003</v>
      </c>
      <c r="I1629" t="b">
        <v>1</v>
      </c>
      <c r="J1629" s="2">
        <v>0.12083333333333333</v>
      </c>
      <c r="K1629">
        <v>2024</v>
      </c>
      <c r="L1629">
        <v>7</v>
      </c>
      <c r="M1629" t="s">
        <v>85</v>
      </c>
      <c r="N1629">
        <v>2</v>
      </c>
    </row>
    <row r="1630" spans="1:14" x14ac:dyDescent="0.3">
      <c r="A1630" s="1">
        <v>45590</v>
      </c>
      <c r="B1630">
        <v>203</v>
      </c>
      <c r="C1630">
        <v>305</v>
      </c>
      <c r="D1630">
        <v>104</v>
      </c>
      <c r="E1630">
        <v>4</v>
      </c>
      <c r="F1630">
        <v>434.61000000000007</v>
      </c>
      <c r="G1630">
        <v>1738.4400000000003</v>
      </c>
      <c r="H1630">
        <v>434.61000000000007</v>
      </c>
      <c r="I1630" t="b">
        <v>1</v>
      </c>
      <c r="J1630" s="2">
        <v>0.67500000000000004</v>
      </c>
      <c r="K1630">
        <v>2024</v>
      </c>
      <c r="L1630">
        <v>10</v>
      </c>
      <c r="M1630" t="s">
        <v>83</v>
      </c>
      <c r="N1630">
        <v>16</v>
      </c>
    </row>
    <row r="1631" spans="1:14" x14ac:dyDescent="0.3">
      <c r="A1631" s="1">
        <v>45425</v>
      </c>
      <c r="B1631">
        <v>202</v>
      </c>
      <c r="C1631">
        <v>302</v>
      </c>
      <c r="D1631">
        <v>101</v>
      </c>
      <c r="E1631">
        <v>9</v>
      </c>
      <c r="F1631">
        <v>112.15600000000001</v>
      </c>
      <c r="G1631">
        <v>1009.404</v>
      </c>
      <c r="H1631">
        <v>302.82119999999998</v>
      </c>
      <c r="I1631" t="b">
        <v>0</v>
      </c>
      <c r="J1631" s="2">
        <v>0.57916666666666672</v>
      </c>
      <c r="K1631">
        <v>2024</v>
      </c>
      <c r="L1631">
        <v>5</v>
      </c>
      <c r="M1631" t="s">
        <v>84</v>
      </c>
      <c r="N1631">
        <v>13</v>
      </c>
    </row>
    <row r="1632" spans="1:14" x14ac:dyDescent="0.3">
      <c r="A1632" s="1">
        <v>44951</v>
      </c>
      <c r="B1632">
        <v>202</v>
      </c>
      <c r="C1632">
        <v>303</v>
      </c>
      <c r="D1632">
        <v>101</v>
      </c>
      <c r="E1632">
        <v>1</v>
      </c>
      <c r="F1632">
        <v>195.22800000000001</v>
      </c>
      <c r="G1632">
        <v>195.22800000000001</v>
      </c>
      <c r="H1632">
        <v>29.284199999999998</v>
      </c>
      <c r="I1632" t="b">
        <v>1</v>
      </c>
      <c r="J1632" s="2">
        <v>0.58958333333333335</v>
      </c>
      <c r="K1632">
        <v>2023</v>
      </c>
      <c r="L1632">
        <v>1</v>
      </c>
      <c r="M1632" t="s">
        <v>80</v>
      </c>
      <c r="N1632">
        <v>14</v>
      </c>
    </row>
    <row r="1633" spans="1:14" x14ac:dyDescent="0.3">
      <c r="A1633" s="1">
        <v>45290</v>
      </c>
      <c r="B1633">
        <v>205</v>
      </c>
      <c r="C1633">
        <v>304</v>
      </c>
      <c r="D1633">
        <v>105</v>
      </c>
      <c r="E1633">
        <v>7</v>
      </c>
      <c r="F1633">
        <v>370.524</v>
      </c>
      <c r="G1633">
        <v>2593.6680000000001</v>
      </c>
      <c r="H1633">
        <v>440.92356000000007</v>
      </c>
      <c r="I1633" t="b">
        <v>0</v>
      </c>
      <c r="J1633" s="2">
        <v>0.46041666666666664</v>
      </c>
      <c r="K1633">
        <v>2023</v>
      </c>
      <c r="L1633">
        <v>12</v>
      </c>
      <c r="M1633" t="s">
        <v>82</v>
      </c>
      <c r="N1633">
        <v>11</v>
      </c>
    </row>
    <row r="1634" spans="1:14" x14ac:dyDescent="0.3">
      <c r="A1634" s="1">
        <v>44941</v>
      </c>
      <c r="B1634">
        <v>201</v>
      </c>
      <c r="C1634">
        <v>305</v>
      </c>
      <c r="D1634">
        <v>102</v>
      </c>
      <c r="E1634">
        <v>5</v>
      </c>
      <c r="F1634">
        <v>145.59600000000003</v>
      </c>
      <c r="G1634">
        <v>727.98000000000013</v>
      </c>
      <c r="H1634">
        <v>138.31620000000004</v>
      </c>
      <c r="I1634" t="b">
        <v>0</v>
      </c>
      <c r="J1634" s="2">
        <v>0.91041666666666665</v>
      </c>
      <c r="K1634">
        <v>2023</v>
      </c>
      <c r="L1634">
        <v>1</v>
      </c>
      <c r="M1634" t="s">
        <v>81</v>
      </c>
      <c r="N1634">
        <v>21</v>
      </c>
    </row>
    <row r="1635" spans="1:14" x14ac:dyDescent="0.3">
      <c r="A1635" s="1">
        <v>45120</v>
      </c>
      <c r="B1635">
        <v>201</v>
      </c>
      <c r="C1635">
        <v>301</v>
      </c>
      <c r="D1635">
        <v>101</v>
      </c>
      <c r="E1635">
        <v>8</v>
      </c>
      <c r="F1635">
        <v>577.89600000000007</v>
      </c>
      <c r="G1635">
        <v>4623.1680000000006</v>
      </c>
      <c r="H1635">
        <v>970.8652800000001</v>
      </c>
      <c r="I1635" t="b">
        <v>0</v>
      </c>
      <c r="J1635" s="2">
        <v>0.32916666666666666</v>
      </c>
      <c r="K1635">
        <v>2023</v>
      </c>
      <c r="L1635">
        <v>7</v>
      </c>
      <c r="M1635" t="s">
        <v>79</v>
      </c>
      <c r="N1635">
        <v>7</v>
      </c>
    </row>
    <row r="1636" spans="1:14" x14ac:dyDescent="0.3">
      <c r="A1636" s="1">
        <v>44998</v>
      </c>
      <c r="B1636">
        <v>204</v>
      </c>
      <c r="C1636">
        <v>303</v>
      </c>
      <c r="D1636">
        <v>102</v>
      </c>
      <c r="E1636">
        <v>1</v>
      </c>
      <c r="F1636">
        <v>49.588000000000001</v>
      </c>
      <c r="G1636">
        <v>49.588000000000001</v>
      </c>
      <c r="H1636">
        <v>12.397</v>
      </c>
      <c r="I1636" t="b">
        <v>0</v>
      </c>
      <c r="J1636" s="2">
        <v>0.7319444444444444</v>
      </c>
      <c r="K1636">
        <v>2023</v>
      </c>
      <c r="L1636">
        <v>3</v>
      </c>
      <c r="M1636" t="s">
        <v>84</v>
      </c>
      <c r="N1636">
        <v>17</v>
      </c>
    </row>
    <row r="1637" spans="1:14" x14ac:dyDescent="0.3">
      <c r="A1637" s="1">
        <v>44977</v>
      </c>
      <c r="B1637">
        <v>204</v>
      </c>
      <c r="C1637">
        <v>303</v>
      </c>
      <c r="D1637">
        <v>105</v>
      </c>
      <c r="E1637">
        <v>4</v>
      </c>
      <c r="F1637">
        <v>218.35000000000002</v>
      </c>
      <c r="G1637">
        <v>873.40000000000009</v>
      </c>
      <c r="H1637">
        <v>262.02000000000004</v>
      </c>
      <c r="I1637" t="b">
        <v>0</v>
      </c>
      <c r="J1637" s="2">
        <v>0.1388888888888889</v>
      </c>
      <c r="K1637">
        <v>2023</v>
      </c>
      <c r="L1637">
        <v>2</v>
      </c>
      <c r="M1637" t="s">
        <v>84</v>
      </c>
      <c r="N1637">
        <v>3</v>
      </c>
    </row>
    <row r="1638" spans="1:14" x14ac:dyDescent="0.3">
      <c r="A1638" s="1">
        <v>45545</v>
      </c>
      <c r="B1638">
        <v>201</v>
      </c>
      <c r="C1638">
        <v>303</v>
      </c>
      <c r="D1638">
        <v>105</v>
      </c>
      <c r="E1638">
        <v>1</v>
      </c>
      <c r="F1638">
        <v>104.47800000000001</v>
      </c>
      <c r="G1638">
        <v>104.47800000000001</v>
      </c>
      <c r="H1638">
        <v>15.671700000000001</v>
      </c>
      <c r="I1638" t="b">
        <v>0</v>
      </c>
      <c r="J1638" s="2">
        <v>0.65</v>
      </c>
      <c r="K1638">
        <v>2024</v>
      </c>
      <c r="L1638">
        <v>9</v>
      </c>
      <c r="M1638" t="s">
        <v>85</v>
      </c>
      <c r="N1638">
        <v>15</v>
      </c>
    </row>
    <row r="1639" spans="1:14" x14ac:dyDescent="0.3">
      <c r="A1639" s="1">
        <v>45184</v>
      </c>
      <c r="B1639">
        <v>201</v>
      </c>
      <c r="C1639">
        <v>304</v>
      </c>
      <c r="D1639">
        <v>102</v>
      </c>
      <c r="E1639">
        <v>5</v>
      </c>
      <c r="F1639">
        <v>258.28000000000003</v>
      </c>
      <c r="G1639">
        <v>1291.4000000000001</v>
      </c>
      <c r="H1639">
        <v>219.53800000000004</v>
      </c>
      <c r="I1639" t="b">
        <v>0</v>
      </c>
      <c r="J1639" s="2">
        <v>0.91041666666666665</v>
      </c>
      <c r="K1639">
        <v>2023</v>
      </c>
      <c r="L1639">
        <v>9</v>
      </c>
      <c r="M1639" t="s">
        <v>83</v>
      </c>
      <c r="N1639">
        <v>21</v>
      </c>
    </row>
    <row r="1640" spans="1:14" x14ac:dyDescent="0.3">
      <c r="A1640" s="1">
        <v>45476</v>
      </c>
      <c r="B1640">
        <v>203</v>
      </c>
      <c r="C1640">
        <v>301</v>
      </c>
      <c r="D1640">
        <v>102</v>
      </c>
      <c r="E1640">
        <v>4</v>
      </c>
      <c r="F1640">
        <v>472.05400000000003</v>
      </c>
      <c r="G1640">
        <v>1888.2160000000001</v>
      </c>
      <c r="H1640">
        <v>358.76104000000004</v>
      </c>
      <c r="I1640" t="b">
        <v>0</v>
      </c>
      <c r="J1640" s="2">
        <v>0.9506944444444444</v>
      </c>
      <c r="K1640">
        <v>2024</v>
      </c>
      <c r="L1640">
        <v>7</v>
      </c>
      <c r="M1640" t="s">
        <v>80</v>
      </c>
      <c r="N1640">
        <v>22</v>
      </c>
    </row>
    <row r="1641" spans="1:14" x14ac:dyDescent="0.3">
      <c r="A1641" s="1">
        <v>45340</v>
      </c>
      <c r="B1641">
        <v>204</v>
      </c>
      <c r="C1641">
        <v>303</v>
      </c>
      <c r="D1641">
        <v>101</v>
      </c>
      <c r="E1641">
        <v>4</v>
      </c>
      <c r="F1641">
        <v>261.73400000000004</v>
      </c>
      <c r="G1641">
        <v>1046.9360000000001</v>
      </c>
      <c r="H1641">
        <v>219.85656000000003</v>
      </c>
      <c r="I1641" t="b">
        <v>0</v>
      </c>
      <c r="J1641" s="2">
        <v>0.24791666666666667</v>
      </c>
      <c r="K1641">
        <v>2024</v>
      </c>
      <c r="L1641">
        <v>2</v>
      </c>
      <c r="M1641" t="s">
        <v>81</v>
      </c>
      <c r="N1641">
        <v>5</v>
      </c>
    </row>
    <row r="1642" spans="1:14" x14ac:dyDescent="0.3">
      <c r="A1642" s="1">
        <v>44965</v>
      </c>
      <c r="B1642">
        <v>203</v>
      </c>
      <c r="C1642">
        <v>303</v>
      </c>
      <c r="D1642">
        <v>102</v>
      </c>
      <c r="E1642">
        <v>10</v>
      </c>
      <c r="F1642">
        <v>270.44600000000003</v>
      </c>
      <c r="G1642">
        <v>2704.46</v>
      </c>
      <c r="H1642">
        <v>676.11500000000001</v>
      </c>
      <c r="I1642" t="b">
        <v>0</v>
      </c>
      <c r="J1642" s="2">
        <v>0.53680555555555554</v>
      </c>
      <c r="K1642">
        <v>2023</v>
      </c>
      <c r="L1642">
        <v>2</v>
      </c>
      <c r="M1642" t="s">
        <v>80</v>
      </c>
      <c r="N1642">
        <v>12</v>
      </c>
    </row>
    <row r="1643" spans="1:14" x14ac:dyDescent="0.3">
      <c r="A1643" s="1">
        <v>45344</v>
      </c>
      <c r="B1643">
        <v>205</v>
      </c>
      <c r="C1643">
        <v>305</v>
      </c>
      <c r="D1643">
        <v>101</v>
      </c>
      <c r="E1643">
        <v>3</v>
      </c>
      <c r="F1643">
        <v>173.95400000000001</v>
      </c>
      <c r="G1643">
        <v>521.86200000000008</v>
      </c>
      <c r="H1643">
        <v>156.55860000000001</v>
      </c>
      <c r="I1643" t="b">
        <v>0</v>
      </c>
      <c r="J1643" s="2">
        <v>0.87430555555555556</v>
      </c>
      <c r="K1643">
        <v>2024</v>
      </c>
      <c r="L1643">
        <v>2</v>
      </c>
      <c r="M1643" t="s">
        <v>79</v>
      </c>
      <c r="N1643">
        <v>20</v>
      </c>
    </row>
    <row r="1644" spans="1:14" x14ac:dyDescent="0.3">
      <c r="A1644" s="1">
        <v>45338</v>
      </c>
      <c r="B1644">
        <v>202</v>
      </c>
      <c r="C1644">
        <v>301</v>
      </c>
      <c r="D1644">
        <v>101</v>
      </c>
      <c r="E1644">
        <v>6</v>
      </c>
      <c r="F1644">
        <v>611.072</v>
      </c>
      <c r="G1644">
        <v>3666.4319999999998</v>
      </c>
      <c r="H1644">
        <v>549.96479999999997</v>
      </c>
      <c r="I1644" t="b">
        <v>0</v>
      </c>
      <c r="J1644" s="2">
        <v>0.32847222222222222</v>
      </c>
      <c r="K1644">
        <v>2024</v>
      </c>
      <c r="L1644">
        <v>2</v>
      </c>
      <c r="M1644" t="s">
        <v>83</v>
      </c>
      <c r="N1644">
        <v>7</v>
      </c>
    </row>
    <row r="1645" spans="1:14" x14ac:dyDescent="0.3">
      <c r="A1645" s="1">
        <v>45105</v>
      </c>
      <c r="B1645">
        <v>204</v>
      </c>
      <c r="C1645">
        <v>301</v>
      </c>
      <c r="D1645">
        <v>104</v>
      </c>
      <c r="E1645">
        <v>1</v>
      </c>
      <c r="F1645">
        <v>373.80200000000002</v>
      </c>
      <c r="G1645">
        <v>373.80200000000002</v>
      </c>
      <c r="H1645">
        <v>63.546340000000008</v>
      </c>
      <c r="I1645" t="b">
        <v>0</v>
      </c>
      <c r="J1645" s="2">
        <v>0.15625</v>
      </c>
      <c r="K1645">
        <v>2023</v>
      </c>
      <c r="L1645">
        <v>6</v>
      </c>
      <c r="M1645" t="s">
        <v>80</v>
      </c>
      <c r="N1645">
        <v>3</v>
      </c>
    </row>
    <row r="1646" spans="1:14" x14ac:dyDescent="0.3">
      <c r="A1646" s="1">
        <v>45199</v>
      </c>
      <c r="B1646">
        <v>204</v>
      </c>
      <c r="C1646">
        <v>301</v>
      </c>
      <c r="D1646">
        <v>102</v>
      </c>
      <c r="E1646">
        <v>6</v>
      </c>
      <c r="F1646">
        <v>432.23400000000004</v>
      </c>
      <c r="G1646">
        <v>2593.4040000000005</v>
      </c>
      <c r="H1646">
        <v>492.74676000000011</v>
      </c>
      <c r="I1646" t="b">
        <v>0</v>
      </c>
      <c r="J1646" s="2">
        <v>0.78611111111111109</v>
      </c>
      <c r="K1646">
        <v>2023</v>
      </c>
      <c r="L1646">
        <v>9</v>
      </c>
      <c r="M1646" t="s">
        <v>82</v>
      </c>
      <c r="N1646">
        <v>18</v>
      </c>
    </row>
    <row r="1647" spans="1:14" x14ac:dyDescent="0.3">
      <c r="A1647" s="1">
        <v>45448</v>
      </c>
      <c r="B1647">
        <v>205</v>
      </c>
      <c r="C1647">
        <v>302</v>
      </c>
      <c r="D1647">
        <v>104</v>
      </c>
      <c r="E1647">
        <v>1</v>
      </c>
      <c r="F1647">
        <v>245.56400000000002</v>
      </c>
      <c r="G1647">
        <v>245.56400000000002</v>
      </c>
      <c r="H1647">
        <v>51.568440000000002</v>
      </c>
      <c r="I1647" t="b">
        <v>0</v>
      </c>
      <c r="J1647" s="2">
        <v>0.96805555555555556</v>
      </c>
      <c r="K1647">
        <v>2024</v>
      </c>
      <c r="L1647">
        <v>6</v>
      </c>
      <c r="M1647" t="s">
        <v>80</v>
      </c>
      <c r="N1647">
        <v>23</v>
      </c>
    </row>
    <row r="1648" spans="1:14" x14ac:dyDescent="0.3">
      <c r="A1648" s="1">
        <v>44864</v>
      </c>
      <c r="B1648">
        <v>205</v>
      </c>
      <c r="C1648">
        <v>301</v>
      </c>
      <c r="D1648">
        <v>103</v>
      </c>
      <c r="E1648">
        <v>4</v>
      </c>
      <c r="F1648">
        <v>496.76000000000005</v>
      </c>
      <c r="G1648">
        <v>1987.0400000000002</v>
      </c>
      <c r="H1648">
        <v>496.76000000000005</v>
      </c>
      <c r="I1648" t="b">
        <v>0</v>
      </c>
      <c r="J1648" s="2">
        <v>0.89097222222222228</v>
      </c>
      <c r="K1648">
        <v>2022</v>
      </c>
      <c r="L1648">
        <v>10</v>
      </c>
      <c r="M1648" t="s">
        <v>81</v>
      </c>
      <c r="N1648">
        <v>21</v>
      </c>
    </row>
    <row r="1649" spans="1:14" x14ac:dyDescent="0.3">
      <c r="A1649" s="1">
        <v>45445</v>
      </c>
      <c r="B1649">
        <v>204</v>
      </c>
      <c r="C1649">
        <v>302</v>
      </c>
      <c r="D1649">
        <v>103</v>
      </c>
      <c r="E1649">
        <v>10</v>
      </c>
      <c r="F1649">
        <v>153.428</v>
      </c>
      <c r="G1649">
        <v>1534.28</v>
      </c>
      <c r="H1649">
        <v>460.28399999999999</v>
      </c>
      <c r="I1649" t="b">
        <v>0</v>
      </c>
      <c r="J1649" s="2">
        <v>5.2083333333333336E-2</v>
      </c>
      <c r="K1649">
        <v>2024</v>
      </c>
      <c r="L1649">
        <v>6</v>
      </c>
      <c r="M1649" t="s">
        <v>81</v>
      </c>
      <c r="N1649">
        <v>1</v>
      </c>
    </row>
    <row r="1650" spans="1:14" x14ac:dyDescent="0.3">
      <c r="A1650" s="1">
        <v>45418</v>
      </c>
      <c r="B1650">
        <v>202</v>
      </c>
      <c r="C1650">
        <v>304</v>
      </c>
      <c r="D1650">
        <v>103</v>
      </c>
      <c r="E1650">
        <v>5</v>
      </c>
      <c r="F1650">
        <v>510.37800000000004</v>
      </c>
      <c r="G1650">
        <v>2551.8900000000003</v>
      </c>
      <c r="H1650">
        <v>382.78350000000006</v>
      </c>
      <c r="I1650" t="b">
        <v>0</v>
      </c>
      <c r="J1650" s="2">
        <v>0.4236111111111111</v>
      </c>
      <c r="K1650">
        <v>2024</v>
      </c>
      <c r="L1650">
        <v>5</v>
      </c>
      <c r="M1650" t="s">
        <v>84</v>
      </c>
      <c r="N1650">
        <v>10</v>
      </c>
    </row>
    <row r="1651" spans="1:14" x14ac:dyDescent="0.3">
      <c r="A1651" s="1">
        <v>45285</v>
      </c>
      <c r="B1651">
        <v>203</v>
      </c>
      <c r="C1651">
        <v>305</v>
      </c>
      <c r="D1651">
        <v>102</v>
      </c>
      <c r="E1651">
        <v>6</v>
      </c>
      <c r="F1651">
        <v>436.94200000000006</v>
      </c>
      <c r="G1651">
        <v>2621.6520000000005</v>
      </c>
      <c r="H1651">
        <v>445.6808400000001</v>
      </c>
      <c r="I1651" t="b">
        <v>0</v>
      </c>
      <c r="J1651" s="2">
        <v>0.91388888888888886</v>
      </c>
      <c r="K1651">
        <v>2023</v>
      </c>
      <c r="L1651">
        <v>12</v>
      </c>
      <c r="M1651" t="s">
        <v>84</v>
      </c>
      <c r="N1651">
        <v>21</v>
      </c>
    </row>
    <row r="1652" spans="1:14" x14ac:dyDescent="0.3">
      <c r="A1652" s="1">
        <v>45312</v>
      </c>
      <c r="B1652">
        <v>205</v>
      </c>
      <c r="C1652">
        <v>301</v>
      </c>
      <c r="D1652">
        <v>105</v>
      </c>
      <c r="E1652">
        <v>3</v>
      </c>
      <c r="F1652">
        <v>135.98200000000003</v>
      </c>
      <c r="G1652">
        <v>407.94600000000008</v>
      </c>
      <c r="H1652">
        <v>77.509740000000022</v>
      </c>
      <c r="I1652" t="b">
        <v>1</v>
      </c>
      <c r="J1652" s="2">
        <v>0.16180555555555556</v>
      </c>
      <c r="K1652">
        <v>2024</v>
      </c>
      <c r="L1652">
        <v>1</v>
      </c>
      <c r="M1652" t="s">
        <v>81</v>
      </c>
      <c r="N1652">
        <v>3</v>
      </c>
    </row>
    <row r="1653" spans="1:14" x14ac:dyDescent="0.3">
      <c r="A1653" s="1">
        <v>45056</v>
      </c>
      <c r="B1653">
        <v>203</v>
      </c>
      <c r="C1653">
        <v>301</v>
      </c>
      <c r="D1653">
        <v>101</v>
      </c>
      <c r="E1653">
        <v>1</v>
      </c>
      <c r="F1653">
        <v>97.460000000000008</v>
      </c>
      <c r="G1653">
        <v>97.460000000000008</v>
      </c>
      <c r="H1653">
        <v>20.4666</v>
      </c>
      <c r="I1653" t="b">
        <v>1</v>
      </c>
      <c r="J1653" s="2">
        <v>0.95694444444444449</v>
      </c>
      <c r="K1653">
        <v>2023</v>
      </c>
      <c r="L1653">
        <v>5</v>
      </c>
      <c r="M1653" t="s">
        <v>80</v>
      </c>
      <c r="N1653">
        <v>22</v>
      </c>
    </row>
    <row r="1654" spans="1:14" x14ac:dyDescent="0.3">
      <c r="A1654" s="1">
        <v>45212</v>
      </c>
      <c r="B1654">
        <v>203</v>
      </c>
      <c r="C1654">
        <v>304</v>
      </c>
      <c r="D1654">
        <v>103</v>
      </c>
      <c r="E1654">
        <v>3</v>
      </c>
      <c r="F1654">
        <v>181.01600000000002</v>
      </c>
      <c r="G1654">
        <v>543.048</v>
      </c>
      <c r="H1654">
        <v>135.762</v>
      </c>
      <c r="I1654" t="b">
        <v>0</v>
      </c>
      <c r="J1654" s="2">
        <v>0.88263888888888886</v>
      </c>
      <c r="K1654">
        <v>2023</v>
      </c>
      <c r="L1654">
        <v>10</v>
      </c>
      <c r="M1654" t="s">
        <v>83</v>
      </c>
      <c r="N1654">
        <v>21</v>
      </c>
    </row>
    <row r="1655" spans="1:14" x14ac:dyDescent="0.3">
      <c r="A1655" s="1">
        <v>45067</v>
      </c>
      <c r="B1655">
        <v>204</v>
      </c>
      <c r="C1655">
        <v>305</v>
      </c>
      <c r="D1655">
        <v>101</v>
      </c>
      <c r="E1655">
        <v>4</v>
      </c>
      <c r="F1655">
        <v>644.82000000000005</v>
      </c>
      <c r="G1655">
        <v>2579.2800000000002</v>
      </c>
      <c r="H1655">
        <v>773.78399999999999</v>
      </c>
      <c r="I1655" t="b">
        <v>1</v>
      </c>
      <c r="J1655" s="2">
        <v>0.44027777777777777</v>
      </c>
      <c r="K1655">
        <v>2023</v>
      </c>
      <c r="L1655">
        <v>5</v>
      </c>
      <c r="M1655" t="s">
        <v>81</v>
      </c>
      <c r="N1655">
        <v>10</v>
      </c>
    </row>
    <row r="1656" spans="1:14" x14ac:dyDescent="0.3">
      <c r="A1656" s="1">
        <v>45130</v>
      </c>
      <c r="B1656">
        <v>202</v>
      </c>
      <c r="C1656">
        <v>304</v>
      </c>
      <c r="D1656">
        <v>105</v>
      </c>
      <c r="E1656">
        <v>2</v>
      </c>
      <c r="F1656">
        <v>654.74200000000008</v>
      </c>
      <c r="G1656">
        <v>1309.4840000000002</v>
      </c>
      <c r="H1656">
        <v>196.42260000000002</v>
      </c>
      <c r="I1656" t="b">
        <v>0</v>
      </c>
      <c r="J1656" s="2">
        <v>0.91180555555555554</v>
      </c>
      <c r="K1656">
        <v>2023</v>
      </c>
      <c r="L1656">
        <v>7</v>
      </c>
      <c r="M1656" t="s">
        <v>81</v>
      </c>
      <c r="N1656">
        <v>21</v>
      </c>
    </row>
    <row r="1657" spans="1:14" x14ac:dyDescent="0.3">
      <c r="A1657" s="1">
        <v>45569</v>
      </c>
      <c r="B1657">
        <v>204</v>
      </c>
      <c r="C1657">
        <v>304</v>
      </c>
      <c r="D1657">
        <v>105</v>
      </c>
      <c r="E1657">
        <v>6</v>
      </c>
      <c r="F1657">
        <v>297.61600000000004</v>
      </c>
      <c r="G1657">
        <v>1785.6960000000004</v>
      </c>
      <c r="H1657">
        <v>303.56832000000009</v>
      </c>
      <c r="I1657" t="b">
        <v>0</v>
      </c>
      <c r="J1657" s="2">
        <v>0.10208333333333333</v>
      </c>
      <c r="K1657">
        <v>2024</v>
      </c>
      <c r="L1657">
        <v>10</v>
      </c>
      <c r="M1657" t="s">
        <v>83</v>
      </c>
      <c r="N1657">
        <v>2</v>
      </c>
    </row>
    <row r="1658" spans="1:14" x14ac:dyDescent="0.3">
      <c r="A1658" s="1">
        <v>45011</v>
      </c>
      <c r="B1658">
        <v>202</v>
      </c>
      <c r="C1658">
        <v>302</v>
      </c>
      <c r="D1658">
        <v>104</v>
      </c>
      <c r="E1658">
        <v>5</v>
      </c>
      <c r="F1658">
        <v>453.35400000000004</v>
      </c>
      <c r="G1658">
        <v>2266.7700000000004</v>
      </c>
      <c r="H1658">
        <v>430.68630000000007</v>
      </c>
      <c r="I1658" t="b">
        <v>0</v>
      </c>
      <c r="J1658" s="2">
        <v>7.9861111111111105E-2</v>
      </c>
      <c r="K1658">
        <v>2023</v>
      </c>
      <c r="L1658">
        <v>3</v>
      </c>
      <c r="M1658" t="s">
        <v>81</v>
      </c>
      <c r="N1658">
        <v>1</v>
      </c>
    </row>
    <row r="1659" spans="1:14" x14ac:dyDescent="0.3">
      <c r="A1659" s="1">
        <v>45149</v>
      </c>
      <c r="B1659">
        <v>205</v>
      </c>
      <c r="C1659">
        <v>301</v>
      </c>
      <c r="D1659">
        <v>105</v>
      </c>
      <c r="E1659">
        <v>3</v>
      </c>
      <c r="F1659">
        <v>260.21600000000001</v>
      </c>
      <c r="G1659">
        <v>780.64800000000002</v>
      </c>
      <c r="H1659">
        <v>163.93608</v>
      </c>
      <c r="I1659" t="b">
        <v>0</v>
      </c>
      <c r="J1659" s="2">
        <v>0.39513888888888887</v>
      </c>
      <c r="K1659">
        <v>2023</v>
      </c>
      <c r="L1659">
        <v>8</v>
      </c>
      <c r="M1659" t="s">
        <v>83</v>
      </c>
      <c r="N1659">
        <v>9</v>
      </c>
    </row>
    <row r="1660" spans="1:14" x14ac:dyDescent="0.3">
      <c r="A1660" s="1">
        <v>44926</v>
      </c>
      <c r="B1660">
        <v>202</v>
      </c>
      <c r="C1660">
        <v>302</v>
      </c>
      <c r="D1660">
        <v>102</v>
      </c>
      <c r="E1660">
        <v>8</v>
      </c>
      <c r="F1660">
        <v>490.71000000000004</v>
      </c>
      <c r="G1660">
        <v>3925.6800000000003</v>
      </c>
      <c r="H1660">
        <v>981.42000000000007</v>
      </c>
      <c r="I1660" t="b">
        <v>0</v>
      </c>
      <c r="J1660" s="2">
        <v>0.70763888888888893</v>
      </c>
      <c r="K1660">
        <v>2022</v>
      </c>
      <c r="L1660">
        <v>12</v>
      </c>
      <c r="M1660" t="s">
        <v>82</v>
      </c>
      <c r="N1660">
        <v>16</v>
      </c>
    </row>
    <row r="1661" spans="1:14" x14ac:dyDescent="0.3">
      <c r="A1661" s="1">
        <v>45577</v>
      </c>
      <c r="B1661">
        <v>205</v>
      </c>
      <c r="C1661">
        <v>305</v>
      </c>
      <c r="D1661">
        <v>102</v>
      </c>
      <c r="E1661">
        <v>9</v>
      </c>
      <c r="F1661">
        <v>149.00600000000003</v>
      </c>
      <c r="G1661">
        <v>1341.0540000000003</v>
      </c>
      <c r="H1661">
        <v>402.31620000000009</v>
      </c>
      <c r="I1661" t="b">
        <v>0</v>
      </c>
      <c r="J1661" s="2">
        <v>0.2986111111111111</v>
      </c>
      <c r="K1661">
        <v>2024</v>
      </c>
      <c r="L1661">
        <v>10</v>
      </c>
      <c r="M1661" t="s">
        <v>82</v>
      </c>
      <c r="N1661">
        <v>7</v>
      </c>
    </row>
    <row r="1662" spans="1:14" x14ac:dyDescent="0.3">
      <c r="A1662" s="1">
        <v>45134</v>
      </c>
      <c r="B1662">
        <v>204</v>
      </c>
      <c r="C1662">
        <v>302</v>
      </c>
      <c r="D1662">
        <v>102</v>
      </c>
      <c r="E1662">
        <v>6</v>
      </c>
      <c r="F1662">
        <v>570.19600000000003</v>
      </c>
      <c r="G1662">
        <v>3421.1760000000004</v>
      </c>
      <c r="H1662">
        <v>513.17640000000006</v>
      </c>
      <c r="I1662" t="b">
        <v>0</v>
      </c>
      <c r="J1662" s="2">
        <v>0.74027777777777781</v>
      </c>
      <c r="K1662">
        <v>2023</v>
      </c>
      <c r="L1662">
        <v>7</v>
      </c>
      <c r="M1662" t="s">
        <v>79</v>
      </c>
      <c r="N1662">
        <v>17</v>
      </c>
    </row>
    <row r="1663" spans="1:14" x14ac:dyDescent="0.3">
      <c r="A1663" s="1">
        <v>45271</v>
      </c>
      <c r="B1663">
        <v>201</v>
      </c>
      <c r="C1663">
        <v>304</v>
      </c>
      <c r="D1663">
        <v>105</v>
      </c>
      <c r="E1663">
        <v>10</v>
      </c>
      <c r="F1663">
        <v>61.314000000000007</v>
      </c>
      <c r="G1663">
        <v>613.1400000000001</v>
      </c>
      <c r="H1663">
        <v>104.23380000000003</v>
      </c>
      <c r="I1663" t="b">
        <v>0</v>
      </c>
      <c r="J1663" s="2">
        <v>0.94861111111111107</v>
      </c>
      <c r="K1663">
        <v>2023</v>
      </c>
      <c r="L1663">
        <v>12</v>
      </c>
      <c r="M1663" t="s">
        <v>84</v>
      </c>
      <c r="N1663">
        <v>22</v>
      </c>
    </row>
    <row r="1664" spans="1:14" x14ac:dyDescent="0.3">
      <c r="A1664" s="1">
        <v>45542</v>
      </c>
      <c r="B1664">
        <v>205</v>
      </c>
      <c r="C1664">
        <v>301</v>
      </c>
      <c r="D1664">
        <v>105</v>
      </c>
      <c r="E1664">
        <v>7</v>
      </c>
      <c r="F1664">
        <v>174.30600000000001</v>
      </c>
      <c r="G1664">
        <v>1220.1420000000001</v>
      </c>
      <c r="H1664">
        <v>231.82698000000002</v>
      </c>
      <c r="I1664" t="b">
        <v>0</v>
      </c>
      <c r="J1664" s="2">
        <v>0.6020833333333333</v>
      </c>
      <c r="K1664">
        <v>2024</v>
      </c>
      <c r="L1664">
        <v>9</v>
      </c>
      <c r="M1664" t="s">
        <v>82</v>
      </c>
      <c r="N1664">
        <v>14</v>
      </c>
    </row>
    <row r="1665" spans="1:14" x14ac:dyDescent="0.3">
      <c r="A1665" s="1">
        <v>45512</v>
      </c>
      <c r="B1665">
        <v>204</v>
      </c>
      <c r="C1665">
        <v>304</v>
      </c>
      <c r="D1665">
        <v>105</v>
      </c>
      <c r="E1665">
        <v>10</v>
      </c>
      <c r="F1665">
        <v>485.14400000000006</v>
      </c>
      <c r="G1665">
        <v>4851.4400000000005</v>
      </c>
      <c r="H1665">
        <v>1018.8024</v>
      </c>
      <c r="I1665" t="b">
        <v>0</v>
      </c>
      <c r="J1665" s="2">
        <v>0.76458333333333328</v>
      </c>
      <c r="K1665">
        <v>2024</v>
      </c>
      <c r="L1665">
        <v>8</v>
      </c>
      <c r="M1665" t="s">
        <v>79</v>
      </c>
      <c r="N1665">
        <v>18</v>
      </c>
    </row>
    <row r="1666" spans="1:14" x14ac:dyDescent="0.3">
      <c r="A1666" s="1">
        <v>44911</v>
      </c>
      <c r="B1666">
        <v>204</v>
      </c>
      <c r="C1666">
        <v>301</v>
      </c>
      <c r="D1666">
        <v>101</v>
      </c>
      <c r="E1666">
        <v>10</v>
      </c>
      <c r="F1666">
        <v>149.07200000000003</v>
      </c>
      <c r="G1666">
        <v>1490.7200000000003</v>
      </c>
      <c r="H1666">
        <v>372.68000000000006</v>
      </c>
      <c r="I1666" t="b">
        <v>0</v>
      </c>
      <c r="J1666" s="2">
        <v>0.96527777777777779</v>
      </c>
      <c r="K1666">
        <v>2022</v>
      </c>
      <c r="L1666">
        <v>12</v>
      </c>
      <c r="M1666" t="s">
        <v>83</v>
      </c>
      <c r="N1666">
        <v>23</v>
      </c>
    </row>
    <row r="1667" spans="1:14" x14ac:dyDescent="0.3">
      <c r="A1667" s="1">
        <v>44917</v>
      </c>
      <c r="B1667">
        <v>205</v>
      </c>
      <c r="C1667">
        <v>304</v>
      </c>
      <c r="D1667">
        <v>105</v>
      </c>
      <c r="E1667">
        <v>5</v>
      </c>
      <c r="F1667">
        <v>540.69400000000007</v>
      </c>
      <c r="G1667">
        <v>2703.4700000000003</v>
      </c>
      <c r="H1667">
        <v>811.04100000000005</v>
      </c>
      <c r="I1667" t="b">
        <v>1</v>
      </c>
      <c r="J1667" s="2">
        <v>0.13958333333333334</v>
      </c>
      <c r="K1667">
        <v>2022</v>
      </c>
      <c r="L1667">
        <v>12</v>
      </c>
      <c r="M1667" t="s">
        <v>79</v>
      </c>
      <c r="N1667">
        <v>3</v>
      </c>
    </row>
    <row r="1668" spans="1:14" x14ac:dyDescent="0.3">
      <c r="A1668" s="1">
        <v>45522</v>
      </c>
      <c r="B1668">
        <v>203</v>
      </c>
      <c r="C1668">
        <v>304</v>
      </c>
      <c r="D1668">
        <v>102</v>
      </c>
      <c r="E1668">
        <v>6</v>
      </c>
      <c r="F1668">
        <v>80.475999999999999</v>
      </c>
      <c r="G1668">
        <v>482.85599999999999</v>
      </c>
      <c r="H1668">
        <v>72.428399999999996</v>
      </c>
      <c r="I1668" t="b">
        <v>0</v>
      </c>
      <c r="J1668" s="2">
        <v>0.94861111111111107</v>
      </c>
      <c r="K1668">
        <v>2024</v>
      </c>
      <c r="L1668">
        <v>8</v>
      </c>
      <c r="M1668" t="s">
        <v>81</v>
      </c>
      <c r="N1668">
        <v>22</v>
      </c>
    </row>
    <row r="1669" spans="1:14" x14ac:dyDescent="0.3">
      <c r="A1669" s="1">
        <v>45085</v>
      </c>
      <c r="B1669">
        <v>204</v>
      </c>
      <c r="C1669">
        <v>302</v>
      </c>
      <c r="D1669">
        <v>101</v>
      </c>
      <c r="E1669">
        <v>1</v>
      </c>
      <c r="F1669">
        <v>472.69200000000006</v>
      </c>
      <c r="G1669">
        <v>472.69200000000006</v>
      </c>
      <c r="H1669">
        <v>80.357640000000018</v>
      </c>
      <c r="I1669" t="b">
        <v>0</v>
      </c>
      <c r="J1669" s="2">
        <v>0.92152777777777772</v>
      </c>
      <c r="K1669">
        <v>2023</v>
      </c>
      <c r="L1669">
        <v>6</v>
      </c>
      <c r="M1669" t="s">
        <v>79</v>
      </c>
      <c r="N1669">
        <v>22</v>
      </c>
    </row>
    <row r="1670" spans="1:14" x14ac:dyDescent="0.3">
      <c r="A1670" s="1">
        <v>45087</v>
      </c>
      <c r="B1670">
        <v>204</v>
      </c>
      <c r="C1670">
        <v>305</v>
      </c>
      <c r="D1670">
        <v>103</v>
      </c>
      <c r="E1670">
        <v>3</v>
      </c>
      <c r="F1670">
        <v>643.69799999999998</v>
      </c>
      <c r="G1670">
        <v>1931.0940000000001</v>
      </c>
      <c r="H1670">
        <v>366.90786000000003</v>
      </c>
      <c r="I1670" t="b">
        <v>0</v>
      </c>
      <c r="J1670" s="2">
        <v>0.64513888888888893</v>
      </c>
      <c r="K1670">
        <v>2023</v>
      </c>
      <c r="L1670">
        <v>6</v>
      </c>
      <c r="M1670" t="s">
        <v>82</v>
      </c>
      <c r="N1670">
        <v>15</v>
      </c>
    </row>
    <row r="1671" spans="1:14" x14ac:dyDescent="0.3">
      <c r="A1671" s="1">
        <v>44884</v>
      </c>
      <c r="B1671">
        <v>201</v>
      </c>
      <c r="C1671">
        <v>303</v>
      </c>
      <c r="D1671">
        <v>101</v>
      </c>
      <c r="E1671">
        <v>5</v>
      </c>
      <c r="F1671">
        <v>483.58200000000005</v>
      </c>
      <c r="G1671">
        <v>2417.9100000000003</v>
      </c>
      <c r="H1671">
        <v>507.76110000000006</v>
      </c>
      <c r="I1671" t="b">
        <v>1</v>
      </c>
      <c r="J1671" s="2">
        <v>0.3659722222222222</v>
      </c>
      <c r="K1671">
        <v>2022</v>
      </c>
      <c r="L1671">
        <v>11</v>
      </c>
      <c r="M1671" t="s">
        <v>82</v>
      </c>
      <c r="N1671">
        <v>8</v>
      </c>
    </row>
    <row r="1672" spans="1:14" x14ac:dyDescent="0.3">
      <c r="A1672" s="1">
        <v>45392</v>
      </c>
      <c r="B1672">
        <v>203</v>
      </c>
      <c r="C1672">
        <v>304</v>
      </c>
      <c r="D1672">
        <v>105</v>
      </c>
      <c r="E1672">
        <v>9</v>
      </c>
      <c r="F1672">
        <v>385.94600000000003</v>
      </c>
      <c r="G1672">
        <v>3473.5140000000001</v>
      </c>
      <c r="H1672">
        <v>868.37850000000003</v>
      </c>
      <c r="I1672" t="b">
        <v>0</v>
      </c>
      <c r="J1672" s="2">
        <v>0.72777777777777775</v>
      </c>
      <c r="K1672">
        <v>2024</v>
      </c>
      <c r="L1672">
        <v>4</v>
      </c>
      <c r="M1672" t="s">
        <v>80</v>
      </c>
      <c r="N1672">
        <v>17</v>
      </c>
    </row>
    <row r="1673" spans="1:14" x14ac:dyDescent="0.3">
      <c r="A1673" s="1">
        <v>45201</v>
      </c>
      <c r="B1673">
        <v>203</v>
      </c>
      <c r="C1673">
        <v>302</v>
      </c>
      <c r="D1673">
        <v>103</v>
      </c>
      <c r="E1673">
        <v>3</v>
      </c>
      <c r="F1673">
        <v>491.37</v>
      </c>
      <c r="G1673">
        <v>1474.1100000000001</v>
      </c>
      <c r="H1673">
        <v>442.233</v>
      </c>
      <c r="I1673" t="b">
        <v>0</v>
      </c>
      <c r="J1673" s="2">
        <v>0.2</v>
      </c>
      <c r="K1673">
        <v>2023</v>
      </c>
      <c r="L1673">
        <v>10</v>
      </c>
      <c r="M1673" t="s">
        <v>84</v>
      </c>
      <c r="N1673">
        <v>4</v>
      </c>
    </row>
    <row r="1674" spans="1:14" x14ac:dyDescent="0.3">
      <c r="A1674" s="1">
        <v>45268</v>
      </c>
      <c r="B1674">
        <v>205</v>
      </c>
      <c r="C1674">
        <v>302</v>
      </c>
      <c r="D1674">
        <v>104</v>
      </c>
      <c r="E1674">
        <v>8</v>
      </c>
      <c r="F1674">
        <v>49.764000000000003</v>
      </c>
      <c r="G1674">
        <v>398.11200000000002</v>
      </c>
      <c r="H1674">
        <v>59.716799999999999</v>
      </c>
      <c r="I1674" t="b">
        <v>0</v>
      </c>
      <c r="J1674" s="2">
        <v>0.8520833333333333</v>
      </c>
      <c r="K1674">
        <v>2023</v>
      </c>
      <c r="L1674">
        <v>12</v>
      </c>
      <c r="M1674" t="s">
        <v>83</v>
      </c>
      <c r="N1674">
        <v>20</v>
      </c>
    </row>
    <row r="1675" spans="1:14" x14ac:dyDescent="0.3">
      <c r="A1675" s="1">
        <v>45269</v>
      </c>
      <c r="B1675">
        <v>205</v>
      </c>
      <c r="C1675">
        <v>304</v>
      </c>
      <c r="D1675">
        <v>101</v>
      </c>
      <c r="E1675">
        <v>2</v>
      </c>
      <c r="F1675">
        <v>387.04600000000005</v>
      </c>
      <c r="G1675">
        <v>774.0920000000001</v>
      </c>
      <c r="H1675">
        <v>131.59564000000003</v>
      </c>
      <c r="I1675" t="b">
        <v>0</v>
      </c>
      <c r="J1675" s="2">
        <v>0.43680555555555556</v>
      </c>
      <c r="K1675">
        <v>2023</v>
      </c>
      <c r="L1675">
        <v>12</v>
      </c>
      <c r="M1675" t="s">
        <v>82</v>
      </c>
      <c r="N1675">
        <v>10</v>
      </c>
    </row>
    <row r="1676" spans="1:14" x14ac:dyDescent="0.3">
      <c r="A1676" s="1">
        <v>45295</v>
      </c>
      <c r="B1676">
        <v>204</v>
      </c>
      <c r="C1676">
        <v>304</v>
      </c>
      <c r="D1676">
        <v>104</v>
      </c>
      <c r="E1676">
        <v>9</v>
      </c>
      <c r="F1676">
        <v>48.18</v>
      </c>
      <c r="G1676">
        <v>433.62</v>
      </c>
      <c r="H1676">
        <v>82.387799999999999</v>
      </c>
      <c r="I1676" t="b">
        <v>1</v>
      </c>
      <c r="J1676" s="2">
        <v>0.95902777777777781</v>
      </c>
      <c r="K1676">
        <v>2024</v>
      </c>
      <c r="L1676">
        <v>1</v>
      </c>
      <c r="M1676" t="s">
        <v>79</v>
      </c>
      <c r="N1676">
        <v>23</v>
      </c>
    </row>
    <row r="1677" spans="1:14" x14ac:dyDescent="0.3">
      <c r="A1677" s="1">
        <v>45167</v>
      </c>
      <c r="B1677">
        <v>202</v>
      </c>
      <c r="C1677">
        <v>305</v>
      </c>
      <c r="D1677">
        <v>103</v>
      </c>
      <c r="E1677">
        <v>5</v>
      </c>
      <c r="F1677">
        <v>265.49600000000004</v>
      </c>
      <c r="G1677">
        <v>1327.4800000000002</v>
      </c>
      <c r="H1677">
        <v>278.77080000000007</v>
      </c>
      <c r="I1677" t="b">
        <v>0</v>
      </c>
      <c r="J1677" s="2">
        <v>0.18819444444444444</v>
      </c>
      <c r="K1677">
        <v>2023</v>
      </c>
      <c r="L1677">
        <v>8</v>
      </c>
      <c r="M1677" t="s">
        <v>85</v>
      </c>
      <c r="N1677">
        <v>4</v>
      </c>
    </row>
    <row r="1678" spans="1:14" x14ac:dyDescent="0.3">
      <c r="A1678" s="1">
        <v>45517</v>
      </c>
      <c r="B1678">
        <v>205</v>
      </c>
      <c r="C1678">
        <v>305</v>
      </c>
      <c r="D1678">
        <v>104</v>
      </c>
      <c r="E1678">
        <v>7</v>
      </c>
      <c r="F1678">
        <v>81.224000000000004</v>
      </c>
      <c r="G1678">
        <v>568.56799999999998</v>
      </c>
      <c r="H1678">
        <v>142.142</v>
      </c>
      <c r="I1678" t="b">
        <v>0</v>
      </c>
      <c r="J1678" s="2">
        <v>0.69305555555555554</v>
      </c>
      <c r="K1678">
        <v>2024</v>
      </c>
      <c r="L1678">
        <v>8</v>
      </c>
      <c r="M1678" t="s">
        <v>85</v>
      </c>
      <c r="N1678">
        <v>16</v>
      </c>
    </row>
    <row r="1679" spans="1:14" x14ac:dyDescent="0.3">
      <c r="A1679" s="1">
        <v>45345</v>
      </c>
      <c r="B1679">
        <v>205</v>
      </c>
      <c r="C1679">
        <v>302</v>
      </c>
      <c r="D1679">
        <v>101</v>
      </c>
      <c r="E1679">
        <v>9</v>
      </c>
      <c r="F1679">
        <v>400.488</v>
      </c>
      <c r="G1679">
        <v>3604.3919999999998</v>
      </c>
      <c r="H1679">
        <v>1081.3175999999999</v>
      </c>
      <c r="I1679" t="b">
        <v>0</v>
      </c>
      <c r="J1679" s="2">
        <v>0.10486111111111111</v>
      </c>
      <c r="K1679">
        <v>2024</v>
      </c>
      <c r="L1679">
        <v>2</v>
      </c>
      <c r="M1679" t="s">
        <v>83</v>
      </c>
      <c r="N1679">
        <v>2</v>
      </c>
    </row>
    <row r="1680" spans="1:14" x14ac:dyDescent="0.3">
      <c r="A1680" s="1">
        <v>45001</v>
      </c>
      <c r="B1680">
        <v>203</v>
      </c>
      <c r="C1680">
        <v>304</v>
      </c>
      <c r="D1680">
        <v>104</v>
      </c>
      <c r="E1680">
        <v>5</v>
      </c>
      <c r="F1680">
        <v>154.59399999999999</v>
      </c>
      <c r="G1680">
        <v>772.97</v>
      </c>
      <c r="H1680">
        <v>115.9455</v>
      </c>
      <c r="I1680" t="b">
        <v>0</v>
      </c>
      <c r="J1680" s="2">
        <v>0.1701388888888889</v>
      </c>
      <c r="K1680">
        <v>2023</v>
      </c>
      <c r="L1680">
        <v>3</v>
      </c>
      <c r="M1680" t="s">
        <v>79</v>
      </c>
      <c r="N1680">
        <v>4</v>
      </c>
    </row>
    <row r="1681" spans="1:14" x14ac:dyDescent="0.3">
      <c r="A1681" s="1">
        <v>45307</v>
      </c>
      <c r="B1681">
        <v>204</v>
      </c>
      <c r="C1681">
        <v>302</v>
      </c>
      <c r="D1681">
        <v>102</v>
      </c>
      <c r="E1681">
        <v>3</v>
      </c>
      <c r="F1681">
        <v>606.38600000000008</v>
      </c>
      <c r="G1681">
        <v>1819.1580000000004</v>
      </c>
      <c r="H1681">
        <v>309.25686000000007</v>
      </c>
      <c r="I1681" t="b">
        <v>0</v>
      </c>
      <c r="J1681" s="2">
        <v>0.6381944444444444</v>
      </c>
      <c r="K1681">
        <v>2024</v>
      </c>
      <c r="L1681">
        <v>1</v>
      </c>
      <c r="M1681" t="s">
        <v>85</v>
      </c>
      <c r="N1681">
        <v>15</v>
      </c>
    </row>
    <row r="1682" spans="1:14" x14ac:dyDescent="0.3">
      <c r="A1682" s="1">
        <v>44957</v>
      </c>
      <c r="B1682">
        <v>204</v>
      </c>
      <c r="C1682">
        <v>304</v>
      </c>
      <c r="D1682">
        <v>102</v>
      </c>
      <c r="E1682">
        <v>6</v>
      </c>
      <c r="F1682">
        <v>284.24</v>
      </c>
      <c r="G1682">
        <v>1705.44</v>
      </c>
      <c r="H1682">
        <v>324.03360000000004</v>
      </c>
      <c r="I1682" t="b">
        <v>0</v>
      </c>
      <c r="J1682" s="2">
        <v>0.18888888888888888</v>
      </c>
      <c r="K1682">
        <v>2023</v>
      </c>
      <c r="L1682">
        <v>1</v>
      </c>
      <c r="M1682" t="s">
        <v>85</v>
      </c>
      <c r="N1682">
        <v>4</v>
      </c>
    </row>
    <row r="1683" spans="1:14" x14ac:dyDescent="0.3">
      <c r="A1683" s="1">
        <v>44950</v>
      </c>
      <c r="B1683">
        <v>203</v>
      </c>
      <c r="C1683">
        <v>304</v>
      </c>
      <c r="D1683">
        <v>101</v>
      </c>
      <c r="E1683">
        <v>2</v>
      </c>
      <c r="F1683">
        <v>121.30800000000001</v>
      </c>
      <c r="G1683">
        <v>242.61600000000001</v>
      </c>
      <c r="H1683">
        <v>50.949359999999999</v>
      </c>
      <c r="I1683" t="b">
        <v>0</v>
      </c>
      <c r="J1683" s="2">
        <v>0.99236111111111114</v>
      </c>
      <c r="K1683">
        <v>2023</v>
      </c>
      <c r="L1683">
        <v>1</v>
      </c>
      <c r="M1683" t="s">
        <v>85</v>
      </c>
      <c r="N1683">
        <v>23</v>
      </c>
    </row>
    <row r="1684" spans="1:14" x14ac:dyDescent="0.3">
      <c r="A1684" s="1">
        <v>45442</v>
      </c>
      <c r="B1684">
        <v>203</v>
      </c>
      <c r="C1684">
        <v>304</v>
      </c>
      <c r="D1684">
        <v>105</v>
      </c>
      <c r="E1684">
        <v>1</v>
      </c>
      <c r="F1684">
        <v>542.2120000000001</v>
      </c>
      <c r="G1684">
        <v>542.2120000000001</v>
      </c>
      <c r="H1684">
        <v>135.55300000000003</v>
      </c>
      <c r="I1684" t="b">
        <v>1</v>
      </c>
      <c r="J1684" s="2">
        <v>0.37708333333333333</v>
      </c>
      <c r="K1684">
        <v>2024</v>
      </c>
      <c r="L1684">
        <v>5</v>
      </c>
      <c r="M1684" t="s">
        <v>79</v>
      </c>
      <c r="N1684">
        <v>9</v>
      </c>
    </row>
    <row r="1685" spans="1:14" x14ac:dyDescent="0.3">
      <c r="A1685" s="1">
        <v>45351</v>
      </c>
      <c r="B1685">
        <v>205</v>
      </c>
      <c r="C1685">
        <v>303</v>
      </c>
      <c r="D1685">
        <v>102</v>
      </c>
      <c r="E1685">
        <v>2</v>
      </c>
      <c r="F1685">
        <v>635.58000000000004</v>
      </c>
      <c r="G1685">
        <v>1271.1600000000001</v>
      </c>
      <c r="H1685">
        <v>381.34800000000001</v>
      </c>
      <c r="I1685" t="b">
        <v>0</v>
      </c>
      <c r="J1685" s="2">
        <v>0.5756944444444444</v>
      </c>
      <c r="K1685">
        <v>2024</v>
      </c>
      <c r="L1685">
        <v>2</v>
      </c>
      <c r="M1685" t="s">
        <v>79</v>
      </c>
      <c r="N1685">
        <v>13</v>
      </c>
    </row>
    <row r="1686" spans="1:14" x14ac:dyDescent="0.3">
      <c r="A1686" s="1">
        <v>45447</v>
      </c>
      <c r="B1686">
        <v>202</v>
      </c>
      <c r="C1686">
        <v>302</v>
      </c>
      <c r="D1686">
        <v>105</v>
      </c>
      <c r="E1686">
        <v>6</v>
      </c>
      <c r="F1686">
        <v>659.91200000000003</v>
      </c>
      <c r="G1686">
        <v>3959.4720000000002</v>
      </c>
      <c r="H1686">
        <v>593.92079999999999</v>
      </c>
      <c r="I1686" t="b">
        <v>0</v>
      </c>
      <c r="J1686" s="2">
        <v>0.29791666666666666</v>
      </c>
      <c r="K1686">
        <v>2024</v>
      </c>
      <c r="L1686">
        <v>6</v>
      </c>
      <c r="M1686" t="s">
        <v>85</v>
      </c>
      <c r="N1686">
        <v>7</v>
      </c>
    </row>
    <row r="1687" spans="1:14" x14ac:dyDescent="0.3">
      <c r="A1687" s="1">
        <v>45285</v>
      </c>
      <c r="B1687">
        <v>201</v>
      </c>
      <c r="C1687">
        <v>304</v>
      </c>
      <c r="D1687">
        <v>101</v>
      </c>
      <c r="E1687">
        <v>10</v>
      </c>
      <c r="F1687">
        <v>202.57600000000002</v>
      </c>
      <c r="G1687">
        <v>2025.7600000000002</v>
      </c>
      <c r="H1687">
        <v>344.37920000000008</v>
      </c>
      <c r="I1687" t="b">
        <v>0</v>
      </c>
      <c r="J1687" s="2">
        <v>0.31111111111111112</v>
      </c>
      <c r="K1687">
        <v>2023</v>
      </c>
      <c r="L1687">
        <v>12</v>
      </c>
      <c r="M1687" t="s">
        <v>84</v>
      </c>
      <c r="N1687">
        <v>7</v>
      </c>
    </row>
    <row r="1688" spans="1:14" x14ac:dyDescent="0.3">
      <c r="A1688" s="1">
        <v>45196</v>
      </c>
      <c r="B1688">
        <v>202</v>
      </c>
      <c r="C1688">
        <v>302</v>
      </c>
      <c r="D1688">
        <v>102</v>
      </c>
      <c r="E1688">
        <v>5</v>
      </c>
      <c r="F1688">
        <v>392.32600000000008</v>
      </c>
      <c r="G1688">
        <v>1961.6300000000003</v>
      </c>
      <c r="H1688">
        <v>372.70970000000005</v>
      </c>
      <c r="I1688" t="b">
        <v>1</v>
      </c>
      <c r="J1688" s="2">
        <v>0.72986111111111107</v>
      </c>
      <c r="K1688">
        <v>2023</v>
      </c>
      <c r="L1688">
        <v>9</v>
      </c>
      <c r="M1688" t="s">
        <v>80</v>
      </c>
      <c r="N1688">
        <v>17</v>
      </c>
    </row>
    <row r="1689" spans="1:14" x14ac:dyDescent="0.3">
      <c r="A1689" s="1">
        <v>45376</v>
      </c>
      <c r="B1689">
        <v>204</v>
      </c>
      <c r="C1689">
        <v>304</v>
      </c>
      <c r="D1689">
        <v>101</v>
      </c>
      <c r="E1689">
        <v>9</v>
      </c>
      <c r="F1689">
        <v>435.27000000000004</v>
      </c>
      <c r="G1689">
        <v>3917.4300000000003</v>
      </c>
      <c r="H1689">
        <v>822.66030000000001</v>
      </c>
      <c r="I1689" t="b">
        <v>0</v>
      </c>
      <c r="J1689" s="2">
        <v>0.29791666666666666</v>
      </c>
      <c r="K1689">
        <v>2024</v>
      </c>
      <c r="L1689">
        <v>3</v>
      </c>
      <c r="M1689" t="s">
        <v>84</v>
      </c>
      <c r="N1689">
        <v>7</v>
      </c>
    </row>
    <row r="1690" spans="1:14" x14ac:dyDescent="0.3">
      <c r="A1690" s="1">
        <v>45195</v>
      </c>
      <c r="B1690">
        <v>201</v>
      </c>
      <c r="C1690">
        <v>303</v>
      </c>
      <c r="D1690">
        <v>102</v>
      </c>
      <c r="E1690">
        <v>5</v>
      </c>
      <c r="F1690">
        <v>267.23400000000004</v>
      </c>
      <c r="G1690">
        <v>1336.17</v>
      </c>
      <c r="H1690">
        <v>334.04250000000002</v>
      </c>
      <c r="I1690" t="b">
        <v>0</v>
      </c>
      <c r="J1690" s="2">
        <v>0.25138888888888888</v>
      </c>
      <c r="K1690">
        <v>2023</v>
      </c>
      <c r="L1690">
        <v>9</v>
      </c>
      <c r="M1690" t="s">
        <v>85</v>
      </c>
      <c r="N1690">
        <v>6</v>
      </c>
    </row>
    <row r="1691" spans="1:14" x14ac:dyDescent="0.3">
      <c r="A1691" s="1">
        <v>45413</v>
      </c>
      <c r="B1691">
        <v>202</v>
      </c>
      <c r="C1691">
        <v>301</v>
      </c>
      <c r="D1691">
        <v>103</v>
      </c>
      <c r="E1691">
        <v>10</v>
      </c>
      <c r="F1691">
        <v>387.68400000000003</v>
      </c>
      <c r="G1691">
        <v>3876.84</v>
      </c>
      <c r="H1691">
        <v>1163.0519999999999</v>
      </c>
      <c r="I1691" t="b">
        <v>0</v>
      </c>
      <c r="J1691" s="2">
        <v>0.23194444444444445</v>
      </c>
      <c r="K1691">
        <v>2024</v>
      </c>
      <c r="L1691">
        <v>5</v>
      </c>
      <c r="M1691" t="s">
        <v>80</v>
      </c>
      <c r="N1691">
        <v>5</v>
      </c>
    </row>
    <row r="1692" spans="1:14" x14ac:dyDescent="0.3">
      <c r="A1692" s="1">
        <v>45185</v>
      </c>
      <c r="B1692">
        <v>203</v>
      </c>
      <c r="C1692">
        <v>305</v>
      </c>
      <c r="D1692">
        <v>102</v>
      </c>
      <c r="E1692">
        <v>6</v>
      </c>
      <c r="F1692">
        <v>464.59600000000006</v>
      </c>
      <c r="G1692">
        <v>2787.5760000000005</v>
      </c>
      <c r="H1692">
        <v>418.13640000000004</v>
      </c>
      <c r="I1692" t="b">
        <v>0</v>
      </c>
      <c r="J1692" s="2">
        <v>0.1076388888888889</v>
      </c>
      <c r="K1692">
        <v>2023</v>
      </c>
      <c r="L1692">
        <v>9</v>
      </c>
      <c r="M1692" t="s">
        <v>82</v>
      </c>
      <c r="N1692">
        <v>2</v>
      </c>
    </row>
    <row r="1693" spans="1:14" x14ac:dyDescent="0.3">
      <c r="A1693" s="1">
        <v>45296</v>
      </c>
      <c r="B1693">
        <v>205</v>
      </c>
      <c r="C1693">
        <v>303</v>
      </c>
      <c r="D1693">
        <v>103</v>
      </c>
      <c r="E1693">
        <v>2</v>
      </c>
      <c r="F1693">
        <v>622.6</v>
      </c>
      <c r="G1693">
        <v>1245.2</v>
      </c>
      <c r="H1693">
        <v>211.68400000000003</v>
      </c>
      <c r="I1693" t="b">
        <v>0</v>
      </c>
      <c r="J1693" s="2">
        <v>0.17708333333333334</v>
      </c>
      <c r="K1693">
        <v>2024</v>
      </c>
      <c r="L1693">
        <v>1</v>
      </c>
      <c r="M1693" t="s">
        <v>83</v>
      </c>
      <c r="N1693">
        <v>4</v>
      </c>
    </row>
    <row r="1694" spans="1:14" x14ac:dyDescent="0.3">
      <c r="A1694" s="1">
        <v>45162</v>
      </c>
      <c r="B1694">
        <v>203</v>
      </c>
      <c r="C1694">
        <v>305</v>
      </c>
      <c r="D1694">
        <v>101</v>
      </c>
      <c r="E1694">
        <v>3</v>
      </c>
      <c r="F1694">
        <v>333.12400000000002</v>
      </c>
      <c r="G1694">
        <v>999.37200000000007</v>
      </c>
      <c r="H1694">
        <v>189.88068000000001</v>
      </c>
      <c r="I1694" t="b">
        <v>0</v>
      </c>
      <c r="J1694" s="2">
        <v>0.34097222222222223</v>
      </c>
      <c r="K1694">
        <v>2023</v>
      </c>
      <c r="L1694">
        <v>8</v>
      </c>
      <c r="M1694" t="s">
        <v>79</v>
      </c>
      <c r="N1694">
        <v>8</v>
      </c>
    </row>
    <row r="1695" spans="1:14" x14ac:dyDescent="0.3">
      <c r="A1695" s="1">
        <v>45000</v>
      </c>
      <c r="B1695">
        <v>205</v>
      </c>
      <c r="C1695">
        <v>303</v>
      </c>
      <c r="D1695">
        <v>102</v>
      </c>
      <c r="E1695">
        <v>9</v>
      </c>
      <c r="F1695">
        <v>337.67800000000005</v>
      </c>
      <c r="G1695">
        <v>3039.1020000000003</v>
      </c>
      <c r="H1695">
        <v>638.21142000000009</v>
      </c>
      <c r="I1695" t="b">
        <v>0</v>
      </c>
      <c r="J1695" s="2">
        <v>0.21111111111111111</v>
      </c>
      <c r="K1695">
        <v>2023</v>
      </c>
      <c r="L1695">
        <v>3</v>
      </c>
      <c r="M1695" t="s">
        <v>80</v>
      </c>
      <c r="N1695">
        <v>5</v>
      </c>
    </row>
    <row r="1696" spans="1:14" x14ac:dyDescent="0.3">
      <c r="A1696" s="1">
        <v>45063</v>
      </c>
      <c r="B1696">
        <v>205</v>
      </c>
      <c r="C1696">
        <v>302</v>
      </c>
      <c r="D1696">
        <v>103</v>
      </c>
      <c r="E1696">
        <v>2</v>
      </c>
      <c r="F1696">
        <v>107.27200000000001</v>
      </c>
      <c r="G1696">
        <v>214.54400000000001</v>
      </c>
      <c r="H1696">
        <v>53.636000000000003</v>
      </c>
      <c r="I1696" t="b">
        <v>0</v>
      </c>
      <c r="J1696" s="2">
        <v>6.6666666666666666E-2</v>
      </c>
      <c r="K1696">
        <v>2023</v>
      </c>
      <c r="L1696">
        <v>5</v>
      </c>
      <c r="M1696" t="s">
        <v>80</v>
      </c>
      <c r="N1696">
        <v>1</v>
      </c>
    </row>
    <row r="1697" spans="1:14" x14ac:dyDescent="0.3">
      <c r="A1697" s="1">
        <v>45324</v>
      </c>
      <c r="B1697">
        <v>205</v>
      </c>
      <c r="C1697">
        <v>304</v>
      </c>
      <c r="D1697">
        <v>104</v>
      </c>
      <c r="E1697">
        <v>7</v>
      </c>
      <c r="F1697">
        <v>366.76200000000006</v>
      </c>
      <c r="G1697">
        <v>2567.3340000000003</v>
      </c>
      <c r="H1697">
        <v>770.20020000000011</v>
      </c>
      <c r="I1697" t="b">
        <v>0</v>
      </c>
      <c r="J1697" s="2">
        <v>0.92569444444444449</v>
      </c>
      <c r="K1697">
        <v>2024</v>
      </c>
      <c r="L1697">
        <v>2</v>
      </c>
      <c r="M1697" t="s">
        <v>83</v>
      </c>
      <c r="N1697">
        <v>22</v>
      </c>
    </row>
    <row r="1698" spans="1:14" x14ac:dyDescent="0.3">
      <c r="A1698" s="1">
        <v>45389</v>
      </c>
      <c r="B1698">
        <v>205</v>
      </c>
      <c r="C1698">
        <v>305</v>
      </c>
      <c r="D1698">
        <v>105</v>
      </c>
      <c r="E1698">
        <v>5</v>
      </c>
      <c r="F1698">
        <v>388.49800000000005</v>
      </c>
      <c r="G1698">
        <v>1942.4900000000002</v>
      </c>
      <c r="H1698">
        <v>291.37350000000004</v>
      </c>
      <c r="I1698" t="b">
        <v>0</v>
      </c>
      <c r="J1698" s="2">
        <v>0.21805555555555556</v>
      </c>
      <c r="K1698">
        <v>2024</v>
      </c>
      <c r="L1698">
        <v>4</v>
      </c>
      <c r="M1698" t="s">
        <v>81</v>
      </c>
      <c r="N1698">
        <v>5</v>
      </c>
    </row>
    <row r="1699" spans="1:14" x14ac:dyDescent="0.3">
      <c r="A1699" s="1">
        <v>45095</v>
      </c>
      <c r="B1699">
        <v>201</v>
      </c>
      <c r="C1699">
        <v>301</v>
      </c>
      <c r="D1699">
        <v>102</v>
      </c>
      <c r="E1699">
        <v>2</v>
      </c>
      <c r="F1699">
        <v>531.16800000000001</v>
      </c>
      <c r="G1699">
        <v>1062.336</v>
      </c>
      <c r="H1699">
        <v>180.59712000000002</v>
      </c>
      <c r="I1699" t="b">
        <v>1</v>
      </c>
      <c r="J1699" s="2">
        <v>0.8256944444444444</v>
      </c>
      <c r="K1699">
        <v>2023</v>
      </c>
      <c r="L1699">
        <v>6</v>
      </c>
      <c r="M1699" t="s">
        <v>81</v>
      </c>
      <c r="N1699">
        <v>19</v>
      </c>
    </row>
    <row r="1700" spans="1:14" x14ac:dyDescent="0.3">
      <c r="A1700" s="1">
        <v>45203</v>
      </c>
      <c r="B1700">
        <v>201</v>
      </c>
      <c r="C1700">
        <v>304</v>
      </c>
      <c r="D1700">
        <v>102</v>
      </c>
      <c r="E1700">
        <v>4</v>
      </c>
      <c r="F1700">
        <v>162.71199999999999</v>
      </c>
      <c r="G1700">
        <v>650.84799999999996</v>
      </c>
      <c r="H1700">
        <v>123.66112</v>
      </c>
      <c r="I1700" t="b">
        <v>0</v>
      </c>
      <c r="J1700" s="2">
        <v>0.6479166666666667</v>
      </c>
      <c r="K1700">
        <v>2023</v>
      </c>
      <c r="L1700">
        <v>10</v>
      </c>
      <c r="M1700" t="s">
        <v>80</v>
      </c>
      <c r="N1700">
        <v>15</v>
      </c>
    </row>
    <row r="1701" spans="1:14" x14ac:dyDescent="0.3">
      <c r="A1701" s="1">
        <v>44872</v>
      </c>
      <c r="B1701">
        <v>202</v>
      </c>
      <c r="C1701">
        <v>305</v>
      </c>
      <c r="D1701">
        <v>101</v>
      </c>
      <c r="E1701">
        <v>5</v>
      </c>
      <c r="F1701">
        <v>205.52400000000003</v>
      </c>
      <c r="G1701">
        <v>1027.6200000000001</v>
      </c>
      <c r="H1701">
        <v>215.80020000000002</v>
      </c>
      <c r="I1701" t="b">
        <v>1</v>
      </c>
      <c r="J1701" s="2">
        <v>0.46250000000000002</v>
      </c>
      <c r="K1701">
        <v>2022</v>
      </c>
      <c r="L1701">
        <v>11</v>
      </c>
      <c r="M1701" t="s">
        <v>84</v>
      </c>
      <c r="N1701">
        <v>11</v>
      </c>
    </row>
    <row r="1702" spans="1:14" x14ac:dyDescent="0.3">
      <c r="A1702" s="1">
        <v>45236</v>
      </c>
      <c r="B1702">
        <v>205</v>
      </c>
      <c r="C1702">
        <v>303</v>
      </c>
      <c r="D1702">
        <v>102</v>
      </c>
      <c r="E1702">
        <v>4</v>
      </c>
      <c r="F1702">
        <v>267.96000000000004</v>
      </c>
      <c r="G1702">
        <v>1071.8400000000001</v>
      </c>
      <c r="H1702">
        <v>267.96000000000004</v>
      </c>
      <c r="I1702" t="b">
        <v>0</v>
      </c>
      <c r="J1702" s="2">
        <v>0.53680555555555554</v>
      </c>
      <c r="K1702">
        <v>2023</v>
      </c>
      <c r="L1702">
        <v>11</v>
      </c>
      <c r="M1702" t="s">
        <v>84</v>
      </c>
      <c r="N1702">
        <v>12</v>
      </c>
    </row>
    <row r="1703" spans="1:14" x14ac:dyDescent="0.3">
      <c r="A1703" s="1">
        <v>44934</v>
      </c>
      <c r="B1703">
        <v>202</v>
      </c>
      <c r="C1703">
        <v>305</v>
      </c>
      <c r="D1703">
        <v>102</v>
      </c>
      <c r="E1703">
        <v>1</v>
      </c>
      <c r="F1703">
        <v>445.19200000000006</v>
      </c>
      <c r="G1703">
        <v>445.19200000000006</v>
      </c>
      <c r="H1703">
        <v>133.55760000000001</v>
      </c>
      <c r="I1703" t="b">
        <v>0</v>
      </c>
      <c r="J1703" s="2">
        <v>0.82638888888888884</v>
      </c>
      <c r="K1703">
        <v>2023</v>
      </c>
      <c r="L1703">
        <v>1</v>
      </c>
      <c r="M1703" t="s">
        <v>81</v>
      </c>
      <c r="N1703">
        <v>19</v>
      </c>
    </row>
    <row r="1704" spans="1:14" x14ac:dyDescent="0.3">
      <c r="A1704" s="1">
        <v>44960</v>
      </c>
      <c r="B1704">
        <v>201</v>
      </c>
      <c r="C1704">
        <v>305</v>
      </c>
      <c r="D1704">
        <v>105</v>
      </c>
      <c r="E1704">
        <v>1</v>
      </c>
      <c r="F1704">
        <v>486.00200000000001</v>
      </c>
      <c r="G1704">
        <v>486.00200000000001</v>
      </c>
      <c r="H1704">
        <v>72.900300000000001</v>
      </c>
      <c r="I1704" t="b">
        <v>0</v>
      </c>
      <c r="J1704" s="2">
        <v>0.14166666666666666</v>
      </c>
      <c r="K1704">
        <v>2023</v>
      </c>
      <c r="L1704">
        <v>2</v>
      </c>
      <c r="M1704" t="s">
        <v>83</v>
      </c>
      <c r="N1704">
        <v>3</v>
      </c>
    </row>
    <row r="1705" spans="1:14" x14ac:dyDescent="0.3">
      <c r="A1705" s="1">
        <v>45332</v>
      </c>
      <c r="B1705">
        <v>201</v>
      </c>
      <c r="C1705">
        <v>303</v>
      </c>
      <c r="D1705">
        <v>102</v>
      </c>
      <c r="E1705">
        <v>6</v>
      </c>
      <c r="F1705">
        <v>356.07</v>
      </c>
      <c r="G1705">
        <v>2136.42</v>
      </c>
      <c r="H1705">
        <v>363.19140000000004</v>
      </c>
      <c r="I1705" t="b">
        <v>0</v>
      </c>
      <c r="J1705" s="2">
        <v>0.97847222222222219</v>
      </c>
      <c r="K1705">
        <v>2024</v>
      </c>
      <c r="L1705">
        <v>2</v>
      </c>
      <c r="M1705" t="s">
        <v>82</v>
      </c>
      <c r="N1705">
        <v>23</v>
      </c>
    </row>
    <row r="1706" spans="1:14" x14ac:dyDescent="0.3">
      <c r="A1706" s="1">
        <v>45025</v>
      </c>
      <c r="B1706">
        <v>204</v>
      </c>
      <c r="C1706">
        <v>305</v>
      </c>
      <c r="D1706">
        <v>101</v>
      </c>
      <c r="E1706">
        <v>6</v>
      </c>
      <c r="F1706">
        <v>207.43800000000002</v>
      </c>
      <c r="G1706">
        <v>1244.6280000000002</v>
      </c>
      <c r="H1706">
        <v>236.47932000000003</v>
      </c>
      <c r="I1706" t="b">
        <v>0</v>
      </c>
      <c r="J1706" s="2">
        <v>0.18055555555555555</v>
      </c>
      <c r="K1706">
        <v>2023</v>
      </c>
      <c r="L1706">
        <v>4</v>
      </c>
      <c r="M1706" t="s">
        <v>81</v>
      </c>
      <c r="N1706">
        <v>4</v>
      </c>
    </row>
    <row r="1707" spans="1:14" x14ac:dyDescent="0.3">
      <c r="A1707" s="1">
        <v>45249</v>
      </c>
      <c r="B1707">
        <v>204</v>
      </c>
      <c r="C1707">
        <v>304</v>
      </c>
      <c r="D1707">
        <v>103</v>
      </c>
      <c r="E1707">
        <v>4</v>
      </c>
      <c r="F1707">
        <v>432.38800000000003</v>
      </c>
      <c r="G1707">
        <v>1729.5520000000001</v>
      </c>
      <c r="H1707">
        <v>363.20591999999999</v>
      </c>
      <c r="I1707" t="b">
        <v>1</v>
      </c>
      <c r="J1707" s="2">
        <v>0.42499999999999999</v>
      </c>
      <c r="K1707">
        <v>2023</v>
      </c>
      <c r="L1707">
        <v>11</v>
      </c>
      <c r="M1707" t="s">
        <v>81</v>
      </c>
      <c r="N1707">
        <v>10</v>
      </c>
    </row>
    <row r="1708" spans="1:14" x14ac:dyDescent="0.3">
      <c r="A1708" s="1">
        <v>44980</v>
      </c>
      <c r="B1708">
        <v>205</v>
      </c>
      <c r="C1708">
        <v>302</v>
      </c>
      <c r="D1708">
        <v>103</v>
      </c>
      <c r="E1708">
        <v>7</v>
      </c>
      <c r="F1708">
        <v>148.76400000000001</v>
      </c>
      <c r="G1708">
        <v>1041.348</v>
      </c>
      <c r="H1708">
        <v>260.33699999999999</v>
      </c>
      <c r="I1708" t="b">
        <v>1</v>
      </c>
      <c r="J1708" s="2">
        <v>0.12638888888888888</v>
      </c>
      <c r="K1708">
        <v>2023</v>
      </c>
      <c r="L1708">
        <v>2</v>
      </c>
      <c r="M1708" t="s">
        <v>79</v>
      </c>
      <c r="N1708">
        <v>3</v>
      </c>
    </row>
    <row r="1709" spans="1:14" x14ac:dyDescent="0.3">
      <c r="A1709" s="1">
        <v>45109</v>
      </c>
      <c r="B1709">
        <v>201</v>
      </c>
      <c r="C1709">
        <v>302</v>
      </c>
      <c r="D1709">
        <v>104</v>
      </c>
      <c r="E1709">
        <v>4</v>
      </c>
      <c r="F1709">
        <v>647.63600000000008</v>
      </c>
      <c r="G1709">
        <v>2590.5440000000003</v>
      </c>
      <c r="H1709">
        <v>777.16320000000007</v>
      </c>
      <c r="I1709" t="b">
        <v>0</v>
      </c>
      <c r="J1709" s="2">
        <v>0.43402777777777779</v>
      </c>
      <c r="K1709">
        <v>2023</v>
      </c>
      <c r="L1709">
        <v>7</v>
      </c>
      <c r="M1709" t="s">
        <v>81</v>
      </c>
      <c r="N1709">
        <v>10</v>
      </c>
    </row>
    <row r="1710" spans="1:14" x14ac:dyDescent="0.3">
      <c r="A1710" s="1">
        <v>45030</v>
      </c>
      <c r="B1710">
        <v>205</v>
      </c>
      <c r="C1710">
        <v>303</v>
      </c>
      <c r="D1710">
        <v>101</v>
      </c>
      <c r="E1710">
        <v>2</v>
      </c>
      <c r="F1710">
        <v>351.53800000000001</v>
      </c>
      <c r="G1710">
        <v>703.07600000000002</v>
      </c>
      <c r="H1710">
        <v>105.4614</v>
      </c>
      <c r="I1710" t="b">
        <v>1</v>
      </c>
      <c r="J1710" s="2">
        <v>4.8611111111111112E-2</v>
      </c>
      <c r="K1710">
        <v>2023</v>
      </c>
      <c r="L1710">
        <v>4</v>
      </c>
      <c r="M1710" t="s">
        <v>83</v>
      </c>
      <c r="N1710">
        <v>1</v>
      </c>
    </row>
    <row r="1711" spans="1:14" x14ac:dyDescent="0.3">
      <c r="A1711" s="1">
        <v>44903</v>
      </c>
      <c r="B1711">
        <v>201</v>
      </c>
      <c r="C1711">
        <v>305</v>
      </c>
      <c r="D1711">
        <v>104</v>
      </c>
      <c r="E1711">
        <v>9</v>
      </c>
      <c r="F1711">
        <v>481.25000000000006</v>
      </c>
      <c r="G1711">
        <v>4331.2500000000009</v>
      </c>
      <c r="H1711">
        <v>736.31250000000023</v>
      </c>
      <c r="I1711" t="b">
        <v>0</v>
      </c>
      <c r="J1711" s="2">
        <v>0.11180555555555556</v>
      </c>
      <c r="K1711">
        <v>2022</v>
      </c>
      <c r="L1711">
        <v>12</v>
      </c>
      <c r="M1711" t="s">
        <v>79</v>
      </c>
      <c r="N1711">
        <v>2</v>
      </c>
    </row>
    <row r="1712" spans="1:14" x14ac:dyDescent="0.3">
      <c r="A1712" s="1">
        <v>44922</v>
      </c>
      <c r="B1712">
        <v>204</v>
      </c>
      <c r="C1712">
        <v>302</v>
      </c>
      <c r="D1712">
        <v>101</v>
      </c>
      <c r="E1712">
        <v>5</v>
      </c>
      <c r="F1712">
        <v>642.11400000000003</v>
      </c>
      <c r="G1712">
        <v>3210.57</v>
      </c>
      <c r="H1712">
        <v>610.00830000000008</v>
      </c>
      <c r="I1712" t="b">
        <v>0</v>
      </c>
      <c r="J1712" s="2">
        <v>0.40902777777777777</v>
      </c>
      <c r="K1712">
        <v>2022</v>
      </c>
      <c r="L1712">
        <v>12</v>
      </c>
      <c r="M1712" t="s">
        <v>85</v>
      </c>
      <c r="N1712">
        <v>9</v>
      </c>
    </row>
    <row r="1713" spans="1:14" x14ac:dyDescent="0.3">
      <c r="A1713" s="1">
        <v>45011</v>
      </c>
      <c r="B1713">
        <v>202</v>
      </c>
      <c r="C1713">
        <v>303</v>
      </c>
      <c r="D1713">
        <v>105</v>
      </c>
      <c r="E1713">
        <v>7</v>
      </c>
      <c r="F1713">
        <v>408.69400000000007</v>
      </c>
      <c r="G1713">
        <v>2860.8580000000006</v>
      </c>
      <c r="H1713">
        <v>600.78018000000009</v>
      </c>
      <c r="I1713" t="b">
        <v>0</v>
      </c>
      <c r="J1713" s="2">
        <v>0.79652777777777772</v>
      </c>
      <c r="K1713">
        <v>2023</v>
      </c>
      <c r="L1713">
        <v>3</v>
      </c>
      <c r="M1713" t="s">
        <v>81</v>
      </c>
      <c r="N1713">
        <v>19</v>
      </c>
    </row>
    <row r="1714" spans="1:14" x14ac:dyDescent="0.3">
      <c r="A1714" s="1">
        <v>45083</v>
      </c>
      <c r="B1714">
        <v>201</v>
      </c>
      <c r="C1714">
        <v>304</v>
      </c>
      <c r="D1714">
        <v>103</v>
      </c>
      <c r="E1714">
        <v>9</v>
      </c>
      <c r="F1714">
        <v>266.64000000000004</v>
      </c>
      <c r="G1714">
        <v>2399.7600000000002</v>
      </c>
      <c r="H1714">
        <v>599.94000000000005</v>
      </c>
      <c r="I1714" t="b">
        <v>0</v>
      </c>
      <c r="J1714" s="2">
        <v>0.28055555555555556</v>
      </c>
      <c r="K1714">
        <v>2023</v>
      </c>
      <c r="L1714">
        <v>6</v>
      </c>
      <c r="M1714" t="s">
        <v>85</v>
      </c>
      <c r="N1714">
        <v>6</v>
      </c>
    </row>
    <row r="1715" spans="1:14" x14ac:dyDescent="0.3">
      <c r="A1715" s="1">
        <v>44952</v>
      </c>
      <c r="B1715">
        <v>202</v>
      </c>
      <c r="C1715">
        <v>302</v>
      </c>
      <c r="D1715">
        <v>103</v>
      </c>
      <c r="E1715">
        <v>7</v>
      </c>
      <c r="F1715">
        <v>438.41600000000005</v>
      </c>
      <c r="G1715">
        <v>3068.9120000000003</v>
      </c>
      <c r="H1715">
        <v>920.67360000000008</v>
      </c>
      <c r="I1715" t="b">
        <v>0</v>
      </c>
      <c r="J1715" s="2">
        <v>0.34027777777777779</v>
      </c>
      <c r="K1715">
        <v>2023</v>
      </c>
      <c r="L1715">
        <v>1</v>
      </c>
      <c r="M1715" t="s">
        <v>79</v>
      </c>
      <c r="N1715">
        <v>8</v>
      </c>
    </row>
    <row r="1716" spans="1:14" x14ac:dyDescent="0.3">
      <c r="A1716" s="1">
        <v>45167</v>
      </c>
      <c r="B1716">
        <v>204</v>
      </c>
      <c r="C1716">
        <v>301</v>
      </c>
      <c r="D1716">
        <v>101</v>
      </c>
      <c r="E1716">
        <v>3</v>
      </c>
      <c r="F1716">
        <v>630.80600000000004</v>
      </c>
      <c r="G1716">
        <v>1892.4180000000001</v>
      </c>
      <c r="H1716">
        <v>283.86270000000002</v>
      </c>
      <c r="I1716" t="b">
        <v>0</v>
      </c>
      <c r="J1716" s="2">
        <v>0.31874999999999998</v>
      </c>
      <c r="K1716">
        <v>2023</v>
      </c>
      <c r="L1716">
        <v>8</v>
      </c>
      <c r="M1716" t="s">
        <v>85</v>
      </c>
      <c r="N1716">
        <v>7</v>
      </c>
    </row>
    <row r="1717" spans="1:14" x14ac:dyDescent="0.3">
      <c r="A1717" s="1">
        <v>45088</v>
      </c>
      <c r="B1717">
        <v>203</v>
      </c>
      <c r="C1717">
        <v>302</v>
      </c>
      <c r="D1717">
        <v>102</v>
      </c>
      <c r="E1717">
        <v>8</v>
      </c>
      <c r="F1717">
        <v>383.37200000000001</v>
      </c>
      <c r="G1717">
        <v>3066.9760000000001</v>
      </c>
      <c r="H1717">
        <v>521.38592000000006</v>
      </c>
      <c r="I1717" t="b">
        <v>0</v>
      </c>
      <c r="J1717" s="2">
        <v>0.40555555555555556</v>
      </c>
      <c r="K1717">
        <v>2023</v>
      </c>
      <c r="L1717">
        <v>6</v>
      </c>
      <c r="M1717" t="s">
        <v>81</v>
      </c>
      <c r="N1717">
        <v>9</v>
      </c>
    </row>
    <row r="1718" spans="1:14" x14ac:dyDescent="0.3">
      <c r="A1718" s="1">
        <v>45300</v>
      </c>
      <c r="B1718">
        <v>202</v>
      </c>
      <c r="C1718">
        <v>302</v>
      </c>
      <c r="D1718">
        <v>104</v>
      </c>
      <c r="E1718">
        <v>7</v>
      </c>
      <c r="F1718">
        <v>387.35400000000004</v>
      </c>
      <c r="G1718">
        <v>2711.4780000000001</v>
      </c>
      <c r="H1718">
        <v>515.18082000000004</v>
      </c>
      <c r="I1718" t="b">
        <v>0</v>
      </c>
      <c r="J1718" s="2">
        <v>0.79791666666666672</v>
      </c>
      <c r="K1718">
        <v>2024</v>
      </c>
      <c r="L1718">
        <v>1</v>
      </c>
      <c r="M1718" t="s">
        <v>85</v>
      </c>
      <c r="N1718">
        <v>19</v>
      </c>
    </row>
    <row r="1719" spans="1:14" x14ac:dyDescent="0.3">
      <c r="A1719" s="1">
        <v>45233</v>
      </c>
      <c r="B1719">
        <v>205</v>
      </c>
      <c r="C1719">
        <v>303</v>
      </c>
      <c r="D1719">
        <v>102</v>
      </c>
      <c r="E1719">
        <v>2</v>
      </c>
      <c r="F1719">
        <v>196.48200000000003</v>
      </c>
      <c r="G1719">
        <v>392.96400000000006</v>
      </c>
      <c r="H1719">
        <v>82.522440000000003</v>
      </c>
      <c r="I1719" t="b">
        <v>0</v>
      </c>
      <c r="J1719" s="2">
        <v>0.82638888888888884</v>
      </c>
      <c r="K1719">
        <v>2023</v>
      </c>
      <c r="L1719">
        <v>11</v>
      </c>
      <c r="M1719" t="s">
        <v>83</v>
      </c>
      <c r="N1719">
        <v>19</v>
      </c>
    </row>
    <row r="1720" spans="1:14" x14ac:dyDescent="0.3">
      <c r="A1720" s="1">
        <v>45400</v>
      </c>
      <c r="B1720">
        <v>204</v>
      </c>
      <c r="C1720">
        <v>305</v>
      </c>
      <c r="D1720">
        <v>104</v>
      </c>
      <c r="E1720">
        <v>2</v>
      </c>
      <c r="F1720">
        <v>621.23599999999999</v>
      </c>
      <c r="G1720">
        <v>1242.472</v>
      </c>
      <c r="H1720">
        <v>310.61799999999999</v>
      </c>
      <c r="I1720" t="b">
        <v>0</v>
      </c>
      <c r="J1720" s="2">
        <v>0.41319444444444442</v>
      </c>
      <c r="K1720">
        <v>2024</v>
      </c>
      <c r="L1720">
        <v>4</v>
      </c>
      <c r="M1720" t="s">
        <v>79</v>
      </c>
      <c r="N1720">
        <v>9</v>
      </c>
    </row>
    <row r="1721" spans="1:14" x14ac:dyDescent="0.3">
      <c r="A1721" s="1">
        <v>45028</v>
      </c>
      <c r="B1721">
        <v>205</v>
      </c>
      <c r="C1721">
        <v>303</v>
      </c>
      <c r="D1721">
        <v>101</v>
      </c>
      <c r="E1721">
        <v>2</v>
      </c>
      <c r="F1721">
        <v>272.976</v>
      </c>
      <c r="G1721">
        <v>545.952</v>
      </c>
      <c r="H1721">
        <v>163.78559999999999</v>
      </c>
      <c r="I1721" t="b">
        <v>0</v>
      </c>
      <c r="J1721" s="2">
        <v>0.36666666666666664</v>
      </c>
      <c r="K1721">
        <v>2023</v>
      </c>
      <c r="L1721">
        <v>4</v>
      </c>
      <c r="M1721" t="s">
        <v>80</v>
      </c>
      <c r="N1721">
        <v>8</v>
      </c>
    </row>
    <row r="1722" spans="1:14" x14ac:dyDescent="0.3">
      <c r="A1722" s="1">
        <v>44882</v>
      </c>
      <c r="B1722">
        <v>203</v>
      </c>
      <c r="C1722">
        <v>305</v>
      </c>
      <c r="D1722">
        <v>102</v>
      </c>
      <c r="E1722">
        <v>2</v>
      </c>
      <c r="F1722">
        <v>619.9380000000001</v>
      </c>
      <c r="G1722">
        <v>1239.8760000000002</v>
      </c>
      <c r="H1722">
        <v>185.98140000000004</v>
      </c>
      <c r="I1722" t="b">
        <v>1</v>
      </c>
      <c r="J1722" s="2">
        <v>0.25972222222222224</v>
      </c>
      <c r="K1722">
        <v>2022</v>
      </c>
      <c r="L1722">
        <v>11</v>
      </c>
      <c r="M1722" t="s">
        <v>79</v>
      </c>
      <c r="N1722">
        <v>6</v>
      </c>
    </row>
    <row r="1723" spans="1:14" x14ac:dyDescent="0.3">
      <c r="A1723" s="1">
        <v>44964</v>
      </c>
      <c r="B1723">
        <v>201</v>
      </c>
      <c r="C1723">
        <v>302</v>
      </c>
      <c r="D1723">
        <v>103</v>
      </c>
      <c r="E1723">
        <v>1</v>
      </c>
      <c r="F1723">
        <v>281.09399999999999</v>
      </c>
      <c r="G1723">
        <v>281.09399999999999</v>
      </c>
      <c r="H1723">
        <v>47.785980000000002</v>
      </c>
      <c r="I1723" t="b">
        <v>1</v>
      </c>
      <c r="J1723" s="2">
        <v>0.58125000000000004</v>
      </c>
      <c r="K1723">
        <v>2023</v>
      </c>
      <c r="L1723">
        <v>2</v>
      </c>
      <c r="M1723" t="s">
        <v>85</v>
      </c>
      <c r="N1723">
        <v>13</v>
      </c>
    </row>
    <row r="1724" spans="1:14" x14ac:dyDescent="0.3">
      <c r="A1724" s="1">
        <v>45095</v>
      </c>
      <c r="B1724">
        <v>203</v>
      </c>
      <c r="C1724">
        <v>305</v>
      </c>
      <c r="D1724">
        <v>103</v>
      </c>
      <c r="E1724">
        <v>4</v>
      </c>
      <c r="F1724">
        <v>157.41</v>
      </c>
      <c r="G1724">
        <v>629.64</v>
      </c>
      <c r="H1724">
        <v>119.63159999999999</v>
      </c>
      <c r="I1724" t="b">
        <v>0</v>
      </c>
      <c r="J1724" s="2">
        <v>0.87430555555555556</v>
      </c>
      <c r="K1724">
        <v>2023</v>
      </c>
      <c r="L1724">
        <v>6</v>
      </c>
      <c r="M1724" t="s">
        <v>81</v>
      </c>
      <c r="N1724">
        <v>20</v>
      </c>
    </row>
    <row r="1725" spans="1:14" x14ac:dyDescent="0.3">
      <c r="A1725" s="1">
        <v>45224</v>
      </c>
      <c r="B1725">
        <v>205</v>
      </c>
      <c r="C1725">
        <v>303</v>
      </c>
      <c r="D1725">
        <v>101</v>
      </c>
      <c r="E1725">
        <v>9</v>
      </c>
      <c r="F1725">
        <v>587.40000000000009</v>
      </c>
      <c r="G1725">
        <v>5286.6</v>
      </c>
      <c r="H1725">
        <v>1110.1859999999999</v>
      </c>
      <c r="I1725" t="b">
        <v>0</v>
      </c>
      <c r="J1725" s="2">
        <v>0.91111111111111109</v>
      </c>
      <c r="K1725">
        <v>2023</v>
      </c>
      <c r="L1725">
        <v>10</v>
      </c>
      <c r="M1725" t="s">
        <v>80</v>
      </c>
      <c r="N1725">
        <v>21</v>
      </c>
    </row>
    <row r="1726" spans="1:14" x14ac:dyDescent="0.3">
      <c r="A1726" s="1">
        <v>44905</v>
      </c>
      <c r="B1726">
        <v>205</v>
      </c>
      <c r="C1726">
        <v>305</v>
      </c>
      <c r="D1726">
        <v>104</v>
      </c>
      <c r="E1726">
        <v>9</v>
      </c>
      <c r="F1726">
        <v>567.77600000000007</v>
      </c>
      <c r="G1726">
        <v>5109.9840000000004</v>
      </c>
      <c r="H1726">
        <v>1277.4960000000001</v>
      </c>
      <c r="I1726" t="b">
        <v>0</v>
      </c>
      <c r="J1726" s="2">
        <v>0.35069444444444442</v>
      </c>
      <c r="K1726">
        <v>2022</v>
      </c>
      <c r="L1726">
        <v>12</v>
      </c>
      <c r="M1726" t="s">
        <v>82</v>
      </c>
      <c r="N1726">
        <v>8</v>
      </c>
    </row>
    <row r="1727" spans="1:14" x14ac:dyDescent="0.3">
      <c r="A1727" s="1">
        <v>45135</v>
      </c>
      <c r="B1727">
        <v>203</v>
      </c>
      <c r="C1727">
        <v>301</v>
      </c>
      <c r="D1727">
        <v>104</v>
      </c>
      <c r="E1727">
        <v>4</v>
      </c>
      <c r="F1727">
        <v>239.86600000000001</v>
      </c>
      <c r="G1727">
        <v>959.46400000000006</v>
      </c>
      <c r="H1727">
        <v>287.83920000000001</v>
      </c>
      <c r="I1727" t="b">
        <v>1</v>
      </c>
      <c r="J1727" s="2">
        <v>0.94305555555555554</v>
      </c>
      <c r="K1727">
        <v>2023</v>
      </c>
      <c r="L1727">
        <v>7</v>
      </c>
      <c r="M1727" t="s">
        <v>83</v>
      </c>
      <c r="N1727">
        <v>22</v>
      </c>
    </row>
    <row r="1728" spans="1:14" x14ac:dyDescent="0.3">
      <c r="A1728" s="1">
        <v>45417</v>
      </c>
      <c r="B1728">
        <v>201</v>
      </c>
      <c r="C1728">
        <v>301</v>
      </c>
      <c r="D1728">
        <v>104</v>
      </c>
      <c r="E1728">
        <v>10</v>
      </c>
      <c r="F1728">
        <v>109.75800000000001</v>
      </c>
      <c r="G1728">
        <v>1097.5800000000002</v>
      </c>
      <c r="H1728">
        <v>164.63700000000003</v>
      </c>
      <c r="I1728" t="b">
        <v>0</v>
      </c>
      <c r="J1728" s="2">
        <v>0.66597222222222219</v>
      </c>
      <c r="K1728">
        <v>2024</v>
      </c>
      <c r="L1728">
        <v>5</v>
      </c>
      <c r="M1728" t="s">
        <v>81</v>
      </c>
      <c r="N1728">
        <v>15</v>
      </c>
    </row>
    <row r="1729" spans="1:14" x14ac:dyDescent="0.3">
      <c r="A1729" s="1">
        <v>45407</v>
      </c>
      <c r="B1729">
        <v>201</v>
      </c>
      <c r="C1729">
        <v>302</v>
      </c>
      <c r="D1729">
        <v>102</v>
      </c>
      <c r="E1729">
        <v>6</v>
      </c>
      <c r="F1729">
        <v>349.05200000000002</v>
      </c>
      <c r="G1729">
        <v>2094.3119999999999</v>
      </c>
      <c r="H1729">
        <v>356.03304000000003</v>
      </c>
      <c r="I1729" t="b">
        <v>0</v>
      </c>
      <c r="J1729" s="2">
        <v>0.18680555555555556</v>
      </c>
      <c r="K1729">
        <v>2024</v>
      </c>
      <c r="L1729">
        <v>4</v>
      </c>
      <c r="M1729" t="s">
        <v>79</v>
      </c>
      <c r="N1729">
        <v>4</v>
      </c>
    </row>
    <row r="1730" spans="1:14" x14ac:dyDescent="0.3">
      <c r="A1730" s="1">
        <v>45271</v>
      </c>
      <c r="B1730">
        <v>203</v>
      </c>
      <c r="C1730">
        <v>302</v>
      </c>
      <c r="D1730">
        <v>104</v>
      </c>
      <c r="E1730">
        <v>2</v>
      </c>
      <c r="F1730">
        <v>510.07000000000005</v>
      </c>
      <c r="G1730">
        <v>1020.1400000000001</v>
      </c>
      <c r="H1730">
        <v>193.82660000000001</v>
      </c>
      <c r="I1730" t="b">
        <v>0</v>
      </c>
      <c r="J1730" s="2">
        <v>0.80208333333333337</v>
      </c>
      <c r="K1730">
        <v>2023</v>
      </c>
      <c r="L1730">
        <v>12</v>
      </c>
      <c r="M1730" t="s">
        <v>84</v>
      </c>
      <c r="N1730">
        <v>19</v>
      </c>
    </row>
    <row r="1731" spans="1:14" x14ac:dyDescent="0.3">
      <c r="A1731" s="1">
        <v>45170</v>
      </c>
      <c r="B1731">
        <v>203</v>
      </c>
      <c r="C1731">
        <v>303</v>
      </c>
      <c r="D1731">
        <v>101</v>
      </c>
      <c r="E1731">
        <v>3</v>
      </c>
      <c r="F1731">
        <v>462.154</v>
      </c>
      <c r="G1731">
        <v>1386.462</v>
      </c>
      <c r="H1731">
        <v>291.15701999999999</v>
      </c>
      <c r="I1731" t="b">
        <v>0</v>
      </c>
      <c r="J1731" s="2">
        <v>6.25E-2</v>
      </c>
      <c r="K1731">
        <v>2023</v>
      </c>
      <c r="L1731">
        <v>9</v>
      </c>
      <c r="M1731" t="s">
        <v>83</v>
      </c>
      <c r="N1731">
        <v>1</v>
      </c>
    </row>
    <row r="1732" spans="1:14" x14ac:dyDescent="0.3">
      <c r="A1732" s="1">
        <v>45494</v>
      </c>
      <c r="B1732">
        <v>202</v>
      </c>
      <c r="C1732">
        <v>301</v>
      </c>
      <c r="D1732">
        <v>103</v>
      </c>
      <c r="E1732">
        <v>2</v>
      </c>
      <c r="F1732">
        <v>570.28400000000011</v>
      </c>
      <c r="G1732">
        <v>1140.5680000000002</v>
      </c>
      <c r="H1732">
        <v>285.14200000000005</v>
      </c>
      <c r="I1732" t="b">
        <v>0</v>
      </c>
      <c r="J1732" s="2">
        <v>6.805555555555555E-2</v>
      </c>
      <c r="K1732">
        <v>2024</v>
      </c>
      <c r="L1732">
        <v>7</v>
      </c>
      <c r="M1732" t="s">
        <v>81</v>
      </c>
      <c r="N1732">
        <v>1</v>
      </c>
    </row>
    <row r="1733" spans="1:14" x14ac:dyDescent="0.3">
      <c r="A1733" s="1">
        <v>45132</v>
      </c>
      <c r="B1733">
        <v>202</v>
      </c>
      <c r="C1733">
        <v>302</v>
      </c>
      <c r="D1733">
        <v>101</v>
      </c>
      <c r="E1733">
        <v>8</v>
      </c>
      <c r="F1733">
        <v>591.80000000000007</v>
      </c>
      <c r="G1733">
        <v>4734.4000000000005</v>
      </c>
      <c r="H1733">
        <v>1420.3200000000002</v>
      </c>
      <c r="I1733" t="b">
        <v>0</v>
      </c>
      <c r="J1733" s="2">
        <v>0.66736111111111107</v>
      </c>
      <c r="K1733">
        <v>2023</v>
      </c>
      <c r="L1733">
        <v>7</v>
      </c>
      <c r="M1733" t="s">
        <v>85</v>
      </c>
      <c r="N1733">
        <v>16</v>
      </c>
    </row>
    <row r="1734" spans="1:14" x14ac:dyDescent="0.3">
      <c r="A1734" s="1">
        <v>45567</v>
      </c>
      <c r="B1734">
        <v>202</v>
      </c>
      <c r="C1734">
        <v>304</v>
      </c>
      <c r="D1734">
        <v>104</v>
      </c>
      <c r="E1734">
        <v>2</v>
      </c>
      <c r="F1734">
        <v>424.358</v>
      </c>
      <c r="G1734">
        <v>848.71600000000001</v>
      </c>
      <c r="H1734">
        <v>127.3074</v>
      </c>
      <c r="I1734" t="b">
        <v>0</v>
      </c>
      <c r="J1734" s="2">
        <v>5.6250000000000001E-2</v>
      </c>
      <c r="K1734">
        <v>2024</v>
      </c>
      <c r="L1734">
        <v>10</v>
      </c>
      <c r="M1734" t="s">
        <v>80</v>
      </c>
      <c r="N1734">
        <v>1</v>
      </c>
    </row>
    <row r="1735" spans="1:14" x14ac:dyDescent="0.3">
      <c r="A1735" s="1">
        <v>45516</v>
      </c>
      <c r="B1735">
        <v>201</v>
      </c>
      <c r="C1735">
        <v>303</v>
      </c>
      <c r="D1735">
        <v>105</v>
      </c>
      <c r="E1735">
        <v>8</v>
      </c>
      <c r="F1735">
        <v>213.59800000000001</v>
      </c>
      <c r="G1735">
        <v>1708.7840000000001</v>
      </c>
      <c r="H1735">
        <v>290.49328000000003</v>
      </c>
      <c r="I1735" t="b">
        <v>0</v>
      </c>
      <c r="J1735" s="2">
        <v>0.42708333333333331</v>
      </c>
      <c r="K1735">
        <v>2024</v>
      </c>
      <c r="L1735">
        <v>8</v>
      </c>
      <c r="M1735" t="s">
        <v>84</v>
      </c>
      <c r="N1735">
        <v>10</v>
      </c>
    </row>
    <row r="1736" spans="1:14" x14ac:dyDescent="0.3">
      <c r="A1736" s="1">
        <v>45273</v>
      </c>
      <c r="B1736">
        <v>205</v>
      </c>
      <c r="C1736">
        <v>303</v>
      </c>
      <c r="D1736">
        <v>101</v>
      </c>
      <c r="E1736">
        <v>7</v>
      </c>
      <c r="F1736">
        <v>288.31000000000006</v>
      </c>
      <c r="G1736">
        <v>2018.1700000000005</v>
      </c>
      <c r="H1736">
        <v>383.45230000000009</v>
      </c>
      <c r="I1736" t="b">
        <v>0</v>
      </c>
      <c r="J1736" s="2">
        <v>0.55347222222222225</v>
      </c>
      <c r="K1736">
        <v>2023</v>
      </c>
      <c r="L1736">
        <v>12</v>
      </c>
      <c r="M1736" t="s">
        <v>80</v>
      </c>
      <c r="N1736">
        <v>13</v>
      </c>
    </row>
    <row r="1737" spans="1:14" x14ac:dyDescent="0.3">
      <c r="A1737" s="1">
        <v>45203</v>
      </c>
      <c r="B1737">
        <v>205</v>
      </c>
      <c r="C1737">
        <v>301</v>
      </c>
      <c r="D1737">
        <v>104</v>
      </c>
      <c r="E1737">
        <v>3</v>
      </c>
      <c r="F1737">
        <v>607.11199999999997</v>
      </c>
      <c r="G1737">
        <v>1821.3359999999998</v>
      </c>
      <c r="H1737">
        <v>382.48055999999997</v>
      </c>
      <c r="I1737" t="b">
        <v>1</v>
      </c>
      <c r="J1737" s="2">
        <v>6.1805555555555558E-2</v>
      </c>
      <c r="K1737">
        <v>2023</v>
      </c>
      <c r="L1737">
        <v>10</v>
      </c>
      <c r="M1737" t="s">
        <v>80</v>
      </c>
      <c r="N1737">
        <v>1</v>
      </c>
    </row>
    <row r="1738" spans="1:14" x14ac:dyDescent="0.3">
      <c r="A1738" s="1">
        <v>44959</v>
      </c>
      <c r="B1738">
        <v>205</v>
      </c>
      <c r="C1738">
        <v>305</v>
      </c>
      <c r="D1738">
        <v>103</v>
      </c>
      <c r="E1738">
        <v>2</v>
      </c>
      <c r="F1738">
        <v>501.20400000000001</v>
      </c>
      <c r="G1738">
        <v>1002.408</v>
      </c>
      <c r="H1738">
        <v>250.602</v>
      </c>
      <c r="I1738" t="b">
        <v>0</v>
      </c>
      <c r="J1738" s="2">
        <v>0.59444444444444444</v>
      </c>
      <c r="K1738">
        <v>2023</v>
      </c>
      <c r="L1738">
        <v>2</v>
      </c>
      <c r="M1738" t="s">
        <v>79</v>
      </c>
      <c r="N1738">
        <v>14</v>
      </c>
    </row>
    <row r="1739" spans="1:14" x14ac:dyDescent="0.3">
      <c r="A1739" s="1">
        <v>44916</v>
      </c>
      <c r="B1739">
        <v>201</v>
      </c>
      <c r="C1739">
        <v>305</v>
      </c>
      <c r="D1739">
        <v>103</v>
      </c>
      <c r="E1739">
        <v>2</v>
      </c>
      <c r="F1739">
        <v>632.32400000000007</v>
      </c>
      <c r="G1739">
        <v>1264.6480000000001</v>
      </c>
      <c r="H1739">
        <v>379.39440000000002</v>
      </c>
      <c r="I1739" t="b">
        <v>0</v>
      </c>
      <c r="J1739" s="2">
        <v>5.4166666666666669E-2</v>
      </c>
      <c r="K1739">
        <v>2022</v>
      </c>
      <c r="L1739">
        <v>12</v>
      </c>
      <c r="M1739" t="s">
        <v>80</v>
      </c>
      <c r="N1739">
        <v>1</v>
      </c>
    </row>
    <row r="1740" spans="1:14" x14ac:dyDescent="0.3">
      <c r="A1740" s="1">
        <v>45394</v>
      </c>
      <c r="B1740">
        <v>201</v>
      </c>
      <c r="C1740">
        <v>302</v>
      </c>
      <c r="D1740">
        <v>103</v>
      </c>
      <c r="E1740">
        <v>7</v>
      </c>
      <c r="F1740">
        <v>227.89800000000002</v>
      </c>
      <c r="G1740">
        <v>1595.2860000000001</v>
      </c>
      <c r="H1740">
        <v>239.2929</v>
      </c>
      <c r="I1740" t="b">
        <v>0</v>
      </c>
      <c r="J1740" s="2">
        <v>9.0277777777777769E-3</v>
      </c>
      <c r="K1740">
        <v>2024</v>
      </c>
      <c r="L1740">
        <v>4</v>
      </c>
      <c r="M1740" t="s">
        <v>83</v>
      </c>
      <c r="N1740">
        <v>0</v>
      </c>
    </row>
    <row r="1741" spans="1:14" x14ac:dyDescent="0.3">
      <c r="A1741" s="1">
        <v>45375</v>
      </c>
      <c r="B1741">
        <v>203</v>
      </c>
      <c r="C1741">
        <v>303</v>
      </c>
      <c r="D1741">
        <v>105</v>
      </c>
      <c r="E1741">
        <v>10</v>
      </c>
      <c r="F1741">
        <v>443.63000000000005</v>
      </c>
      <c r="G1741">
        <v>4436.3</v>
      </c>
      <c r="H1741">
        <v>754.17100000000005</v>
      </c>
      <c r="I1741" t="b">
        <v>0</v>
      </c>
      <c r="J1741" s="2">
        <v>0.15486111111111112</v>
      </c>
      <c r="K1741">
        <v>2024</v>
      </c>
      <c r="L1741">
        <v>3</v>
      </c>
      <c r="M1741" t="s">
        <v>81</v>
      </c>
      <c r="N1741">
        <v>3</v>
      </c>
    </row>
    <row r="1742" spans="1:14" x14ac:dyDescent="0.3">
      <c r="A1742" s="1">
        <v>44897</v>
      </c>
      <c r="B1742">
        <v>203</v>
      </c>
      <c r="C1742">
        <v>303</v>
      </c>
      <c r="D1742">
        <v>105</v>
      </c>
      <c r="E1742">
        <v>7</v>
      </c>
      <c r="F1742">
        <v>659.62599999999998</v>
      </c>
      <c r="G1742">
        <v>4617.3819999999996</v>
      </c>
      <c r="H1742">
        <v>877.30257999999992</v>
      </c>
      <c r="I1742" t="b">
        <v>0</v>
      </c>
      <c r="J1742" s="2">
        <v>0.86597222222222225</v>
      </c>
      <c r="K1742">
        <v>2022</v>
      </c>
      <c r="L1742">
        <v>12</v>
      </c>
      <c r="M1742" t="s">
        <v>83</v>
      </c>
      <c r="N1742">
        <v>20</v>
      </c>
    </row>
    <row r="1743" spans="1:14" x14ac:dyDescent="0.3">
      <c r="A1743" s="1">
        <v>45510</v>
      </c>
      <c r="B1743">
        <v>205</v>
      </c>
      <c r="C1743">
        <v>305</v>
      </c>
      <c r="D1743">
        <v>102</v>
      </c>
      <c r="E1743">
        <v>10</v>
      </c>
      <c r="F1743">
        <v>598.11400000000003</v>
      </c>
      <c r="G1743">
        <v>5981.14</v>
      </c>
      <c r="H1743">
        <v>1256.0394000000001</v>
      </c>
      <c r="I1743" t="b">
        <v>0</v>
      </c>
      <c r="J1743" s="2">
        <v>0.5805555555555556</v>
      </c>
      <c r="K1743">
        <v>2024</v>
      </c>
      <c r="L1743">
        <v>8</v>
      </c>
      <c r="M1743" t="s">
        <v>85</v>
      </c>
      <c r="N1743">
        <v>13</v>
      </c>
    </row>
    <row r="1744" spans="1:14" x14ac:dyDescent="0.3">
      <c r="A1744" s="1">
        <v>45331</v>
      </c>
      <c r="B1744">
        <v>205</v>
      </c>
      <c r="C1744">
        <v>302</v>
      </c>
      <c r="D1744">
        <v>101</v>
      </c>
      <c r="E1744">
        <v>4</v>
      </c>
      <c r="F1744">
        <v>107.73400000000001</v>
      </c>
      <c r="G1744">
        <v>430.93600000000004</v>
      </c>
      <c r="H1744">
        <v>107.73400000000001</v>
      </c>
      <c r="I1744" t="b">
        <v>0</v>
      </c>
      <c r="J1744" s="2">
        <v>0.82708333333333328</v>
      </c>
      <c r="K1744">
        <v>2024</v>
      </c>
      <c r="L1744">
        <v>2</v>
      </c>
      <c r="M1744" t="s">
        <v>83</v>
      </c>
      <c r="N1744">
        <v>19</v>
      </c>
    </row>
    <row r="1745" spans="1:14" x14ac:dyDescent="0.3">
      <c r="A1745" s="1">
        <v>45405</v>
      </c>
      <c r="B1745">
        <v>205</v>
      </c>
      <c r="C1745">
        <v>302</v>
      </c>
      <c r="D1745">
        <v>103</v>
      </c>
      <c r="E1745">
        <v>2</v>
      </c>
      <c r="F1745">
        <v>251.04200000000003</v>
      </c>
      <c r="G1745">
        <v>502.08400000000006</v>
      </c>
      <c r="H1745">
        <v>150.62520000000001</v>
      </c>
      <c r="I1745" t="b">
        <v>0</v>
      </c>
      <c r="J1745" s="2">
        <v>0.73611111111111116</v>
      </c>
      <c r="K1745">
        <v>2024</v>
      </c>
      <c r="L1745">
        <v>4</v>
      </c>
      <c r="M1745" t="s">
        <v>85</v>
      </c>
      <c r="N1745">
        <v>17</v>
      </c>
    </row>
    <row r="1746" spans="1:14" x14ac:dyDescent="0.3">
      <c r="A1746" s="1">
        <v>45204</v>
      </c>
      <c r="B1746">
        <v>201</v>
      </c>
      <c r="C1746">
        <v>301</v>
      </c>
      <c r="D1746">
        <v>103</v>
      </c>
      <c r="E1746">
        <v>6</v>
      </c>
      <c r="F1746">
        <v>603.37200000000007</v>
      </c>
      <c r="G1746">
        <v>3620.2320000000004</v>
      </c>
      <c r="H1746">
        <v>543.03480000000002</v>
      </c>
      <c r="I1746" t="b">
        <v>0</v>
      </c>
      <c r="J1746" s="2">
        <v>0.11180555555555556</v>
      </c>
      <c r="K1746">
        <v>2023</v>
      </c>
      <c r="L1746">
        <v>10</v>
      </c>
      <c r="M1746" t="s">
        <v>79</v>
      </c>
      <c r="N1746">
        <v>2</v>
      </c>
    </row>
    <row r="1747" spans="1:14" x14ac:dyDescent="0.3">
      <c r="A1747" s="1">
        <v>45445</v>
      </c>
      <c r="B1747">
        <v>204</v>
      </c>
      <c r="C1747">
        <v>303</v>
      </c>
      <c r="D1747">
        <v>104</v>
      </c>
      <c r="E1747">
        <v>10</v>
      </c>
      <c r="F1747">
        <v>648.60400000000004</v>
      </c>
      <c r="G1747">
        <v>6486.0400000000009</v>
      </c>
      <c r="H1747">
        <v>1102.6268000000002</v>
      </c>
      <c r="I1747" t="b">
        <v>0</v>
      </c>
      <c r="J1747" s="2">
        <v>0.91805555555555551</v>
      </c>
      <c r="K1747">
        <v>2024</v>
      </c>
      <c r="L1747">
        <v>6</v>
      </c>
      <c r="M1747" t="s">
        <v>81</v>
      </c>
      <c r="N1747">
        <v>22</v>
      </c>
    </row>
    <row r="1748" spans="1:14" x14ac:dyDescent="0.3">
      <c r="A1748" s="1">
        <v>45582</v>
      </c>
      <c r="B1748">
        <v>205</v>
      </c>
      <c r="C1748">
        <v>304</v>
      </c>
      <c r="D1748">
        <v>105</v>
      </c>
      <c r="E1748">
        <v>8</v>
      </c>
      <c r="F1748">
        <v>74.117999999999995</v>
      </c>
      <c r="G1748">
        <v>592.94399999999996</v>
      </c>
      <c r="H1748">
        <v>112.65935999999999</v>
      </c>
      <c r="I1748" t="b">
        <v>0</v>
      </c>
      <c r="J1748" s="2">
        <v>0.91874999999999996</v>
      </c>
      <c r="K1748">
        <v>2024</v>
      </c>
      <c r="L1748">
        <v>10</v>
      </c>
      <c r="M1748" t="s">
        <v>79</v>
      </c>
      <c r="N1748">
        <v>22</v>
      </c>
    </row>
    <row r="1749" spans="1:14" x14ac:dyDescent="0.3">
      <c r="A1749" s="1">
        <v>45099</v>
      </c>
      <c r="B1749">
        <v>205</v>
      </c>
      <c r="C1749">
        <v>302</v>
      </c>
      <c r="D1749">
        <v>104</v>
      </c>
      <c r="E1749">
        <v>9</v>
      </c>
      <c r="F1749">
        <v>45.672000000000004</v>
      </c>
      <c r="G1749">
        <v>411.04800000000006</v>
      </c>
      <c r="H1749">
        <v>86.320080000000004</v>
      </c>
      <c r="I1749" t="b">
        <v>0</v>
      </c>
      <c r="J1749" s="2">
        <v>0.13125000000000001</v>
      </c>
      <c r="K1749">
        <v>2023</v>
      </c>
      <c r="L1749">
        <v>6</v>
      </c>
      <c r="M1749" t="s">
        <v>79</v>
      </c>
      <c r="N1749">
        <v>3</v>
      </c>
    </row>
    <row r="1750" spans="1:14" x14ac:dyDescent="0.3">
      <c r="A1750" s="1">
        <v>45493</v>
      </c>
      <c r="B1750">
        <v>204</v>
      </c>
      <c r="C1750">
        <v>302</v>
      </c>
      <c r="D1750">
        <v>101</v>
      </c>
      <c r="E1750">
        <v>8</v>
      </c>
      <c r="F1750">
        <v>565.20200000000011</v>
      </c>
      <c r="G1750">
        <v>4521.6160000000009</v>
      </c>
      <c r="H1750">
        <v>1130.4040000000002</v>
      </c>
      <c r="I1750" t="b">
        <v>0</v>
      </c>
      <c r="J1750" s="2">
        <v>0.25972222222222224</v>
      </c>
      <c r="K1750">
        <v>2024</v>
      </c>
      <c r="L1750">
        <v>7</v>
      </c>
      <c r="M1750" t="s">
        <v>82</v>
      </c>
      <c r="N1750">
        <v>6</v>
      </c>
    </row>
    <row r="1751" spans="1:14" x14ac:dyDescent="0.3">
      <c r="A1751" s="1">
        <v>45558</v>
      </c>
      <c r="B1751">
        <v>204</v>
      </c>
      <c r="C1751">
        <v>304</v>
      </c>
      <c r="D1751">
        <v>104</v>
      </c>
      <c r="E1751">
        <v>8</v>
      </c>
      <c r="F1751">
        <v>420.46400000000006</v>
      </c>
      <c r="G1751">
        <v>3363.7120000000004</v>
      </c>
      <c r="H1751">
        <v>1009.1136000000001</v>
      </c>
      <c r="I1751" t="b">
        <v>1</v>
      </c>
      <c r="J1751" s="2">
        <v>0.26111111111111113</v>
      </c>
      <c r="K1751">
        <v>2024</v>
      </c>
      <c r="L1751">
        <v>9</v>
      </c>
      <c r="M1751" t="s">
        <v>84</v>
      </c>
      <c r="N1751">
        <v>6</v>
      </c>
    </row>
    <row r="1752" spans="1:14" x14ac:dyDescent="0.3">
      <c r="A1752" s="1">
        <v>45253</v>
      </c>
      <c r="B1752">
        <v>201</v>
      </c>
      <c r="C1752">
        <v>302</v>
      </c>
      <c r="D1752">
        <v>105</v>
      </c>
      <c r="E1752">
        <v>4</v>
      </c>
      <c r="F1752">
        <v>152.59200000000001</v>
      </c>
      <c r="G1752">
        <v>610.36800000000005</v>
      </c>
      <c r="H1752">
        <v>91.555199999999999</v>
      </c>
      <c r="I1752" t="b">
        <v>1</v>
      </c>
      <c r="J1752" s="2">
        <v>0.13680555555555557</v>
      </c>
      <c r="K1752">
        <v>2023</v>
      </c>
      <c r="L1752">
        <v>11</v>
      </c>
      <c r="M1752" t="s">
        <v>79</v>
      </c>
      <c r="N1752">
        <v>3</v>
      </c>
    </row>
    <row r="1753" spans="1:14" x14ac:dyDescent="0.3">
      <c r="A1753" s="1">
        <v>45175</v>
      </c>
      <c r="B1753">
        <v>202</v>
      </c>
      <c r="C1753">
        <v>303</v>
      </c>
      <c r="D1753">
        <v>104</v>
      </c>
      <c r="E1753">
        <v>10</v>
      </c>
      <c r="F1753">
        <v>262.57</v>
      </c>
      <c r="G1753">
        <v>2625.7</v>
      </c>
      <c r="H1753">
        <v>446.36900000000003</v>
      </c>
      <c r="I1753" t="b">
        <v>0</v>
      </c>
      <c r="J1753" s="2">
        <v>0.36805555555555558</v>
      </c>
      <c r="K1753">
        <v>2023</v>
      </c>
      <c r="L1753">
        <v>9</v>
      </c>
      <c r="M1753" t="s">
        <v>80</v>
      </c>
      <c r="N1753">
        <v>8</v>
      </c>
    </row>
    <row r="1754" spans="1:14" x14ac:dyDescent="0.3">
      <c r="A1754" s="1">
        <v>44901</v>
      </c>
      <c r="B1754">
        <v>204</v>
      </c>
      <c r="C1754">
        <v>301</v>
      </c>
      <c r="D1754">
        <v>101</v>
      </c>
      <c r="E1754">
        <v>5</v>
      </c>
      <c r="F1754">
        <v>153.45000000000002</v>
      </c>
      <c r="G1754">
        <v>767.25000000000011</v>
      </c>
      <c r="H1754">
        <v>145.77750000000003</v>
      </c>
      <c r="I1754" t="b">
        <v>0</v>
      </c>
      <c r="J1754" s="2">
        <v>5.5555555555555552E-2</v>
      </c>
      <c r="K1754">
        <v>2022</v>
      </c>
      <c r="L1754">
        <v>12</v>
      </c>
      <c r="M1754" t="s">
        <v>85</v>
      </c>
      <c r="N1754">
        <v>1</v>
      </c>
    </row>
    <row r="1755" spans="1:14" x14ac:dyDescent="0.3">
      <c r="A1755" s="1">
        <v>45297</v>
      </c>
      <c r="B1755">
        <v>202</v>
      </c>
      <c r="C1755">
        <v>304</v>
      </c>
      <c r="D1755">
        <v>102</v>
      </c>
      <c r="E1755">
        <v>7</v>
      </c>
      <c r="F1755">
        <v>199.804</v>
      </c>
      <c r="G1755">
        <v>1398.6279999999999</v>
      </c>
      <c r="H1755">
        <v>293.71187999999995</v>
      </c>
      <c r="I1755" t="b">
        <v>0</v>
      </c>
      <c r="J1755" s="2">
        <v>0.92013888888888884</v>
      </c>
      <c r="K1755">
        <v>2024</v>
      </c>
      <c r="L1755">
        <v>1</v>
      </c>
      <c r="M1755" t="s">
        <v>82</v>
      </c>
      <c r="N1755">
        <v>22</v>
      </c>
    </row>
    <row r="1756" spans="1:14" x14ac:dyDescent="0.3">
      <c r="A1756" s="1">
        <v>44922</v>
      </c>
      <c r="B1756">
        <v>203</v>
      </c>
      <c r="C1756">
        <v>303</v>
      </c>
      <c r="D1756">
        <v>102</v>
      </c>
      <c r="E1756">
        <v>1</v>
      </c>
      <c r="F1756">
        <v>500.32400000000001</v>
      </c>
      <c r="G1756">
        <v>500.32400000000001</v>
      </c>
      <c r="H1756">
        <v>125.081</v>
      </c>
      <c r="I1756" t="b">
        <v>0</v>
      </c>
      <c r="J1756" s="2">
        <v>0.61458333333333337</v>
      </c>
      <c r="K1756">
        <v>2022</v>
      </c>
      <c r="L1756">
        <v>12</v>
      </c>
      <c r="M1756" t="s">
        <v>85</v>
      </c>
      <c r="N1756">
        <v>14</v>
      </c>
    </row>
    <row r="1757" spans="1:14" x14ac:dyDescent="0.3">
      <c r="A1757" s="1">
        <v>45390</v>
      </c>
      <c r="B1757">
        <v>205</v>
      </c>
      <c r="C1757">
        <v>304</v>
      </c>
      <c r="D1757">
        <v>103</v>
      </c>
      <c r="E1757">
        <v>2</v>
      </c>
      <c r="F1757">
        <v>292.072</v>
      </c>
      <c r="G1757">
        <v>584.14400000000001</v>
      </c>
      <c r="H1757">
        <v>175.2432</v>
      </c>
      <c r="I1757" t="b">
        <v>1</v>
      </c>
      <c r="J1757" s="2">
        <v>0.52500000000000002</v>
      </c>
      <c r="K1757">
        <v>2024</v>
      </c>
      <c r="L1757">
        <v>4</v>
      </c>
      <c r="M1757" t="s">
        <v>84</v>
      </c>
      <c r="N1757">
        <v>12</v>
      </c>
    </row>
    <row r="1758" spans="1:14" x14ac:dyDescent="0.3">
      <c r="A1758" s="1">
        <v>45334</v>
      </c>
      <c r="B1758">
        <v>204</v>
      </c>
      <c r="C1758">
        <v>302</v>
      </c>
      <c r="D1758">
        <v>104</v>
      </c>
      <c r="E1758">
        <v>3</v>
      </c>
      <c r="F1758">
        <v>99.154000000000011</v>
      </c>
      <c r="G1758">
        <v>297.46200000000005</v>
      </c>
      <c r="H1758">
        <v>44.619300000000003</v>
      </c>
      <c r="I1758" t="b">
        <v>1</v>
      </c>
      <c r="J1758" s="2">
        <v>0.54236111111111107</v>
      </c>
      <c r="K1758">
        <v>2024</v>
      </c>
      <c r="L1758">
        <v>2</v>
      </c>
      <c r="M1758" t="s">
        <v>84</v>
      </c>
      <c r="N1758">
        <v>13</v>
      </c>
    </row>
    <row r="1759" spans="1:14" x14ac:dyDescent="0.3">
      <c r="A1759" s="1">
        <v>45192</v>
      </c>
      <c r="B1759">
        <v>201</v>
      </c>
      <c r="C1759">
        <v>301</v>
      </c>
      <c r="D1759">
        <v>103</v>
      </c>
      <c r="E1759">
        <v>2</v>
      </c>
      <c r="F1759">
        <v>284.28400000000005</v>
      </c>
      <c r="G1759">
        <v>568.5680000000001</v>
      </c>
      <c r="H1759">
        <v>96.656560000000027</v>
      </c>
      <c r="I1759" t="b">
        <v>0</v>
      </c>
      <c r="J1759" s="2">
        <v>0.56874999999999998</v>
      </c>
      <c r="K1759">
        <v>2023</v>
      </c>
      <c r="L1759">
        <v>9</v>
      </c>
      <c r="M1759" t="s">
        <v>82</v>
      </c>
      <c r="N1759">
        <v>13</v>
      </c>
    </row>
    <row r="1760" spans="1:14" x14ac:dyDescent="0.3">
      <c r="A1760" s="1">
        <v>45245</v>
      </c>
      <c r="B1760">
        <v>201</v>
      </c>
      <c r="C1760">
        <v>302</v>
      </c>
      <c r="D1760">
        <v>104</v>
      </c>
      <c r="E1760">
        <v>6</v>
      </c>
      <c r="F1760">
        <v>84.238</v>
      </c>
      <c r="G1760">
        <v>505.428</v>
      </c>
      <c r="H1760">
        <v>96.031319999999994</v>
      </c>
      <c r="I1760" t="b">
        <v>0</v>
      </c>
      <c r="J1760" s="2">
        <v>0.52847222222222223</v>
      </c>
      <c r="K1760">
        <v>2023</v>
      </c>
      <c r="L1760">
        <v>11</v>
      </c>
      <c r="M1760" t="s">
        <v>80</v>
      </c>
      <c r="N1760">
        <v>12</v>
      </c>
    </row>
    <row r="1761" spans="1:14" x14ac:dyDescent="0.3">
      <c r="A1761" s="1">
        <v>45549</v>
      </c>
      <c r="B1761">
        <v>203</v>
      </c>
      <c r="C1761">
        <v>301</v>
      </c>
      <c r="D1761">
        <v>103</v>
      </c>
      <c r="E1761">
        <v>10</v>
      </c>
      <c r="F1761">
        <v>356.334</v>
      </c>
      <c r="G1761">
        <v>3563.34</v>
      </c>
      <c r="H1761">
        <v>748.30140000000006</v>
      </c>
      <c r="I1761" t="b">
        <v>1</v>
      </c>
      <c r="J1761" s="2">
        <v>0.95694444444444449</v>
      </c>
      <c r="K1761">
        <v>2024</v>
      </c>
      <c r="L1761">
        <v>9</v>
      </c>
      <c r="M1761" t="s">
        <v>82</v>
      </c>
      <c r="N1761">
        <v>22</v>
      </c>
    </row>
    <row r="1762" spans="1:14" x14ac:dyDescent="0.3">
      <c r="A1762" s="1">
        <v>45130</v>
      </c>
      <c r="B1762">
        <v>202</v>
      </c>
      <c r="C1762">
        <v>302</v>
      </c>
      <c r="D1762">
        <v>104</v>
      </c>
      <c r="E1762">
        <v>8</v>
      </c>
      <c r="F1762">
        <v>230.80200000000002</v>
      </c>
      <c r="G1762">
        <v>1846.4160000000002</v>
      </c>
      <c r="H1762">
        <v>461.60400000000004</v>
      </c>
      <c r="I1762" t="b">
        <v>0</v>
      </c>
      <c r="J1762" s="2">
        <v>0.79791666666666672</v>
      </c>
      <c r="K1762">
        <v>2023</v>
      </c>
      <c r="L1762">
        <v>7</v>
      </c>
      <c r="M1762" t="s">
        <v>81</v>
      </c>
      <c r="N1762">
        <v>19</v>
      </c>
    </row>
    <row r="1763" spans="1:14" x14ac:dyDescent="0.3">
      <c r="A1763" s="1">
        <v>45163</v>
      </c>
      <c r="B1763">
        <v>204</v>
      </c>
      <c r="C1763">
        <v>301</v>
      </c>
      <c r="D1763">
        <v>103</v>
      </c>
      <c r="E1763">
        <v>1</v>
      </c>
      <c r="F1763">
        <v>538.69200000000012</v>
      </c>
      <c r="G1763">
        <v>538.69200000000012</v>
      </c>
      <c r="H1763">
        <v>161.60760000000002</v>
      </c>
      <c r="I1763" t="b">
        <v>0</v>
      </c>
      <c r="J1763" s="2">
        <v>0.48194444444444445</v>
      </c>
      <c r="K1763">
        <v>2023</v>
      </c>
      <c r="L1763">
        <v>8</v>
      </c>
      <c r="M1763" t="s">
        <v>83</v>
      </c>
      <c r="N1763">
        <v>11</v>
      </c>
    </row>
    <row r="1764" spans="1:14" x14ac:dyDescent="0.3">
      <c r="A1764" s="1">
        <v>45473</v>
      </c>
      <c r="B1764">
        <v>201</v>
      </c>
      <c r="C1764">
        <v>302</v>
      </c>
      <c r="D1764">
        <v>105</v>
      </c>
      <c r="E1764">
        <v>8</v>
      </c>
      <c r="F1764">
        <v>73.766000000000005</v>
      </c>
      <c r="G1764">
        <v>590.12800000000004</v>
      </c>
      <c r="H1764">
        <v>88.519199999999998</v>
      </c>
      <c r="I1764" t="b">
        <v>0</v>
      </c>
      <c r="J1764" s="2">
        <v>0.7416666666666667</v>
      </c>
      <c r="K1764">
        <v>2024</v>
      </c>
      <c r="L1764">
        <v>6</v>
      </c>
      <c r="M1764" t="s">
        <v>81</v>
      </c>
      <c r="N1764">
        <v>17</v>
      </c>
    </row>
    <row r="1765" spans="1:14" x14ac:dyDescent="0.3">
      <c r="A1765" s="1">
        <v>45201</v>
      </c>
      <c r="B1765">
        <v>202</v>
      </c>
      <c r="C1765">
        <v>301</v>
      </c>
      <c r="D1765">
        <v>101</v>
      </c>
      <c r="E1765">
        <v>8</v>
      </c>
      <c r="F1765">
        <v>550.11</v>
      </c>
      <c r="G1765">
        <v>4400.88</v>
      </c>
      <c r="H1765">
        <v>748.14960000000008</v>
      </c>
      <c r="I1765" t="b">
        <v>1</v>
      </c>
      <c r="J1765" s="2">
        <v>0.15902777777777777</v>
      </c>
      <c r="K1765">
        <v>2023</v>
      </c>
      <c r="L1765">
        <v>10</v>
      </c>
      <c r="M1765" t="s">
        <v>84</v>
      </c>
      <c r="N1765">
        <v>3</v>
      </c>
    </row>
    <row r="1766" spans="1:14" x14ac:dyDescent="0.3">
      <c r="A1766" s="1">
        <v>44883</v>
      </c>
      <c r="B1766">
        <v>204</v>
      </c>
      <c r="C1766">
        <v>301</v>
      </c>
      <c r="D1766">
        <v>102</v>
      </c>
      <c r="E1766">
        <v>4</v>
      </c>
      <c r="F1766">
        <v>492.99800000000005</v>
      </c>
      <c r="G1766">
        <v>1971.9920000000002</v>
      </c>
      <c r="H1766">
        <v>374.67848000000004</v>
      </c>
      <c r="I1766" t="b">
        <v>0</v>
      </c>
      <c r="J1766" s="2">
        <v>0.31041666666666667</v>
      </c>
      <c r="K1766">
        <v>2022</v>
      </c>
      <c r="L1766">
        <v>11</v>
      </c>
      <c r="M1766" t="s">
        <v>83</v>
      </c>
      <c r="N1766">
        <v>7</v>
      </c>
    </row>
    <row r="1767" spans="1:14" x14ac:dyDescent="0.3">
      <c r="A1767" s="1">
        <v>44898</v>
      </c>
      <c r="B1767">
        <v>205</v>
      </c>
      <c r="C1767">
        <v>302</v>
      </c>
      <c r="D1767">
        <v>102</v>
      </c>
      <c r="E1767">
        <v>8</v>
      </c>
      <c r="F1767">
        <v>240.328</v>
      </c>
      <c r="G1767">
        <v>1922.624</v>
      </c>
      <c r="H1767">
        <v>403.75103999999999</v>
      </c>
      <c r="I1767" t="b">
        <v>0</v>
      </c>
      <c r="J1767" s="2">
        <v>0.70277777777777772</v>
      </c>
      <c r="K1767">
        <v>2022</v>
      </c>
      <c r="L1767">
        <v>12</v>
      </c>
      <c r="M1767" t="s">
        <v>82</v>
      </c>
      <c r="N1767">
        <v>16</v>
      </c>
    </row>
    <row r="1768" spans="1:14" x14ac:dyDescent="0.3">
      <c r="A1768" s="1">
        <v>45362</v>
      </c>
      <c r="B1768">
        <v>205</v>
      </c>
      <c r="C1768">
        <v>304</v>
      </c>
      <c r="D1768">
        <v>104</v>
      </c>
      <c r="E1768">
        <v>2</v>
      </c>
      <c r="F1768">
        <v>427.76800000000003</v>
      </c>
      <c r="G1768">
        <v>855.53600000000006</v>
      </c>
      <c r="H1768">
        <v>213.88400000000001</v>
      </c>
      <c r="I1768" t="b">
        <v>0</v>
      </c>
      <c r="J1768" s="2">
        <v>0.3347222222222222</v>
      </c>
      <c r="K1768">
        <v>2024</v>
      </c>
      <c r="L1768">
        <v>3</v>
      </c>
      <c r="M1768" t="s">
        <v>84</v>
      </c>
      <c r="N1768">
        <v>8</v>
      </c>
    </row>
    <row r="1769" spans="1:14" x14ac:dyDescent="0.3">
      <c r="A1769" s="1">
        <v>45488</v>
      </c>
      <c r="B1769">
        <v>204</v>
      </c>
      <c r="C1769">
        <v>303</v>
      </c>
      <c r="D1769">
        <v>105</v>
      </c>
      <c r="E1769">
        <v>9</v>
      </c>
      <c r="F1769">
        <v>359.76600000000002</v>
      </c>
      <c r="G1769">
        <v>3237.8940000000002</v>
      </c>
      <c r="H1769">
        <v>971.3682</v>
      </c>
      <c r="I1769" t="b">
        <v>0</v>
      </c>
      <c r="J1769" s="2">
        <v>0.54166666666666663</v>
      </c>
      <c r="K1769">
        <v>2024</v>
      </c>
      <c r="L1769">
        <v>7</v>
      </c>
      <c r="M1769" t="s">
        <v>84</v>
      </c>
      <c r="N1769">
        <v>13</v>
      </c>
    </row>
    <row r="1770" spans="1:14" x14ac:dyDescent="0.3">
      <c r="A1770" s="1">
        <v>45140</v>
      </c>
      <c r="B1770">
        <v>204</v>
      </c>
      <c r="C1770">
        <v>304</v>
      </c>
      <c r="D1770">
        <v>104</v>
      </c>
      <c r="E1770">
        <v>4</v>
      </c>
      <c r="F1770">
        <v>393.47</v>
      </c>
      <c r="G1770">
        <v>1573.88</v>
      </c>
      <c r="H1770">
        <v>236.08199999999999</v>
      </c>
      <c r="I1770" t="b">
        <v>0</v>
      </c>
      <c r="J1770" s="2">
        <v>0.5229166666666667</v>
      </c>
      <c r="K1770">
        <v>2023</v>
      </c>
      <c r="L1770">
        <v>8</v>
      </c>
      <c r="M1770" t="s">
        <v>80</v>
      </c>
      <c r="N1770">
        <v>12</v>
      </c>
    </row>
    <row r="1771" spans="1:14" x14ac:dyDescent="0.3">
      <c r="A1771" s="1">
        <v>45113</v>
      </c>
      <c r="B1771">
        <v>202</v>
      </c>
      <c r="C1771">
        <v>304</v>
      </c>
      <c r="D1771">
        <v>105</v>
      </c>
      <c r="E1771">
        <v>2</v>
      </c>
      <c r="F1771">
        <v>264.13200000000001</v>
      </c>
      <c r="G1771">
        <v>528.26400000000001</v>
      </c>
      <c r="H1771">
        <v>89.804880000000011</v>
      </c>
      <c r="I1771" t="b">
        <v>0</v>
      </c>
      <c r="J1771" s="2">
        <v>0.91736111111111107</v>
      </c>
      <c r="K1771">
        <v>2023</v>
      </c>
      <c r="L1771">
        <v>7</v>
      </c>
      <c r="M1771" t="s">
        <v>79</v>
      </c>
      <c r="N1771">
        <v>22</v>
      </c>
    </row>
    <row r="1772" spans="1:14" x14ac:dyDescent="0.3">
      <c r="A1772" s="1">
        <v>45273</v>
      </c>
      <c r="B1772">
        <v>201</v>
      </c>
      <c r="C1772">
        <v>303</v>
      </c>
      <c r="D1772">
        <v>105</v>
      </c>
      <c r="E1772">
        <v>5</v>
      </c>
      <c r="F1772">
        <v>393.404</v>
      </c>
      <c r="G1772">
        <v>1967.02</v>
      </c>
      <c r="H1772">
        <v>373.73379999999997</v>
      </c>
      <c r="I1772" t="b">
        <v>0</v>
      </c>
      <c r="J1772" s="2">
        <v>0.8833333333333333</v>
      </c>
      <c r="K1772">
        <v>2023</v>
      </c>
      <c r="L1772">
        <v>12</v>
      </c>
      <c r="M1772" t="s">
        <v>80</v>
      </c>
      <c r="N1772">
        <v>21</v>
      </c>
    </row>
    <row r="1773" spans="1:14" x14ac:dyDescent="0.3">
      <c r="A1773" s="1">
        <v>45339</v>
      </c>
      <c r="B1773">
        <v>201</v>
      </c>
      <c r="C1773">
        <v>305</v>
      </c>
      <c r="D1773">
        <v>104</v>
      </c>
      <c r="E1773">
        <v>4</v>
      </c>
      <c r="F1773">
        <v>323.42200000000003</v>
      </c>
      <c r="G1773">
        <v>1293.6880000000001</v>
      </c>
      <c r="H1773">
        <v>271.67448000000002</v>
      </c>
      <c r="I1773" t="b">
        <v>0</v>
      </c>
      <c r="J1773" s="2">
        <v>0.4548611111111111</v>
      </c>
      <c r="K1773">
        <v>2024</v>
      </c>
      <c r="L1773">
        <v>2</v>
      </c>
      <c r="M1773" t="s">
        <v>82</v>
      </c>
      <c r="N1773">
        <v>10</v>
      </c>
    </row>
    <row r="1774" spans="1:14" x14ac:dyDescent="0.3">
      <c r="A1774" s="1">
        <v>45525</v>
      </c>
      <c r="B1774">
        <v>201</v>
      </c>
      <c r="C1774">
        <v>301</v>
      </c>
      <c r="D1774">
        <v>102</v>
      </c>
      <c r="E1774">
        <v>2</v>
      </c>
      <c r="F1774">
        <v>566.87400000000014</v>
      </c>
      <c r="G1774">
        <v>1133.7480000000003</v>
      </c>
      <c r="H1774">
        <v>283.43700000000007</v>
      </c>
      <c r="I1774" t="b">
        <v>0</v>
      </c>
      <c r="J1774" s="2">
        <v>7.2916666666666671E-2</v>
      </c>
      <c r="K1774">
        <v>2024</v>
      </c>
      <c r="L1774">
        <v>8</v>
      </c>
      <c r="M1774" t="s">
        <v>80</v>
      </c>
      <c r="N1774">
        <v>1</v>
      </c>
    </row>
    <row r="1775" spans="1:14" x14ac:dyDescent="0.3">
      <c r="A1775" s="1">
        <v>45259</v>
      </c>
      <c r="B1775">
        <v>203</v>
      </c>
      <c r="C1775">
        <v>305</v>
      </c>
      <c r="D1775">
        <v>104</v>
      </c>
      <c r="E1775">
        <v>5</v>
      </c>
      <c r="F1775">
        <v>304.01800000000003</v>
      </c>
      <c r="G1775">
        <v>1520.0900000000001</v>
      </c>
      <c r="H1775">
        <v>456.02700000000004</v>
      </c>
      <c r="I1775" t="b">
        <v>0</v>
      </c>
      <c r="J1775" s="2">
        <v>8.1250000000000003E-2</v>
      </c>
      <c r="K1775">
        <v>2023</v>
      </c>
      <c r="L1775">
        <v>11</v>
      </c>
      <c r="M1775" t="s">
        <v>80</v>
      </c>
      <c r="N1775">
        <v>1</v>
      </c>
    </row>
    <row r="1776" spans="1:14" x14ac:dyDescent="0.3">
      <c r="A1776" s="1">
        <v>44875</v>
      </c>
      <c r="B1776">
        <v>201</v>
      </c>
      <c r="C1776">
        <v>303</v>
      </c>
      <c r="D1776">
        <v>102</v>
      </c>
      <c r="E1776">
        <v>1</v>
      </c>
      <c r="F1776">
        <v>344.036</v>
      </c>
      <c r="G1776">
        <v>344.036</v>
      </c>
      <c r="H1776">
        <v>51.605399999999996</v>
      </c>
      <c r="I1776" t="b">
        <v>0</v>
      </c>
      <c r="J1776" s="2">
        <v>0.66249999999999998</v>
      </c>
      <c r="K1776">
        <v>2022</v>
      </c>
      <c r="L1776">
        <v>11</v>
      </c>
      <c r="M1776" t="s">
        <v>79</v>
      </c>
      <c r="N1776">
        <v>15</v>
      </c>
    </row>
    <row r="1777" spans="1:14" x14ac:dyDescent="0.3">
      <c r="A1777" s="1">
        <v>45291</v>
      </c>
      <c r="B1777">
        <v>204</v>
      </c>
      <c r="C1777">
        <v>301</v>
      </c>
      <c r="D1777">
        <v>104</v>
      </c>
      <c r="E1777">
        <v>3</v>
      </c>
      <c r="F1777">
        <v>100.188</v>
      </c>
      <c r="G1777">
        <v>300.56400000000002</v>
      </c>
      <c r="H1777">
        <v>51.095880000000008</v>
      </c>
      <c r="I1777" t="b">
        <v>0</v>
      </c>
      <c r="J1777" s="2">
        <v>0.42499999999999999</v>
      </c>
      <c r="K1777">
        <v>2023</v>
      </c>
      <c r="L1777">
        <v>12</v>
      </c>
      <c r="M1777" t="s">
        <v>81</v>
      </c>
      <c r="N1777">
        <v>10</v>
      </c>
    </row>
    <row r="1778" spans="1:14" x14ac:dyDescent="0.3">
      <c r="A1778" s="1">
        <v>45495</v>
      </c>
      <c r="B1778">
        <v>201</v>
      </c>
      <c r="C1778">
        <v>302</v>
      </c>
      <c r="D1778">
        <v>103</v>
      </c>
      <c r="E1778">
        <v>10</v>
      </c>
      <c r="F1778">
        <v>360.62400000000002</v>
      </c>
      <c r="G1778">
        <v>3606.2400000000002</v>
      </c>
      <c r="H1778">
        <v>685.18560000000002</v>
      </c>
      <c r="I1778" t="b">
        <v>0</v>
      </c>
      <c r="J1778" s="2">
        <v>0.74722222222222223</v>
      </c>
      <c r="K1778">
        <v>2024</v>
      </c>
      <c r="L1778">
        <v>7</v>
      </c>
      <c r="M1778" t="s">
        <v>84</v>
      </c>
      <c r="N1778">
        <v>17</v>
      </c>
    </row>
    <row r="1779" spans="1:14" x14ac:dyDescent="0.3">
      <c r="A1779" s="1">
        <v>45397</v>
      </c>
      <c r="B1779">
        <v>201</v>
      </c>
      <c r="C1779">
        <v>301</v>
      </c>
      <c r="D1779">
        <v>101</v>
      </c>
      <c r="E1779">
        <v>1</v>
      </c>
      <c r="F1779">
        <v>197.20800000000003</v>
      </c>
      <c r="G1779">
        <v>197.20800000000003</v>
      </c>
      <c r="H1779">
        <v>41.413680000000006</v>
      </c>
      <c r="I1779" t="b">
        <v>0</v>
      </c>
      <c r="J1779" s="2">
        <v>0.92013888888888884</v>
      </c>
      <c r="K1779">
        <v>2024</v>
      </c>
      <c r="L1779">
        <v>4</v>
      </c>
      <c r="M1779" t="s">
        <v>84</v>
      </c>
      <c r="N1779">
        <v>22</v>
      </c>
    </row>
    <row r="1780" spans="1:14" x14ac:dyDescent="0.3">
      <c r="A1780" s="1">
        <v>45358</v>
      </c>
      <c r="B1780">
        <v>204</v>
      </c>
      <c r="C1780">
        <v>303</v>
      </c>
      <c r="D1780">
        <v>101</v>
      </c>
      <c r="E1780">
        <v>8</v>
      </c>
      <c r="F1780">
        <v>260.10600000000005</v>
      </c>
      <c r="G1780">
        <v>2080.8480000000004</v>
      </c>
      <c r="H1780">
        <v>520.2120000000001</v>
      </c>
      <c r="I1780" t="b">
        <v>0</v>
      </c>
      <c r="J1780" s="2">
        <v>0.46180555555555558</v>
      </c>
      <c r="K1780">
        <v>2024</v>
      </c>
      <c r="L1780">
        <v>3</v>
      </c>
      <c r="M1780" t="s">
        <v>79</v>
      </c>
      <c r="N1780">
        <v>11</v>
      </c>
    </row>
    <row r="1781" spans="1:14" x14ac:dyDescent="0.3">
      <c r="A1781" s="1">
        <v>45068</v>
      </c>
      <c r="B1781">
        <v>201</v>
      </c>
      <c r="C1781">
        <v>301</v>
      </c>
      <c r="D1781">
        <v>105</v>
      </c>
      <c r="E1781">
        <v>6</v>
      </c>
      <c r="F1781">
        <v>159.32400000000001</v>
      </c>
      <c r="G1781">
        <v>955.94400000000007</v>
      </c>
      <c r="H1781">
        <v>286.78320000000002</v>
      </c>
      <c r="I1781" t="b">
        <v>0</v>
      </c>
      <c r="J1781" s="2">
        <v>5.486111111111111E-2</v>
      </c>
      <c r="K1781">
        <v>2023</v>
      </c>
      <c r="L1781">
        <v>5</v>
      </c>
      <c r="M1781" t="s">
        <v>84</v>
      </c>
      <c r="N1781">
        <v>1</v>
      </c>
    </row>
    <row r="1782" spans="1:14" x14ac:dyDescent="0.3">
      <c r="A1782" s="1">
        <v>45436</v>
      </c>
      <c r="B1782">
        <v>205</v>
      </c>
      <c r="C1782">
        <v>302</v>
      </c>
      <c r="D1782">
        <v>101</v>
      </c>
      <c r="E1782">
        <v>10</v>
      </c>
      <c r="F1782">
        <v>522.47800000000007</v>
      </c>
      <c r="G1782">
        <v>5224.7800000000007</v>
      </c>
      <c r="H1782">
        <v>783.7170000000001</v>
      </c>
      <c r="I1782" t="b">
        <v>0</v>
      </c>
      <c r="J1782" s="2">
        <v>0.3034722222222222</v>
      </c>
      <c r="K1782">
        <v>2024</v>
      </c>
      <c r="L1782">
        <v>5</v>
      </c>
      <c r="M1782" t="s">
        <v>83</v>
      </c>
      <c r="N1782">
        <v>7</v>
      </c>
    </row>
    <row r="1783" spans="1:14" x14ac:dyDescent="0.3">
      <c r="A1783" s="1">
        <v>44874</v>
      </c>
      <c r="B1783">
        <v>202</v>
      </c>
      <c r="C1783">
        <v>301</v>
      </c>
      <c r="D1783">
        <v>105</v>
      </c>
      <c r="E1783">
        <v>9</v>
      </c>
      <c r="F1783">
        <v>60.478000000000002</v>
      </c>
      <c r="G1783">
        <v>544.30200000000002</v>
      </c>
      <c r="H1783">
        <v>92.531340000000014</v>
      </c>
      <c r="I1783" t="b">
        <v>1</v>
      </c>
      <c r="J1783" s="2">
        <v>0.79513888888888884</v>
      </c>
      <c r="K1783">
        <v>2022</v>
      </c>
      <c r="L1783">
        <v>11</v>
      </c>
      <c r="M1783" t="s">
        <v>80</v>
      </c>
      <c r="N1783">
        <v>19</v>
      </c>
    </row>
    <row r="1784" spans="1:14" x14ac:dyDescent="0.3">
      <c r="A1784" s="1">
        <v>45323</v>
      </c>
      <c r="B1784">
        <v>202</v>
      </c>
      <c r="C1784">
        <v>302</v>
      </c>
      <c r="D1784">
        <v>102</v>
      </c>
      <c r="E1784">
        <v>3</v>
      </c>
      <c r="F1784">
        <v>274.93400000000003</v>
      </c>
      <c r="G1784">
        <v>824.80200000000013</v>
      </c>
      <c r="H1784">
        <v>156.71238000000002</v>
      </c>
      <c r="I1784" t="b">
        <v>0</v>
      </c>
      <c r="J1784" s="2">
        <v>0.75624999999999998</v>
      </c>
      <c r="K1784">
        <v>2024</v>
      </c>
      <c r="L1784">
        <v>2</v>
      </c>
      <c r="M1784" t="s">
        <v>79</v>
      </c>
      <c r="N1784">
        <v>18</v>
      </c>
    </row>
    <row r="1785" spans="1:14" x14ac:dyDescent="0.3">
      <c r="A1785" s="1">
        <v>45434</v>
      </c>
      <c r="B1785">
        <v>204</v>
      </c>
      <c r="C1785">
        <v>305</v>
      </c>
      <c r="D1785">
        <v>102</v>
      </c>
      <c r="E1785">
        <v>5</v>
      </c>
      <c r="F1785">
        <v>374.50600000000003</v>
      </c>
      <c r="G1785">
        <v>1872.5300000000002</v>
      </c>
      <c r="H1785">
        <v>393.23130000000003</v>
      </c>
      <c r="I1785" t="b">
        <v>0</v>
      </c>
      <c r="J1785" s="2">
        <v>0.71597222222222223</v>
      </c>
      <c r="K1785">
        <v>2024</v>
      </c>
      <c r="L1785">
        <v>5</v>
      </c>
      <c r="M1785" t="s">
        <v>80</v>
      </c>
      <c r="N1785">
        <v>17</v>
      </c>
    </row>
    <row r="1786" spans="1:14" x14ac:dyDescent="0.3">
      <c r="A1786" s="1">
        <v>45474</v>
      </c>
      <c r="B1786">
        <v>203</v>
      </c>
      <c r="C1786">
        <v>302</v>
      </c>
      <c r="D1786">
        <v>104</v>
      </c>
      <c r="E1786">
        <v>2</v>
      </c>
      <c r="F1786">
        <v>304.084</v>
      </c>
      <c r="G1786">
        <v>608.16800000000001</v>
      </c>
      <c r="H1786">
        <v>152.042</v>
      </c>
      <c r="I1786" t="b">
        <v>0</v>
      </c>
      <c r="J1786" s="2">
        <v>1.2500000000000001E-2</v>
      </c>
      <c r="K1786">
        <v>2024</v>
      </c>
      <c r="L1786">
        <v>7</v>
      </c>
      <c r="M1786" t="s">
        <v>84</v>
      </c>
      <c r="N1786">
        <v>0</v>
      </c>
    </row>
    <row r="1787" spans="1:14" x14ac:dyDescent="0.3">
      <c r="A1787" s="1">
        <v>45414</v>
      </c>
      <c r="B1787">
        <v>202</v>
      </c>
      <c r="C1787">
        <v>302</v>
      </c>
      <c r="D1787">
        <v>102</v>
      </c>
      <c r="E1787">
        <v>2</v>
      </c>
      <c r="F1787">
        <v>91.696000000000012</v>
      </c>
      <c r="G1787">
        <v>183.39200000000002</v>
      </c>
      <c r="H1787">
        <v>55.017600000000009</v>
      </c>
      <c r="I1787" t="b">
        <v>0</v>
      </c>
      <c r="J1787" s="2">
        <v>0.14861111111111111</v>
      </c>
      <c r="K1787">
        <v>2024</v>
      </c>
      <c r="L1787">
        <v>5</v>
      </c>
      <c r="M1787" t="s">
        <v>79</v>
      </c>
      <c r="N1787">
        <v>3</v>
      </c>
    </row>
    <row r="1788" spans="1:14" x14ac:dyDescent="0.3">
      <c r="A1788" s="1">
        <v>45403</v>
      </c>
      <c r="B1788">
        <v>201</v>
      </c>
      <c r="C1788">
        <v>302</v>
      </c>
      <c r="D1788">
        <v>105</v>
      </c>
      <c r="E1788">
        <v>6</v>
      </c>
      <c r="F1788">
        <v>124.322</v>
      </c>
      <c r="G1788">
        <v>745.93200000000002</v>
      </c>
      <c r="H1788">
        <v>111.88979999999999</v>
      </c>
      <c r="I1788" t="b">
        <v>0</v>
      </c>
      <c r="J1788" s="2">
        <v>0.46319444444444446</v>
      </c>
      <c r="K1788">
        <v>2024</v>
      </c>
      <c r="L1788">
        <v>4</v>
      </c>
      <c r="M1788" t="s">
        <v>81</v>
      </c>
      <c r="N1788">
        <v>11</v>
      </c>
    </row>
    <row r="1789" spans="1:14" x14ac:dyDescent="0.3">
      <c r="A1789" s="1">
        <v>44929</v>
      </c>
      <c r="B1789">
        <v>201</v>
      </c>
      <c r="C1789">
        <v>304</v>
      </c>
      <c r="D1789">
        <v>102</v>
      </c>
      <c r="E1789">
        <v>2</v>
      </c>
      <c r="F1789">
        <v>320.49600000000004</v>
      </c>
      <c r="G1789">
        <v>640.99200000000008</v>
      </c>
      <c r="H1789">
        <v>108.96864000000002</v>
      </c>
      <c r="I1789" t="b">
        <v>0</v>
      </c>
      <c r="J1789" s="2">
        <v>0.39097222222222222</v>
      </c>
      <c r="K1789">
        <v>2023</v>
      </c>
      <c r="L1789">
        <v>1</v>
      </c>
      <c r="M1789" t="s">
        <v>85</v>
      </c>
      <c r="N1789">
        <v>9</v>
      </c>
    </row>
    <row r="1790" spans="1:14" x14ac:dyDescent="0.3">
      <c r="A1790" s="1">
        <v>45088</v>
      </c>
      <c r="B1790">
        <v>202</v>
      </c>
      <c r="C1790">
        <v>304</v>
      </c>
      <c r="D1790">
        <v>103</v>
      </c>
      <c r="E1790">
        <v>2</v>
      </c>
      <c r="F1790">
        <v>321.08999999999997</v>
      </c>
      <c r="G1790">
        <v>642.17999999999995</v>
      </c>
      <c r="H1790">
        <v>122.01419999999999</v>
      </c>
      <c r="I1790" t="b">
        <v>0</v>
      </c>
      <c r="J1790" s="2">
        <v>0.25694444444444442</v>
      </c>
      <c r="K1790">
        <v>2023</v>
      </c>
      <c r="L1790">
        <v>6</v>
      </c>
      <c r="M1790" t="s">
        <v>81</v>
      </c>
      <c r="N1790">
        <v>6</v>
      </c>
    </row>
    <row r="1791" spans="1:14" x14ac:dyDescent="0.3">
      <c r="A1791" s="1">
        <v>45264</v>
      </c>
      <c r="B1791">
        <v>202</v>
      </c>
      <c r="C1791">
        <v>304</v>
      </c>
      <c r="D1791">
        <v>101</v>
      </c>
      <c r="E1791">
        <v>1</v>
      </c>
      <c r="F1791">
        <v>543.07000000000005</v>
      </c>
      <c r="G1791">
        <v>543.07000000000005</v>
      </c>
      <c r="H1791">
        <v>114.04470000000001</v>
      </c>
      <c r="I1791" t="b">
        <v>0</v>
      </c>
      <c r="J1791" s="2">
        <v>0.96180555555555558</v>
      </c>
      <c r="K1791">
        <v>2023</v>
      </c>
      <c r="L1791">
        <v>12</v>
      </c>
      <c r="M1791" t="s">
        <v>84</v>
      </c>
      <c r="N1791">
        <v>23</v>
      </c>
    </row>
    <row r="1792" spans="1:14" x14ac:dyDescent="0.3">
      <c r="A1792" s="1">
        <v>45487</v>
      </c>
      <c r="B1792">
        <v>203</v>
      </c>
      <c r="C1792">
        <v>301</v>
      </c>
      <c r="D1792">
        <v>105</v>
      </c>
      <c r="E1792">
        <v>3</v>
      </c>
      <c r="F1792">
        <v>605.02200000000005</v>
      </c>
      <c r="G1792">
        <v>1815.0660000000003</v>
      </c>
      <c r="H1792">
        <v>453.76650000000006</v>
      </c>
      <c r="I1792" t="b">
        <v>0</v>
      </c>
      <c r="J1792" s="2">
        <v>0.85347222222222219</v>
      </c>
      <c r="K1792">
        <v>2024</v>
      </c>
      <c r="L1792">
        <v>7</v>
      </c>
      <c r="M1792" t="s">
        <v>81</v>
      </c>
      <c r="N1792">
        <v>20</v>
      </c>
    </row>
    <row r="1793" spans="1:14" x14ac:dyDescent="0.3">
      <c r="A1793" s="1">
        <v>45237</v>
      </c>
      <c r="B1793">
        <v>201</v>
      </c>
      <c r="C1793">
        <v>303</v>
      </c>
      <c r="D1793">
        <v>103</v>
      </c>
      <c r="E1793">
        <v>10</v>
      </c>
      <c r="F1793">
        <v>490.73200000000003</v>
      </c>
      <c r="G1793">
        <v>4907.3200000000006</v>
      </c>
      <c r="H1793">
        <v>1472.1960000000001</v>
      </c>
      <c r="I1793" t="b">
        <v>0</v>
      </c>
      <c r="J1793" s="2">
        <v>2.9861111111111113E-2</v>
      </c>
      <c r="K1793">
        <v>2023</v>
      </c>
      <c r="L1793">
        <v>11</v>
      </c>
      <c r="M1793" t="s">
        <v>85</v>
      </c>
      <c r="N1793">
        <v>0</v>
      </c>
    </row>
    <row r="1794" spans="1:14" x14ac:dyDescent="0.3">
      <c r="A1794" s="1">
        <v>44982</v>
      </c>
      <c r="B1794">
        <v>205</v>
      </c>
      <c r="C1794">
        <v>301</v>
      </c>
      <c r="D1794">
        <v>103</v>
      </c>
      <c r="E1794">
        <v>9</v>
      </c>
      <c r="F1794">
        <v>560.73599999999999</v>
      </c>
      <c r="G1794">
        <v>5046.6239999999998</v>
      </c>
      <c r="H1794">
        <v>756.9935999999999</v>
      </c>
      <c r="I1794" t="b">
        <v>0</v>
      </c>
      <c r="J1794" s="2">
        <v>0.37152777777777779</v>
      </c>
      <c r="K1794">
        <v>2023</v>
      </c>
      <c r="L1794">
        <v>2</v>
      </c>
      <c r="M1794" t="s">
        <v>82</v>
      </c>
      <c r="N1794">
        <v>8</v>
      </c>
    </row>
    <row r="1795" spans="1:14" x14ac:dyDescent="0.3">
      <c r="A1795" s="1">
        <v>45188</v>
      </c>
      <c r="B1795">
        <v>204</v>
      </c>
      <c r="C1795">
        <v>303</v>
      </c>
      <c r="D1795">
        <v>101</v>
      </c>
      <c r="E1795">
        <v>9</v>
      </c>
      <c r="F1795">
        <v>500.63200000000006</v>
      </c>
      <c r="G1795">
        <v>4505.6880000000001</v>
      </c>
      <c r="H1795">
        <v>765.96696000000009</v>
      </c>
      <c r="I1795" t="b">
        <v>1</v>
      </c>
      <c r="J1795" s="2">
        <v>0.66874999999999996</v>
      </c>
      <c r="K1795">
        <v>2023</v>
      </c>
      <c r="L1795">
        <v>9</v>
      </c>
      <c r="M1795" t="s">
        <v>85</v>
      </c>
      <c r="N1795">
        <v>16</v>
      </c>
    </row>
    <row r="1796" spans="1:14" x14ac:dyDescent="0.3">
      <c r="A1796" s="1">
        <v>45446</v>
      </c>
      <c r="B1796">
        <v>202</v>
      </c>
      <c r="C1796">
        <v>305</v>
      </c>
      <c r="D1796">
        <v>102</v>
      </c>
      <c r="E1796">
        <v>7</v>
      </c>
      <c r="F1796">
        <v>57.464000000000006</v>
      </c>
      <c r="G1796">
        <v>402.24800000000005</v>
      </c>
      <c r="H1796">
        <v>76.427120000000016</v>
      </c>
      <c r="I1796" t="b">
        <v>1</v>
      </c>
      <c r="J1796" s="2">
        <v>0.78402777777777777</v>
      </c>
      <c r="K1796">
        <v>2024</v>
      </c>
      <c r="L1796">
        <v>6</v>
      </c>
      <c r="M1796" t="s">
        <v>84</v>
      </c>
      <c r="N1796">
        <v>18</v>
      </c>
    </row>
    <row r="1797" spans="1:14" x14ac:dyDescent="0.3">
      <c r="A1797" s="1">
        <v>45084</v>
      </c>
      <c r="B1797">
        <v>203</v>
      </c>
      <c r="C1797">
        <v>305</v>
      </c>
      <c r="D1797">
        <v>103</v>
      </c>
      <c r="E1797">
        <v>6</v>
      </c>
      <c r="F1797">
        <v>363.90200000000004</v>
      </c>
      <c r="G1797">
        <v>2183.4120000000003</v>
      </c>
      <c r="H1797">
        <v>458.51652000000001</v>
      </c>
      <c r="I1797" t="b">
        <v>0</v>
      </c>
      <c r="J1797" s="2">
        <v>0.14027777777777778</v>
      </c>
      <c r="K1797">
        <v>2023</v>
      </c>
      <c r="L1797">
        <v>6</v>
      </c>
      <c r="M1797" t="s">
        <v>80</v>
      </c>
      <c r="N1797">
        <v>3</v>
      </c>
    </row>
    <row r="1798" spans="1:14" x14ac:dyDescent="0.3">
      <c r="A1798" s="1">
        <v>44944</v>
      </c>
      <c r="B1798">
        <v>204</v>
      </c>
      <c r="C1798">
        <v>302</v>
      </c>
      <c r="D1798">
        <v>103</v>
      </c>
      <c r="E1798">
        <v>9</v>
      </c>
      <c r="F1798">
        <v>204.38000000000002</v>
      </c>
      <c r="G1798">
        <v>1839.4200000000003</v>
      </c>
      <c r="H1798">
        <v>459.85500000000008</v>
      </c>
      <c r="I1798" t="b">
        <v>0</v>
      </c>
      <c r="J1798" s="2">
        <v>0.76388888888888884</v>
      </c>
      <c r="K1798">
        <v>2023</v>
      </c>
      <c r="L1798">
        <v>1</v>
      </c>
      <c r="M1798" t="s">
        <v>80</v>
      </c>
      <c r="N1798">
        <v>18</v>
      </c>
    </row>
    <row r="1799" spans="1:14" x14ac:dyDescent="0.3">
      <c r="A1799" s="1">
        <v>45296</v>
      </c>
      <c r="B1799">
        <v>205</v>
      </c>
      <c r="C1799">
        <v>305</v>
      </c>
      <c r="D1799">
        <v>102</v>
      </c>
      <c r="E1799">
        <v>4</v>
      </c>
      <c r="F1799">
        <v>355.23400000000004</v>
      </c>
      <c r="G1799">
        <v>1420.9360000000001</v>
      </c>
      <c r="H1799">
        <v>426.28080000000006</v>
      </c>
      <c r="I1799" t="b">
        <v>0</v>
      </c>
      <c r="J1799" s="2">
        <v>0.98541666666666672</v>
      </c>
      <c r="K1799">
        <v>2024</v>
      </c>
      <c r="L1799">
        <v>1</v>
      </c>
      <c r="M1799" t="s">
        <v>83</v>
      </c>
      <c r="N1799">
        <v>23</v>
      </c>
    </row>
    <row r="1800" spans="1:14" x14ac:dyDescent="0.3">
      <c r="A1800" s="1">
        <v>44860</v>
      </c>
      <c r="B1800">
        <v>203</v>
      </c>
      <c r="C1800">
        <v>303</v>
      </c>
      <c r="D1800">
        <v>104</v>
      </c>
      <c r="E1800">
        <v>3</v>
      </c>
      <c r="F1800">
        <v>470.31600000000003</v>
      </c>
      <c r="G1800">
        <v>1410.9480000000001</v>
      </c>
      <c r="H1800">
        <v>211.6422</v>
      </c>
      <c r="I1800" t="b">
        <v>0</v>
      </c>
      <c r="J1800" s="2">
        <v>0.20972222222222223</v>
      </c>
      <c r="K1800">
        <v>2022</v>
      </c>
      <c r="L1800">
        <v>10</v>
      </c>
      <c r="M1800" t="s">
        <v>80</v>
      </c>
      <c r="N1800">
        <v>5</v>
      </c>
    </row>
    <row r="1801" spans="1:14" x14ac:dyDescent="0.3">
      <c r="A1801" s="1">
        <v>45241</v>
      </c>
      <c r="B1801">
        <v>202</v>
      </c>
      <c r="C1801">
        <v>302</v>
      </c>
      <c r="D1801">
        <v>102</v>
      </c>
      <c r="E1801">
        <v>1</v>
      </c>
      <c r="F1801">
        <v>144.05600000000001</v>
      </c>
      <c r="G1801">
        <v>144.05600000000001</v>
      </c>
      <c r="H1801">
        <v>24.489520000000002</v>
      </c>
      <c r="I1801" t="b">
        <v>0</v>
      </c>
      <c r="J1801" s="2">
        <v>0.90972222222222221</v>
      </c>
      <c r="K1801">
        <v>2023</v>
      </c>
      <c r="L1801">
        <v>11</v>
      </c>
      <c r="M1801" t="s">
        <v>82</v>
      </c>
      <c r="N1801">
        <v>21</v>
      </c>
    </row>
    <row r="1802" spans="1:14" x14ac:dyDescent="0.3">
      <c r="A1802" s="1">
        <v>45245</v>
      </c>
      <c r="B1802">
        <v>201</v>
      </c>
      <c r="C1802">
        <v>305</v>
      </c>
      <c r="D1802">
        <v>103</v>
      </c>
      <c r="E1802">
        <v>8</v>
      </c>
      <c r="F1802">
        <v>380.49</v>
      </c>
      <c r="G1802">
        <v>3043.92</v>
      </c>
      <c r="H1802">
        <v>578.34479999999996</v>
      </c>
      <c r="I1802" t="b">
        <v>0</v>
      </c>
      <c r="J1802" s="2">
        <v>0.80763888888888891</v>
      </c>
      <c r="K1802">
        <v>2023</v>
      </c>
      <c r="L1802">
        <v>11</v>
      </c>
      <c r="M1802" t="s">
        <v>80</v>
      </c>
      <c r="N1802">
        <v>19</v>
      </c>
    </row>
    <row r="1803" spans="1:14" x14ac:dyDescent="0.3">
      <c r="A1803" s="1">
        <v>45525</v>
      </c>
      <c r="B1803">
        <v>204</v>
      </c>
      <c r="C1803">
        <v>304</v>
      </c>
      <c r="D1803">
        <v>104</v>
      </c>
      <c r="E1803">
        <v>10</v>
      </c>
      <c r="F1803">
        <v>282.084</v>
      </c>
      <c r="G1803">
        <v>2820.84</v>
      </c>
      <c r="H1803">
        <v>592.37639999999999</v>
      </c>
      <c r="I1803" t="b">
        <v>0</v>
      </c>
      <c r="J1803" s="2">
        <v>0.93263888888888891</v>
      </c>
      <c r="K1803">
        <v>2024</v>
      </c>
      <c r="L1803">
        <v>8</v>
      </c>
      <c r="M1803" t="s">
        <v>80</v>
      </c>
      <c r="N1803">
        <v>22</v>
      </c>
    </row>
    <row r="1804" spans="1:14" x14ac:dyDescent="0.3">
      <c r="A1804" s="1">
        <v>45394</v>
      </c>
      <c r="B1804">
        <v>202</v>
      </c>
      <c r="C1804">
        <v>304</v>
      </c>
      <c r="D1804">
        <v>103</v>
      </c>
      <c r="E1804">
        <v>6</v>
      </c>
      <c r="F1804">
        <v>447.19400000000007</v>
      </c>
      <c r="G1804">
        <v>2683.1640000000007</v>
      </c>
      <c r="H1804">
        <v>670.79100000000017</v>
      </c>
      <c r="I1804" t="b">
        <v>0</v>
      </c>
      <c r="J1804" s="2">
        <v>0.67847222222222225</v>
      </c>
      <c r="K1804">
        <v>2024</v>
      </c>
      <c r="L1804">
        <v>4</v>
      </c>
      <c r="M1804" t="s">
        <v>83</v>
      </c>
      <c r="N1804">
        <v>16</v>
      </c>
    </row>
    <row r="1805" spans="1:14" x14ac:dyDescent="0.3">
      <c r="A1805" s="1">
        <v>45126</v>
      </c>
      <c r="B1805">
        <v>205</v>
      </c>
      <c r="C1805">
        <v>301</v>
      </c>
      <c r="D1805">
        <v>102</v>
      </c>
      <c r="E1805">
        <v>7</v>
      </c>
      <c r="F1805">
        <v>509.54200000000009</v>
      </c>
      <c r="G1805">
        <v>3566.7940000000008</v>
      </c>
      <c r="H1805">
        <v>1070.0382000000002</v>
      </c>
      <c r="I1805" t="b">
        <v>1</v>
      </c>
      <c r="J1805" s="2">
        <v>0.70902777777777781</v>
      </c>
      <c r="K1805">
        <v>2023</v>
      </c>
      <c r="L1805">
        <v>7</v>
      </c>
      <c r="M1805" t="s">
        <v>80</v>
      </c>
      <c r="N1805">
        <v>17</v>
      </c>
    </row>
    <row r="1806" spans="1:14" x14ac:dyDescent="0.3">
      <c r="A1806" s="1">
        <v>45194</v>
      </c>
      <c r="B1806">
        <v>202</v>
      </c>
      <c r="C1806">
        <v>305</v>
      </c>
      <c r="D1806">
        <v>105</v>
      </c>
      <c r="E1806">
        <v>9</v>
      </c>
      <c r="F1806">
        <v>191.18000000000004</v>
      </c>
      <c r="G1806">
        <v>1720.6200000000003</v>
      </c>
      <c r="H1806">
        <v>258.09300000000002</v>
      </c>
      <c r="I1806" t="b">
        <v>0</v>
      </c>
      <c r="J1806" s="2">
        <v>0.99375000000000002</v>
      </c>
      <c r="K1806">
        <v>2023</v>
      </c>
      <c r="L1806">
        <v>9</v>
      </c>
      <c r="M1806" t="s">
        <v>84</v>
      </c>
      <c r="N1806">
        <v>23</v>
      </c>
    </row>
    <row r="1807" spans="1:14" x14ac:dyDescent="0.3">
      <c r="A1807" s="1">
        <v>44930</v>
      </c>
      <c r="B1807">
        <v>203</v>
      </c>
      <c r="C1807">
        <v>301</v>
      </c>
      <c r="D1807">
        <v>104</v>
      </c>
      <c r="E1807">
        <v>6</v>
      </c>
      <c r="F1807">
        <v>359.74400000000003</v>
      </c>
      <c r="G1807">
        <v>2158.4639999999999</v>
      </c>
      <c r="H1807">
        <v>366.93888000000004</v>
      </c>
      <c r="I1807" t="b">
        <v>0</v>
      </c>
      <c r="J1807" s="2">
        <v>0.32430555555555557</v>
      </c>
      <c r="K1807">
        <v>2023</v>
      </c>
      <c r="L1807">
        <v>1</v>
      </c>
      <c r="M1807" t="s">
        <v>80</v>
      </c>
      <c r="N1807">
        <v>7</v>
      </c>
    </row>
    <row r="1808" spans="1:14" x14ac:dyDescent="0.3">
      <c r="A1808" s="1">
        <v>45232</v>
      </c>
      <c r="B1808">
        <v>203</v>
      </c>
      <c r="C1808">
        <v>304</v>
      </c>
      <c r="D1808">
        <v>103</v>
      </c>
      <c r="E1808">
        <v>7</v>
      </c>
      <c r="F1808">
        <v>533.01600000000008</v>
      </c>
      <c r="G1808">
        <v>3731.1120000000005</v>
      </c>
      <c r="H1808">
        <v>708.91128000000015</v>
      </c>
      <c r="I1808" t="b">
        <v>1</v>
      </c>
      <c r="J1808" s="2">
        <v>0.90347222222222223</v>
      </c>
      <c r="K1808">
        <v>2023</v>
      </c>
      <c r="L1808">
        <v>11</v>
      </c>
      <c r="M1808" t="s">
        <v>79</v>
      </c>
      <c r="N1808">
        <v>21</v>
      </c>
    </row>
    <row r="1809" spans="1:14" x14ac:dyDescent="0.3">
      <c r="A1809" s="1">
        <v>45315</v>
      </c>
      <c r="B1809">
        <v>204</v>
      </c>
      <c r="C1809">
        <v>304</v>
      </c>
      <c r="D1809">
        <v>104</v>
      </c>
      <c r="E1809">
        <v>4</v>
      </c>
      <c r="F1809">
        <v>563.37599999999998</v>
      </c>
      <c r="G1809">
        <v>2253.5039999999999</v>
      </c>
      <c r="H1809">
        <v>473.23583999999994</v>
      </c>
      <c r="I1809" t="b">
        <v>0</v>
      </c>
      <c r="J1809" s="2">
        <v>0.97083333333333333</v>
      </c>
      <c r="K1809">
        <v>2024</v>
      </c>
      <c r="L1809">
        <v>1</v>
      </c>
      <c r="M1809" t="s">
        <v>80</v>
      </c>
      <c r="N1809">
        <v>23</v>
      </c>
    </row>
    <row r="1810" spans="1:14" x14ac:dyDescent="0.3">
      <c r="A1810" s="1">
        <v>45508</v>
      </c>
      <c r="B1810">
        <v>204</v>
      </c>
      <c r="C1810">
        <v>302</v>
      </c>
      <c r="D1810">
        <v>102</v>
      </c>
      <c r="E1810">
        <v>3</v>
      </c>
      <c r="F1810">
        <v>554.202</v>
      </c>
      <c r="G1810">
        <v>1662.606</v>
      </c>
      <c r="H1810">
        <v>415.6515</v>
      </c>
      <c r="I1810" t="b">
        <v>0</v>
      </c>
      <c r="J1810" s="2">
        <v>7.6388888888888895E-2</v>
      </c>
      <c r="K1810">
        <v>2024</v>
      </c>
      <c r="L1810">
        <v>8</v>
      </c>
      <c r="M1810" t="s">
        <v>81</v>
      </c>
      <c r="N1810">
        <v>1</v>
      </c>
    </row>
    <row r="1811" spans="1:14" x14ac:dyDescent="0.3">
      <c r="A1811" s="1">
        <v>45494</v>
      </c>
      <c r="B1811">
        <v>202</v>
      </c>
      <c r="C1811">
        <v>301</v>
      </c>
      <c r="D1811">
        <v>102</v>
      </c>
      <c r="E1811">
        <v>3</v>
      </c>
      <c r="F1811">
        <v>120.626</v>
      </c>
      <c r="G1811">
        <v>361.87800000000004</v>
      </c>
      <c r="H1811">
        <v>108.56340000000002</v>
      </c>
      <c r="I1811" t="b">
        <v>0</v>
      </c>
      <c r="J1811" s="2">
        <v>0.92986111111111114</v>
      </c>
      <c r="K1811">
        <v>2024</v>
      </c>
      <c r="L1811">
        <v>7</v>
      </c>
      <c r="M1811" t="s">
        <v>81</v>
      </c>
      <c r="N1811">
        <v>22</v>
      </c>
    </row>
    <row r="1812" spans="1:14" x14ac:dyDescent="0.3">
      <c r="A1812" s="1">
        <v>45467</v>
      </c>
      <c r="B1812">
        <v>203</v>
      </c>
      <c r="C1812">
        <v>301</v>
      </c>
      <c r="D1812">
        <v>103</v>
      </c>
      <c r="E1812">
        <v>8</v>
      </c>
      <c r="F1812">
        <v>286.17600000000004</v>
      </c>
      <c r="G1812">
        <v>2289.4080000000004</v>
      </c>
      <c r="H1812">
        <v>343.41120000000006</v>
      </c>
      <c r="I1812" t="b">
        <v>1</v>
      </c>
      <c r="J1812" s="2">
        <v>0.58125000000000004</v>
      </c>
      <c r="K1812">
        <v>2024</v>
      </c>
      <c r="L1812">
        <v>6</v>
      </c>
      <c r="M1812" t="s">
        <v>84</v>
      </c>
      <c r="N1812">
        <v>13</v>
      </c>
    </row>
    <row r="1813" spans="1:14" x14ac:dyDescent="0.3">
      <c r="A1813" s="1">
        <v>45040</v>
      </c>
      <c r="B1813">
        <v>204</v>
      </c>
      <c r="C1813">
        <v>303</v>
      </c>
      <c r="D1813">
        <v>104</v>
      </c>
      <c r="E1813">
        <v>9</v>
      </c>
      <c r="F1813">
        <v>80.212000000000003</v>
      </c>
      <c r="G1813">
        <v>721.90800000000002</v>
      </c>
      <c r="H1813">
        <v>122.72436000000002</v>
      </c>
      <c r="I1813" t="b">
        <v>0</v>
      </c>
      <c r="J1813" s="2">
        <v>0.45</v>
      </c>
      <c r="K1813">
        <v>2023</v>
      </c>
      <c r="L1813">
        <v>4</v>
      </c>
      <c r="M1813" t="s">
        <v>84</v>
      </c>
      <c r="N1813">
        <v>10</v>
      </c>
    </row>
    <row r="1814" spans="1:14" x14ac:dyDescent="0.3">
      <c r="A1814" s="1">
        <v>45217</v>
      </c>
      <c r="B1814">
        <v>201</v>
      </c>
      <c r="C1814">
        <v>302</v>
      </c>
      <c r="D1814">
        <v>102</v>
      </c>
      <c r="E1814">
        <v>4</v>
      </c>
      <c r="F1814">
        <v>631.84</v>
      </c>
      <c r="G1814">
        <v>2527.36</v>
      </c>
      <c r="H1814">
        <v>480.19840000000005</v>
      </c>
      <c r="I1814" t="b">
        <v>0</v>
      </c>
      <c r="J1814" s="2">
        <v>0.21458333333333332</v>
      </c>
      <c r="K1814">
        <v>2023</v>
      </c>
      <c r="L1814">
        <v>10</v>
      </c>
      <c r="M1814" t="s">
        <v>80</v>
      </c>
      <c r="N1814">
        <v>5</v>
      </c>
    </row>
    <row r="1815" spans="1:14" x14ac:dyDescent="0.3">
      <c r="A1815" s="1">
        <v>45257</v>
      </c>
      <c r="B1815">
        <v>204</v>
      </c>
      <c r="C1815">
        <v>303</v>
      </c>
      <c r="D1815">
        <v>101</v>
      </c>
      <c r="E1815">
        <v>3</v>
      </c>
      <c r="F1815">
        <v>617.05600000000004</v>
      </c>
      <c r="G1815">
        <v>1851.1680000000001</v>
      </c>
      <c r="H1815">
        <v>388.74528000000004</v>
      </c>
      <c r="I1815" t="b">
        <v>0</v>
      </c>
      <c r="J1815" s="2">
        <v>0.38472222222222224</v>
      </c>
      <c r="K1815">
        <v>2023</v>
      </c>
      <c r="L1815">
        <v>11</v>
      </c>
      <c r="M1815" t="s">
        <v>84</v>
      </c>
      <c r="N1815">
        <v>9</v>
      </c>
    </row>
    <row r="1816" spans="1:14" x14ac:dyDescent="0.3">
      <c r="A1816" s="1">
        <v>45191</v>
      </c>
      <c r="B1816">
        <v>204</v>
      </c>
      <c r="C1816">
        <v>305</v>
      </c>
      <c r="D1816">
        <v>105</v>
      </c>
      <c r="E1816">
        <v>5</v>
      </c>
      <c r="F1816">
        <v>479.29200000000009</v>
      </c>
      <c r="G1816">
        <v>2396.4600000000005</v>
      </c>
      <c r="H1816">
        <v>599.11500000000012</v>
      </c>
      <c r="I1816" t="b">
        <v>0</v>
      </c>
      <c r="J1816" s="2">
        <v>0.89930555555555558</v>
      </c>
      <c r="K1816">
        <v>2023</v>
      </c>
      <c r="L1816">
        <v>9</v>
      </c>
      <c r="M1816" t="s">
        <v>83</v>
      </c>
      <c r="N1816">
        <v>21</v>
      </c>
    </row>
    <row r="1817" spans="1:14" x14ac:dyDescent="0.3">
      <c r="A1817" s="1">
        <v>45408</v>
      </c>
      <c r="B1817">
        <v>203</v>
      </c>
      <c r="C1817">
        <v>303</v>
      </c>
      <c r="D1817">
        <v>104</v>
      </c>
      <c r="E1817">
        <v>7</v>
      </c>
      <c r="F1817">
        <v>321.08999999999997</v>
      </c>
      <c r="G1817">
        <v>2247.6299999999997</v>
      </c>
      <c r="H1817">
        <v>674.28899999999987</v>
      </c>
      <c r="I1817" t="b">
        <v>0</v>
      </c>
      <c r="J1817" s="2">
        <v>0.6333333333333333</v>
      </c>
      <c r="K1817">
        <v>2024</v>
      </c>
      <c r="L1817">
        <v>4</v>
      </c>
      <c r="M1817" t="s">
        <v>83</v>
      </c>
      <c r="N1817">
        <v>15</v>
      </c>
    </row>
    <row r="1818" spans="1:14" x14ac:dyDescent="0.3">
      <c r="A1818" s="1">
        <v>45185</v>
      </c>
      <c r="B1818">
        <v>201</v>
      </c>
      <c r="C1818">
        <v>304</v>
      </c>
      <c r="D1818">
        <v>104</v>
      </c>
      <c r="E1818">
        <v>7</v>
      </c>
      <c r="F1818">
        <v>499.24600000000004</v>
      </c>
      <c r="G1818">
        <v>3494.7220000000002</v>
      </c>
      <c r="H1818">
        <v>524.20830000000001</v>
      </c>
      <c r="I1818" t="b">
        <v>0</v>
      </c>
      <c r="J1818" s="2">
        <v>0.20555555555555555</v>
      </c>
      <c r="K1818">
        <v>2023</v>
      </c>
      <c r="L1818">
        <v>9</v>
      </c>
      <c r="M1818" t="s">
        <v>82</v>
      </c>
      <c r="N1818">
        <v>4</v>
      </c>
    </row>
    <row r="1819" spans="1:14" x14ac:dyDescent="0.3">
      <c r="A1819" s="1">
        <v>45477</v>
      </c>
      <c r="B1819">
        <v>201</v>
      </c>
      <c r="C1819">
        <v>304</v>
      </c>
      <c r="D1819">
        <v>103</v>
      </c>
      <c r="E1819">
        <v>10</v>
      </c>
      <c r="F1819">
        <v>156.35399999999998</v>
      </c>
      <c r="G1819">
        <v>1563.54</v>
      </c>
      <c r="H1819">
        <v>265.80180000000001</v>
      </c>
      <c r="I1819" t="b">
        <v>1</v>
      </c>
      <c r="J1819" s="2">
        <v>0.99444444444444446</v>
      </c>
      <c r="K1819">
        <v>2024</v>
      </c>
      <c r="L1819">
        <v>7</v>
      </c>
      <c r="M1819" t="s">
        <v>79</v>
      </c>
      <c r="N1819">
        <v>23</v>
      </c>
    </row>
    <row r="1820" spans="1:14" x14ac:dyDescent="0.3">
      <c r="A1820" s="1">
        <v>45092</v>
      </c>
      <c r="B1820">
        <v>201</v>
      </c>
      <c r="C1820">
        <v>305</v>
      </c>
      <c r="D1820">
        <v>102</v>
      </c>
      <c r="E1820">
        <v>6</v>
      </c>
      <c r="F1820">
        <v>177.29800000000003</v>
      </c>
      <c r="G1820">
        <v>1063.7880000000002</v>
      </c>
      <c r="H1820">
        <v>202.11972000000006</v>
      </c>
      <c r="I1820" t="b">
        <v>1</v>
      </c>
      <c r="J1820" s="2">
        <v>0.1736111111111111</v>
      </c>
      <c r="K1820">
        <v>2023</v>
      </c>
      <c r="L1820">
        <v>6</v>
      </c>
      <c r="M1820" t="s">
        <v>79</v>
      </c>
      <c r="N1820">
        <v>4</v>
      </c>
    </row>
    <row r="1821" spans="1:14" x14ac:dyDescent="0.3">
      <c r="A1821" s="1">
        <v>45184</v>
      </c>
      <c r="B1821">
        <v>204</v>
      </c>
      <c r="C1821">
        <v>301</v>
      </c>
      <c r="D1821">
        <v>102</v>
      </c>
      <c r="E1821">
        <v>3</v>
      </c>
      <c r="F1821">
        <v>537.79</v>
      </c>
      <c r="G1821">
        <v>1613.37</v>
      </c>
      <c r="H1821">
        <v>338.80769999999995</v>
      </c>
      <c r="I1821" t="b">
        <v>1</v>
      </c>
      <c r="J1821" s="2">
        <v>0.73402777777777772</v>
      </c>
      <c r="K1821">
        <v>2023</v>
      </c>
      <c r="L1821">
        <v>9</v>
      </c>
      <c r="M1821" t="s">
        <v>83</v>
      </c>
      <c r="N1821">
        <v>17</v>
      </c>
    </row>
    <row r="1822" spans="1:14" x14ac:dyDescent="0.3">
      <c r="A1822" s="1">
        <v>45166</v>
      </c>
      <c r="B1822">
        <v>201</v>
      </c>
      <c r="C1822">
        <v>303</v>
      </c>
      <c r="D1822">
        <v>102</v>
      </c>
      <c r="E1822">
        <v>4</v>
      </c>
      <c r="F1822">
        <v>590.87599999999998</v>
      </c>
      <c r="G1822">
        <v>2363.5039999999999</v>
      </c>
      <c r="H1822">
        <v>590.87599999999998</v>
      </c>
      <c r="I1822" t="b">
        <v>0</v>
      </c>
      <c r="J1822" s="2">
        <v>0.70277777777777772</v>
      </c>
      <c r="K1822">
        <v>2023</v>
      </c>
      <c r="L1822">
        <v>8</v>
      </c>
      <c r="M1822" t="s">
        <v>84</v>
      </c>
      <c r="N1822">
        <v>16</v>
      </c>
    </row>
    <row r="1823" spans="1:14" x14ac:dyDescent="0.3">
      <c r="A1823" s="1">
        <v>45577</v>
      </c>
      <c r="B1823">
        <v>201</v>
      </c>
      <c r="C1823">
        <v>302</v>
      </c>
      <c r="D1823">
        <v>105</v>
      </c>
      <c r="E1823">
        <v>10</v>
      </c>
      <c r="F1823">
        <v>624.00800000000004</v>
      </c>
      <c r="G1823">
        <v>6240.08</v>
      </c>
      <c r="H1823">
        <v>1872.0239999999999</v>
      </c>
      <c r="I1823" t="b">
        <v>0</v>
      </c>
      <c r="J1823" s="2">
        <v>0.6430555555555556</v>
      </c>
      <c r="K1823">
        <v>2024</v>
      </c>
      <c r="L1823">
        <v>10</v>
      </c>
      <c r="M1823" t="s">
        <v>82</v>
      </c>
      <c r="N1823">
        <v>15</v>
      </c>
    </row>
    <row r="1824" spans="1:14" x14ac:dyDescent="0.3">
      <c r="A1824" s="1">
        <v>45573</v>
      </c>
      <c r="B1824">
        <v>202</v>
      </c>
      <c r="C1824">
        <v>302</v>
      </c>
      <c r="D1824">
        <v>103</v>
      </c>
      <c r="E1824">
        <v>9</v>
      </c>
      <c r="F1824">
        <v>614.67999999999995</v>
      </c>
      <c r="G1824">
        <v>5532.12</v>
      </c>
      <c r="H1824">
        <v>829.81799999999998</v>
      </c>
      <c r="I1824" t="b">
        <v>0</v>
      </c>
      <c r="J1824" s="2">
        <v>7.9166666666666663E-2</v>
      </c>
      <c r="K1824">
        <v>2024</v>
      </c>
      <c r="L1824">
        <v>10</v>
      </c>
      <c r="M1824" t="s">
        <v>85</v>
      </c>
      <c r="N1824">
        <v>1</v>
      </c>
    </row>
    <row r="1825" spans="1:14" x14ac:dyDescent="0.3">
      <c r="A1825" s="1">
        <v>45113</v>
      </c>
      <c r="B1825">
        <v>202</v>
      </c>
      <c r="C1825">
        <v>302</v>
      </c>
      <c r="D1825">
        <v>104</v>
      </c>
      <c r="E1825">
        <v>4</v>
      </c>
      <c r="F1825">
        <v>487.52000000000004</v>
      </c>
      <c r="G1825">
        <v>1950.0800000000002</v>
      </c>
      <c r="H1825">
        <v>331.51360000000005</v>
      </c>
      <c r="I1825" t="b">
        <v>0</v>
      </c>
      <c r="J1825" s="2">
        <v>0.27083333333333331</v>
      </c>
      <c r="K1825">
        <v>2023</v>
      </c>
      <c r="L1825">
        <v>7</v>
      </c>
      <c r="M1825" t="s">
        <v>79</v>
      </c>
      <c r="N1825">
        <v>6</v>
      </c>
    </row>
    <row r="1826" spans="1:14" x14ac:dyDescent="0.3">
      <c r="A1826" s="1">
        <v>45585</v>
      </c>
      <c r="B1826">
        <v>205</v>
      </c>
      <c r="C1826">
        <v>305</v>
      </c>
      <c r="D1826">
        <v>102</v>
      </c>
      <c r="E1826">
        <v>3</v>
      </c>
      <c r="F1826">
        <v>178.75000000000003</v>
      </c>
      <c r="G1826">
        <v>536.25000000000011</v>
      </c>
      <c r="H1826">
        <v>101.88750000000002</v>
      </c>
      <c r="I1826" t="b">
        <v>0</v>
      </c>
      <c r="J1826" s="2">
        <v>0.72986111111111107</v>
      </c>
      <c r="K1826">
        <v>2024</v>
      </c>
      <c r="L1826">
        <v>10</v>
      </c>
      <c r="M1826" t="s">
        <v>81</v>
      </c>
      <c r="N1826">
        <v>17</v>
      </c>
    </row>
    <row r="1827" spans="1:14" x14ac:dyDescent="0.3">
      <c r="A1827" s="1">
        <v>45074</v>
      </c>
      <c r="B1827">
        <v>201</v>
      </c>
      <c r="C1827">
        <v>304</v>
      </c>
      <c r="D1827">
        <v>102</v>
      </c>
      <c r="E1827">
        <v>10</v>
      </c>
      <c r="F1827">
        <v>370.83200000000005</v>
      </c>
      <c r="G1827">
        <v>3708.3200000000006</v>
      </c>
      <c r="H1827">
        <v>778.74720000000013</v>
      </c>
      <c r="I1827" t="b">
        <v>0</v>
      </c>
      <c r="J1827" s="2">
        <v>0.40208333333333335</v>
      </c>
      <c r="K1827">
        <v>2023</v>
      </c>
      <c r="L1827">
        <v>5</v>
      </c>
      <c r="M1827" t="s">
        <v>81</v>
      </c>
      <c r="N1827">
        <v>9</v>
      </c>
    </row>
    <row r="1828" spans="1:14" x14ac:dyDescent="0.3">
      <c r="A1828" s="1">
        <v>44861</v>
      </c>
      <c r="B1828">
        <v>202</v>
      </c>
      <c r="C1828">
        <v>301</v>
      </c>
      <c r="D1828">
        <v>105</v>
      </c>
      <c r="E1828">
        <v>10</v>
      </c>
      <c r="F1828">
        <v>605.94600000000003</v>
      </c>
      <c r="G1828">
        <v>6059.46</v>
      </c>
      <c r="H1828">
        <v>1514.865</v>
      </c>
      <c r="I1828" t="b">
        <v>0</v>
      </c>
      <c r="J1828" s="2">
        <v>0.94930555555555551</v>
      </c>
      <c r="K1828">
        <v>2022</v>
      </c>
      <c r="L1828">
        <v>10</v>
      </c>
      <c r="M1828" t="s">
        <v>79</v>
      </c>
      <c r="N1828">
        <v>22</v>
      </c>
    </row>
    <row r="1829" spans="1:14" x14ac:dyDescent="0.3">
      <c r="A1829" s="1">
        <v>45508</v>
      </c>
      <c r="B1829">
        <v>204</v>
      </c>
      <c r="C1829">
        <v>301</v>
      </c>
      <c r="D1829">
        <v>101</v>
      </c>
      <c r="E1829">
        <v>5</v>
      </c>
      <c r="F1829">
        <v>614.63600000000008</v>
      </c>
      <c r="G1829">
        <v>3073.1800000000003</v>
      </c>
      <c r="H1829">
        <v>921.95400000000006</v>
      </c>
      <c r="I1829" t="b">
        <v>0</v>
      </c>
      <c r="J1829" s="2">
        <v>0.69722222222222219</v>
      </c>
      <c r="K1829">
        <v>2024</v>
      </c>
      <c r="L1829">
        <v>8</v>
      </c>
      <c r="M1829" t="s">
        <v>81</v>
      </c>
      <c r="N1829">
        <v>16</v>
      </c>
    </row>
    <row r="1830" spans="1:14" x14ac:dyDescent="0.3">
      <c r="A1830" s="1">
        <v>45019</v>
      </c>
      <c r="B1830">
        <v>202</v>
      </c>
      <c r="C1830">
        <v>304</v>
      </c>
      <c r="D1830">
        <v>101</v>
      </c>
      <c r="E1830">
        <v>2</v>
      </c>
      <c r="F1830">
        <v>340.49400000000003</v>
      </c>
      <c r="G1830">
        <v>680.98800000000006</v>
      </c>
      <c r="H1830">
        <v>102.1482</v>
      </c>
      <c r="I1830" t="b">
        <v>0</v>
      </c>
      <c r="J1830" s="2">
        <v>0.77430555555555558</v>
      </c>
      <c r="K1830">
        <v>2023</v>
      </c>
      <c r="L1830">
        <v>4</v>
      </c>
      <c r="M1830" t="s">
        <v>84</v>
      </c>
      <c r="N1830">
        <v>18</v>
      </c>
    </row>
    <row r="1831" spans="1:14" x14ac:dyDescent="0.3">
      <c r="A1831" s="1">
        <v>44866</v>
      </c>
      <c r="B1831">
        <v>203</v>
      </c>
      <c r="C1831">
        <v>303</v>
      </c>
      <c r="D1831">
        <v>103</v>
      </c>
      <c r="E1831">
        <v>1</v>
      </c>
      <c r="F1831">
        <v>403.65600000000001</v>
      </c>
      <c r="G1831">
        <v>403.65600000000001</v>
      </c>
      <c r="H1831">
        <v>68.621520000000004</v>
      </c>
      <c r="I1831" t="b">
        <v>1</v>
      </c>
      <c r="J1831" s="2">
        <v>0.88541666666666663</v>
      </c>
      <c r="K1831">
        <v>2022</v>
      </c>
      <c r="L1831">
        <v>11</v>
      </c>
      <c r="M1831" t="s">
        <v>85</v>
      </c>
      <c r="N1831">
        <v>21</v>
      </c>
    </row>
    <row r="1832" spans="1:14" x14ac:dyDescent="0.3">
      <c r="A1832" s="1">
        <v>45271</v>
      </c>
      <c r="B1832">
        <v>201</v>
      </c>
      <c r="C1832">
        <v>302</v>
      </c>
      <c r="D1832">
        <v>105</v>
      </c>
      <c r="E1832">
        <v>1</v>
      </c>
      <c r="F1832">
        <v>159.852</v>
      </c>
      <c r="G1832">
        <v>159.852</v>
      </c>
      <c r="H1832">
        <v>30.371880000000001</v>
      </c>
      <c r="I1832" t="b">
        <v>0</v>
      </c>
      <c r="J1832" s="2">
        <v>0.73750000000000004</v>
      </c>
      <c r="K1832">
        <v>2023</v>
      </c>
      <c r="L1832">
        <v>12</v>
      </c>
      <c r="M1832" t="s">
        <v>84</v>
      </c>
      <c r="N1832">
        <v>17</v>
      </c>
    </row>
    <row r="1833" spans="1:14" x14ac:dyDescent="0.3">
      <c r="A1833" s="1">
        <v>45513</v>
      </c>
      <c r="B1833">
        <v>204</v>
      </c>
      <c r="C1833">
        <v>303</v>
      </c>
      <c r="D1833">
        <v>101</v>
      </c>
      <c r="E1833">
        <v>8</v>
      </c>
      <c r="F1833">
        <v>477.31200000000007</v>
      </c>
      <c r="G1833">
        <v>3818.4960000000005</v>
      </c>
      <c r="H1833">
        <v>801.88416000000007</v>
      </c>
      <c r="I1833" t="b">
        <v>0</v>
      </c>
      <c r="J1833" s="2">
        <v>0.89861111111111114</v>
      </c>
      <c r="K1833">
        <v>2024</v>
      </c>
      <c r="L1833">
        <v>8</v>
      </c>
      <c r="M1833" t="s">
        <v>83</v>
      </c>
      <c r="N1833">
        <v>21</v>
      </c>
    </row>
    <row r="1834" spans="1:14" x14ac:dyDescent="0.3">
      <c r="A1834" s="1">
        <v>45294</v>
      </c>
      <c r="B1834">
        <v>201</v>
      </c>
      <c r="C1834">
        <v>302</v>
      </c>
      <c r="D1834">
        <v>102</v>
      </c>
      <c r="E1834">
        <v>2</v>
      </c>
      <c r="F1834">
        <v>562.84800000000007</v>
      </c>
      <c r="G1834">
        <v>1125.6960000000001</v>
      </c>
      <c r="H1834">
        <v>281.42400000000004</v>
      </c>
      <c r="I1834" t="b">
        <v>0</v>
      </c>
      <c r="J1834" s="2">
        <v>0.51111111111111107</v>
      </c>
      <c r="K1834">
        <v>2024</v>
      </c>
      <c r="L1834">
        <v>1</v>
      </c>
      <c r="M1834" t="s">
        <v>80</v>
      </c>
      <c r="N1834">
        <v>12</v>
      </c>
    </row>
    <row r="1835" spans="1:14" x14ac:dyDescent="0.3">
      <c r="A1835" s="1">
        <v>44984</v>
      </c>
      <c r="B1835">
        <v>201</v>
      </c>
      <c r="C1835">
        <v>303</v>
      </c>
      <c r="D1835">
        <v>105</v>
      </c>
      <c r="E1835">
        <v>3</v>
      </c>
      <c r="F1835">
        <v>478.50000000000006</v>
      </c>
      <c r="G1835">
        <v>1435.5000000000002</v>
      </c>
      <c r="H1835">
        <v>430.65000000000003</v>
      </c>
      <c r="I1835" t="b">
        <v>0</v>
      </c>
      <c r="J1835" s="2">
        <v>0.50694444444444442</v>
      </c>
      <c r="K1835">
        <v>2023</v>
      </c>
      <c r="L1835">
        <v>2</v>
      </c>
      <c r="M1835" t="s">
        <v>84</v>
      </c>
      <c r="N1835">
        <v>12</v>
      </c>
    </row>
    <row r="1836" spans="1:14" x14ac:dyDescent="0.3">
      <c r="A1836" s="1">
        <v>45281</v>
      </c>
      <c r="B1836">
        <v>204</v>
      </c>
      <c r="C1836">
        <v>302</v>
      </c>
      <c r="D1836">
        <v>104</v>
      </c>
      <c r="E1836">
        <v>5</v>
      </c>
      <c r="F1836">
        <v>656.54600000000005</v>
      </c>
      <c r="G1836">
        <v>3282.7300000000005</v>
      </c>
      <c r="H1836">
        <v>492.40950000000004</v>
      </c>
      <c r="I1836" t="b">
        <v>0</v>
      </c>
      <c r="J1836" s="2">
        <v>0.17499999999999999</v>
      </c>
      <c r="K1836">
        <v>2023</v>
      </c>
      <c r="L1836">
        <v>12</v>
      </c>
      <c r="M1836" t="s">
        <v>79</v>
      </c>
      <c r="N1836">
        <v>4</v>
      </c>
    </row>
    <row r="1837" spans="1:14" x14ac:dyDescent="0.3">
      <c r="A1837" s="1">
        <v>45498</v>
      </c>
      <c r="B1837">
        <v>205</v>
      </c>
      <c r="C1837">
        <v>305</v>
      </c>
      <c r="D1837">
        <v>105</v>
      </c>
      <c r="E1837">
        <v>6</v>
      </c>
      <c r="F1837">
        <v>259.27</v>
      </c>
      <c r="G1837">
        <v>1555.62</v>
      </c>
      <c r="H1837">
        <v>264.4554</v>
      </c>
      <c r="I1837" t="b">
        <v>0</v>
      </c>
      <c r="J1837" s="2">
        <v>0.39791666666666664</v>
      </c>
      <c r="K1837">
        <v>2024</v>
      </c>
      <c r="L1837">
        <v>7</v>
      </c>
      <c r="M1837" t="s">
        <v>79</v>
      </c>
      <c r="N1837">
        <v>9</v>
      </c>
    </row>
    <row r="1838" spans="1:14" x14ac:dyDescent="0.3">
      <c r="A1838" s="1">
        <v>45563</v>
      </c>
      <c r="B1838">
        <v>205</v>
      </c>
      <c r="C1838">
        <v>302</v>
      </c>
      <c r="D1838">
        <v>104</v>
      </c>
      <c r="E1838">
        <v>7</v>
      </c>
      <c r="F1838">
        <v>495.81400000000008</v>
      </c>
      <c r="G1838">
        <v>3470.6980000000003</v>
      </c>
      <c r="H1838">
        <v>659.43262000000004</v>
      </c>
      <c r="I1838" t="b">
        <v>1</v>
      </c>
      <c r="J1838" s="2">
        <v>0.46875</v>
      </c>
      <c r="K1838">
        <v>2024</v>
      </c>
      <c r="L1838">
        <v>9</v>
      </c>
      <c r="M1838" t="s">
        <v>82</v>
      </c>
      <c r="N1838">
        <v>11</v>
      </c>
    </row>
    <row r="1839" spans="1:14" x14ac:dyDescent="0.3">
      <c r="A1839" s="1">
        <v>45072</v>
      </c>
      <c r="B1839">
        <v>203</v>
      </c>
      <c r="C1839">
        <v>302</v>
      </c>
      <c r="D1839">
        <v>101</v>
      </c>
      <c r="E1839">
        <v>6</v>
      </c>
      <c r="F1839">
        <v>50.204000000000008</v>
      </c>
      <c r="G1839">
        <v>301.22400000000005</v>
      </c>
      <c r="H1839">
        <v>63.257040000000011</v>
      </c>
      <c r="I1839" t="b">
        <v>0</v>
      </c>
      <c r="J1839" s="2">
        <v>0.31597222222222221</v>
      </c>
      <c r="K1839">
        <v>2023</v>
      </c>
      <c r="L1839">
        <v>5</v>
      </c>
      <c r="M1839" t="s">
        <v>83</v>
      </c>
      <c r="N1839">
        <v>7</v>
      </c>
    </row>
    <row r="1840" spans="1:14" x14ac:dyDescent="0.3">
      <c r="A1840" s="1">
        <v>45486</v>
      </c>
      <c r="B1840">
        <v>204</v>
      </c>
      <c r="C1840">
        <v>305</v>
      </c>
      <c r="D1840">
        <v>104</v>
      </c>
      <c r="E1840">
        <v>10</v>
      </c>
      <c r="F1840">
        <v>588.89600000000007</v>
      </c>
      <c r="G1840">
        <v>5888.9600000000009</v>
      </c>
      <c r="H1840">
        <v>1472.2400000000002</v>
      </c>
      <c r="I1840" t="b">
        <v>1</v>
      </c>
      <c r="J1840" s="2">
        <v>0.7680555555555556</v>
      </c>
      <c r="K1840">
        <v>2024</v>
      </c>
      <c r="L1840">
        <v>7</v>
      </c>
      <c r="M1840" t="s">
        <v>82</v>
      </c>
      <c r="N1840">
        <v>18</v>
      </c>
    </row>
    <row r="1841" spans="1:14" x14ac:dyDescent="0.3">
      <c r="A1841" s="1">
        <v>45341</v>
      </c>
      <c r="B1841">
        <v>202</v>
      </c>
      <c r="C1841">
        <v>303</v>
      </c>
      <c r="D1841">
        <v>105</v>
      </c>
      <c r="E1841">
        <v>6</v>
      </c>
      <c r="F1841">
        <v>549.31799999999998</v>
      </c>
      <c r="G1841">
        <v>3295.9079999999999</v>
      </c>
      <c r="H1841">
        <v>988.77239999999995</v>
      </c>
      <c r="I1841" t="b">
        <v>0</v>
      </c>
      <c r="J1841" s="2">
        <v>0.16597222222222222</v>
      </c>
      <c r="K1841">
        <v>2024</v>
      </c>
      <c r="L1841">
        <v>2</v>
      </c>
      <c r="M1841" t="s">
        <v>84</v>
      </c>
      <c r="N1841">
        <v>3</v>
      </c>
    </row>
    <row r="1842" spans="1:14" x14ac:dyDescent="0.3">
      <c r="A1842" s="1">
        <v>45199</v>
      </c>
      <c r="B1842">
        <v>205</v>
      </c>
      <c r="C1842">
        <v>301</v>
      </c>
      <c r="D1842">
        <v>105</v>
      </c>
      <c r="E1842">
        <v>3</v>
      </c>
      <c r="F1842">
        <v>274.12</v>
      </c>
      <c r="G1842">
        <v>822.36</v>
      </c>
      <c r="H1842">
        <v>123.354</v>
      </c>
      <c r="I1842" t="b">
        <v>0</v>
      </c>
      <c r="J1842" s="2">
        <v>3.888888888888889E-2</v>
      </c>
      <c r="K1842">
        <v>2023</v>
      </c>
      <c r="L1842">
        <v>9</v>
      </c>
      <c r="M1842" t="s">
        <v>82</v>
      </c>
      <c r="N1842">
        <v>0</v>
      </c>
    </row>
    <row r="1843" spans="1:14" x14ac:dyDescent="0.3">
      <c r="A1843" s="1">
        <v>45575</v>
      </c>
      <c r="B1843">
        <v>204</v>
      </c>
      <c r="C1843">
        <v>301</v>
      </c>
      <c r="D1843">
        <v>105</v>
      </c>
      <c r="E1843">
        <v>6</v>
      </c>
      <c r="F1843">
        <v>160.09399999999999</v>
      </c>
      <c r="G1843">
        <v>960.56399999999996</v>
      </c>
      <c r="H1843">
        <v>163.29588000000001</v>
      </c>
      <c r="I1843" t="b">
        <v>0</v>
      </c>
      <c r="J1843" s="2">
        <v>0.80555555555555558</v>
      </c>
      <c r="K1843">
        <v>2024</v>
      </c>
      <c r="L1843">
        <v>10</v>
      </c>
      <c r="M1843" t="s">
        <v>79</v>
      </c>
      <c r="N1843">
        <v>19</v>
      </c>
    </row>
    <row r="1844" spans="1:14" x14ac:dyDescent="0.3">
      <c r="A1844" s="1">
        <v>45324</v>
      </c>
      <c r="B1844">
        <v>205</v>
      </c>
      <c r="C1844">
        <v>301</v>
      </c>
      <c r="D1844">
        <v>103</v>
      </c>
      <c r="E1844">
        <v>2</v>
      </c>
      <c r="F1844">
        <v>449.83400000000006</v>
      </c>
      <c r="G1844">
        <v>899.66800000000012</v>
      </c>
      <c r="H1844">
        <v>170.93692000000001</v>
      </c>
      <c r="I1844" t="b">
        <v>0</v>
      </c>
      <c r="J1844" s="2">
        <v>0.74097222222222225</v>
      </c>
      <c r="K1844">
        <v>2024</v>
      </c>
      <c r="L1844">
        <v>2</v>
      </c>
      <c r="M1844" t="s">
        <v>83</v>
      </c>
      <c r="N1844">
        <v>17</v>
      </c>
    </row>
    <row r="1845" spans="1:14" x14ac:dyDescent="0.3">
      <c r="A1845" s="1">
        <v>45422</v>
      </c>
      <c r="B1845">
        <v>204</v>
      </c>
      <c r="C1845">
        <v>302</v>
      </c>
      <c r="D1845">
        <v>102</v>
      </c>
      <c r="E1845">
        <v>4</v>
      </c>
      <c r="F1845">
        <v>622.24800000000005</v>
      </c>
      <c r="G1845">
        <v>2488.9920000000002</v>
      </c>
      <c r="H1845">
        <v>522.68831999999998</v>
      </c>
      <c r="I1845" t="b">
        <v>0</v>
      </c>
      <c r="J1845" s="2">
        <v>0.21736111111111112</v>
      </c>
      <c r="K1845">
        <v>2024</v>
      </c>
      <c r="L1845">
        <v>5</v>
      </c>
      <c r="M1845" t="s">
        <v>83</v>
      </c>
      <c r="N1845">
        <v>5</v>
      </c>
    </row>
    <row r="1846" spans="1:14" x14ac:dyDescent="0.3">
      <c r="A1846" s="1">
        <v>45327</v>
      </c>
      <c r="B1846">
        <v>205</v>
      </c>
      <c r="C1846">
        <v>305</v>
      </c>
      <c r="D1846">
        <v>103</v>
      </c>
      <c r="E1846">
        <v>10</v>
      </c>
      <c r="F1846">
        <v>526.04200000000003</v>
      </c>
      <c r="G1846">
        <v>5260.42</v>
      </c>
      <c r="H1846">
        <v>1315.105</v>
      </c>
      <c r="I1846" t="b">
        <v>0</v>
      </c>
      <c r="J1846" s="2">
        <v>0.63124999999999998</v>
      </c>
      <c r="K1846">
        <v>2024</v>
      </c>
      <c r="L1846">
        <v>2</v>
      </c>
      <c r="M1846" t="s">
        <v>84</v>
      </c>
      <c r="N1846">
        <v>15</v>
      </c>
    </row>
    <row r="1847" spans="1:14" x14ac:dyDescent="0.3">
      <c r="A1847" s="1">
        <v>44901</v>
      </c>
      <c r="B1847">
        <v>204</v>
      </c>
      <c r="C1847">
        <v>303</v>
      </c>
      <c r="D1847">
        <v>104</v>
      </c>
      <c r="E1847">
        <v>9</v>
      </c>
      <c r="F1847">
        <v>533.28000000000009</v>
      </c>
      <c r="G1847">
        <v>4799.5200000000004</v>
      </c>
      <c r="H1847">
        <v>1439.856</v>
      </c>
      <c r="I1847" t="b">
        <v>0</v>
      </c>
      <c r="J1847" s="2">
        <v>0.7104166666666667</v>
      </c>
      <c r="K1847">
        <v>2022</v>
      </c>
      <c r="L1847">
        <v>12</v>
      </c>
      <c r="M1847" t="s">
        <v>85</v>
      </c>
      <c r="N1847">
        <v>17</v>
      </c>
    </row>
    <row r="1848" spans="1:14" x14ac:dyDescent="0.3">
      <c r="A1848" s="1">
        <v>45265</v>
      </c>
      <c r="B1848">
        <v>203</v>
      </c>
      <c r="C1848">
        <v>301</v>
      </c>
      <c r="D1848">
        <v>101</v>
      </c>
      <c r="E1848">
        <v>2</v>
      </c>
      <c r="F1848">
        <v>348.94200000000006</v>
      </c>
      <c r="G1848">
        <v>697.88400000000013</v>
      </c>
      <c r="H1848">
        <v>104.68260000000002</v>
      </c>
      <c r="I1848" t="b">
        <v>0</v>
      </c>
      <c r="J1848" s="2">
        <v>0.3840277777777778</v>
      </c>
      <c r="K1848">
        <v>2023</v>
      </c>
      <c r="L1848">
        <v>12</v>
      </c>
      <c r="M1848" t="s">
        <v>85</v>
      </c>
      <c r="N1848">
        <v>9</v>
      </c>
    </row>
    <row r="1849" spans="1:14" x14ac:dyDescent="0.3">
      <c r="A1849" s="1">
        <v>45126</v>
      </c>
      <c r="B1849">
        <v>205</v>
      </c>
      <c r="C1849">
        <v>302</v>
      </c>
      <c r="D1849">
        <v>105</v>
      </c>
      <c r="E1849">
        <v>7</v>
      </c>
      <c r="F1849">
        <v>299.66200000000003</v>
      </c>
      <c r="G1849">
        <v>2097.634</v>
      </c>
      <c r="H1849">
        <v>356.59778</v>
      </c>
      <c r="I1849" t="b">
        <v>0</v>
      </c>
      <c r="J1849" s="2">
        <v>1.7361111111111112E-2</v>
      </c>
      <c r="K1849">
        <v>2023</v>
      </c>
      <c r="L1849">
        <v>7</v>
      </c>
      <c r="M1849" t="s">
        <v>80</v>
      </c>
      <c r="N1849">
        <v>0</v>
      </c>
    </row>
    <row r="1850" spans="1:14" x14ac:dyDescent="0.3">
      <c r="A1850" s="1">
        <v>45049</v>
      </c>
      <c r="B1850">
        <v>204</v>
      </c>
      <c r="C1850">
        <v>304</v>
      </c>
      <c r="D1850">
        <v>104</v>
      </c>
      <c r="E1850">
        <v>10</v>
      </c>
      <c r="F1850">
        <v>111.364</v>
      </c>
      <c r="G1850">
        <v>1113.6400000000001</v>
      </c>
      <c r="H1850">
        <v>211.59160000000003</v>
      </c>
      <c r="I1850" t="b">
        <v>0</v>
      </c>
      <c r="J1850" s="2">
        <v>5.1388888888888887E-2</v>
      </c>
      <c r="K1850">
        <v>2023</v>
      </c>
      <c r="L1850">
        <v>5</v>
      </c>
      <c r="M1850" t="s">
        <v>80</v>
      </c>
      <c r="N1850">
        <v>1</v>
      </c>
    </row>
    <row r="1851" spans="1:14" x14ac:dyDescent="0.3">
      <c r="A1851" s="1">
        <v>45578</v>
      </c>
      <c r="B1851">
        <v>202</v>
      </c>
      <c r="C1851">
        <v>305</v>
      </c>
      <c r="D1851">
        <v>102</v>
      </c>
      <c r="E1851">
        <v>7</v>
      </c>
      <c r="F1851">
        <v>586.322</v>
      </c>
      <c r="G1851">
        <v>4104.2539999999999</v>
      </c>
      <c r="H1851">
        <v>861.89333999999997</v>
      </c>
      <c r="I1851" t="b">
        <v>0</v>
      </c>
      <c r="J1851" s="2">
        <v>0.40763888888888888</v>
      </c>
      <c r="K1851">
        <v>2024</v>
      </c>
      <c r="L1851">
        <v>10</v>
      </c>
      <c r="M1851" t="s">
        <v>81</v>
      </c>
      <c r="N1851">
        <v>9</v>
      </c>
    </row>
    <row r="1852" spans="1:14" x14ac:dyDescent="0.3">
      <c r="A1852" s="1">
        <v>45556</v>
      </c>
      <c r="B1852">
        <v>204</v>
      </c>
      <c r="C1852">
        <v>305</v>
      </c>
      <c r="D1852">
        <v>103</v>
      </c>
      <c r="E1852">
        <v>7</v>
      </c>
      <c r="F1852">
        <v>636.37200000000007</v>
      </c>
      <c r="G1852">
        <v>4454.6040000000003</v>
      </c>
      <c r="H1852">
        <v>1113.6510000000001</v>
      </c>
      <c r="I1852" t="b">
        <v>0</v>
      </c>
      <c r="J1852" s="2">
        <v>0.98055555555555551</v>
      </c>
      <c r="K1852">
        <v>2024</v>
      </c>
      <c r="L1852">
        <v>9</v>
      </c>
      <c r="M1852" t="s">
        <v>82</v>
      </c>
      <c r="N1852">
        <v>23</v>
      </c>
    </row>
    <row r="1853" spans="1:14" x14ac:dyDescent="0.3">
      <c r="A1853" s="1">
        <v>45544</v>
      </c>
      <c r="B1853">
        <v>201</v>
      </c>
      <c r="C1853">
        <v>304</v>
      </c>
      <c r="D1853">
        <v>101</v>
      </c>
      <c r="E1853">
        <v>5</v>
      </c>
      <c r="F1853">
        <v>254.23200000000003</v>
      </c>
      <c r="G1853">
        <v>1271.1600000000001</v>
      </c>
      <c r="H1853">
        <v>381.34800000000001</v>
      </c>
      <c r="I1853" t="b">
        <v>0</v>
      </c>
      <c r="J1853" s="2">
        <v>0.18958333333333333</v>
      </c>
      <c r="K1853">
        <v>2024</v>
      </c>
      <c r="L1853">
        <v>9</v>
      </c>
      <c r="M1853" t="s">
        <v>84</v>
      </c>
      <c r="N1853">
        <v>4</v>
      </c>
    </row>
    <row r="1854" spans="1:14" x14ac:dyDescent="0.3">
      <c r="A1854" s="1">
        <v>45276</v>
      </c>
      <c r="B1854">
        <v>202</v>
      </c>
      <c r="C1854">
        <v>304</v>
      </c>
      <c r="D1854">
        <v>101</v>
      </c>
      <c r="E1854">
        <v>5</v>
      </c>
      <c r="F1854">
        <v>401.47800000000007</v>
      </c>
      <c r="G1854">
        <v>2007.3900000000003</v>
      </c>
      <c r="H1854">
        <v>301.10850000000005</v>
      </c>
      <c r="I1854" t="b">
        <v>0</v>
      </c>
      <c r="J1854" s="2">
        <v>0.24166666666666667</v>
      </c>
      <c r="K1854">
        <v>2023</v>
      </c>
      <c r="L1854">
        <v>12</v>
      </c>
      <c r="M1854" t="s">
        <v>82</v>
      </c>
      <c r="N1854">
        <v>5</v>
      </c>
    </row>
    <row r="1855" spans="1:14" x14ac:dyDescent="0.3">
      <c r="A1855" s="1">
        <v>44915</v>
      </c>
      <c r="B1855">
        <v>204</v>
      </c>
      <c r="C1855">
        <v>305</v>
      </c>
      <c r="D1855">
        <v>104</v>
      </c>
      <c r="E1855">
        <v>3</v>
      </c>
      <c r="F1855">
        <v>285.33999999999997</v>
      </c>
      <c r="G1855">
        <v>856.02</v>
      </c>
      <c r="H1855">
        <v>145.52340000000001</v>
      </c>
      <c r="I1855" t="b">
        <v>0</v>
      </c>
      <c r="J1855" s="2">
        <v>0.52013888888888893</v>
      </c>
      <c r="K1855">
        <v>2022</v>
      </c>
      <c r="L1855">
        <v>12</v>
      </c>
      <c r="M1855" t="s">
        <v>85</v>
      </c>
      <c r="N1855">
        <v>12</v>
      </c>
    </row>
    <row r="1856" spans="1:14" x14ac:dyDescent="0.3">
      <c r="A1856" s="1">
        <v>45464</v>
      </c>
      <c r="B1856">
        <v>202</v>
      </c>
      <c r="C1856">
        <v>305</v>
      </c>
      <c r="D1856">
        <v>103</v>
      </c>
      <c r="E1856">
        <v>5</v>
      </c>
      <c r="F1856">
        <v>350.43799999999999</v>
      </c>
      <c r="G1856">
        <v>1752.19</v>
      </c>
      <c r="H1856">
        <v>332.91610000000003</v>
      </c>
      <c r="I1856" t="b">
        <v>0</v>
      </c>
      <c r="J1856" s="2">
        <v>0.47708333333333336</v>
      </c>
      <c r="K1856">
        <v>2024</v>
      </c>
      <c r="L1856">
        <v>6</v>
      </c>
      <c r="M1856" t="s">
        <v>83</v>
      </c>
      <c r="N1856">
        <v>11</v>
      </c>
    </row>
    <row r="1857" spans="1:14" x14ac:dyDescent="0.3">
      <c r="A1857" s="1">
        <v>45485</v>
      </c>
      <c r="B1857">
        <v>201</v>
      </c>
      <c r="C1857">
        <v>303</v>
      </c>
      <c r="D1857">
        <v>102</v>
      </c>
      <c r="E1857">
        <v>6</v>
      </c>
      <c r="F1857">
        <v>571.05400000000009</v>
      </c>
      <c r="G1857">
        <v>3426.3240000000005</v>
      </c>
      <c r="H1857">
        <v>719.52804000000003</v>
      </c>
      <c r="I1857" t="b">
        <v>0</v>
      </c>
      <c r="J1857" s="2">
        <v>0.36527777777777776</v>
      </c>
      <c r="K1857">
        <v>2024</v>
      </c>
      <c r="L1857">
        <v>7</v>
      </c>
      <c r="M1857" t="s">
        <v>83</v>
      </c>
      <c r="N1857">
        <v>8</v>
      </c>
    </row>
    <row r="1858" spans="1:14" x14ac:dyDescent="0.3">
      <c r="A1858" s="1">
        <v>45259</v>
      </c>
      <c r="B1858">
        <v>202</v>
      </c>
      <c r="C1858">
        <v>305</v>
      </c>
      <c r="D1858">
        <v>101</v>
      </c>
      <c r="E1858">
        <v>5</v>
      </c>
      <c r="F1858">
        <v>439.45000000000005</v>
      </c>
      <c r="G1858">
        <v>2197.25</v>
      </c>
      <c r="H1858">
        <v>549.3125</v>
      </c>
      <c r="I1858" t="b">
        <v>0</v>
      </c>
      <c r="J1858" s="2">
        <v>0.85902777777777772</v>
      </c>
      <c r="K1858">
        <v>2023</v>
      </c>
      <c r="L1858">
        <v>11</v>
      </c>
      <c r="M1858" t="s">
        <v>80</v>
      </c>
      <c r="N1858">
        <v>20</v>
      </c>
    </row>
    <row r="1859" spans="1:14" x14ac:dyDescent="0.3">
      <c r="A1859" s="1">
        <v>45119</v>
      </c>
      <c r="B1859">
        <v>205</v>
      </c>
      <c r="C1859">
        <v>301</v>
      </c>
      <c r="D1859">
        <v>103</v>
      </c>
      <c r="E1859">
        <v>8</v>
      </c>
      <c r="F1859">
        <v>642.70799999999997</v>
      </c>
      <c r="G1859">
        <v>5141.6639999999998</v>
      </c>
      <c r="H1859">
        <v>1542.4992</v>
      </c>
      <c r="I1859" t="b">
        <v>0</v>
      </c>
      <c r="J1859" s="2">
        <v>0.53125</v>
      </c>
      <c r="K1859">
        <v>2023</v>
      </c>
      <c r="L1859">
        <v>7</v>
      </c>
      <c r="M1859" t="s">
        <v>80</v>
      </c>
      <c r="N1859">
        <v>12</v>
      </c>
    </row>
    <row r="1860" spans="1:14" x14ac:dyDescent="0.3">
      <c r="A1860" s="1">
        <v>44946</v>
      </c>
      <c r="B1860">
        <v>203</v>
      </c>
      <c r="C1860">
        <v>303</v>
      </c>
      <c r="D1860">
        <v>104</v>
      </c>
      <c r="E1860">
        <v>2</v>
      </c>
      <c r="F1860">
        <v>449.35</v>
      </c>
      <c r="G1860">
        <v>898.7</v>
      </c>
      <c r="H1860">
        <v>134.80500000000001</v>
      </c>
      <c r="I1860" t="b">
        <v>0</v>
      </c>
      <c r="J1860" s="2">
        <v>7.7083333333333337E-2</v>
      </c>
      <c r="K1860">
        <v>2023</v>
      </c>
      <c r="L1860">
        <v>1</v>
      </c>
      <c r="M1860" t="s">
        <v>83</v>
      </c>
      <c r="N1860">
        <v>1</v>
      </c>
    </row>
    <row r="1861" spans="1:14" x14ac:dyDescent="0.3">
      <c r="A1861" s="1">
        <v>45543</v>
      </c>
      <c r="B1861">
        <v>202</v>
      </c>
      <c r="C1861">
        <v>305</v>
      </c>
      <c r="D1861">
        <v>103</v>
      </c>
      <c r="E1861">
        <v>4</v>
      </c>
      <c r="F1861">
        <v>265.49600000000004</v>
      </c>
      <c r="G1861">
        <v>1061.9840000000002</v>
      </c>
      <c r="H1861">
        <v>180.53728000000004</v>
      </c>
      <c r="I1861" t="b">
        <v>0</v>
      </c>
      <c r="J1861" s="2">
        <v>0.11319444444444444</v>
      </c>
      <c r="K1861">
        <v>2024</v>
      </c>
      <c r="L1861">
        <v>9</v>
      </c>
      <c r="M1861" t="s">
        <v>81</v>
      </c>
      <c r="N1861">
        <v>2</v>
      </c>
    </row>
    <row r="1862" spans="1:14" x14ac:dyDescent="0.3">
      <c r="A1862" s="1">
        <v>45349</v>
      </c>
      <c r="B1862">
        <v>205</v>
      </c>
      <c r="C1862">
        <v>304</v>
      </c>
      <c r="D1862">
        <v>102</v>
      </c>
      <c r="E1862">
        <v>5</v>
      </c>
      <c r="F1862">
        <v>475.64</v>
      </c>
      <c r="G1862">
        <v>2378.1999999999998</v>
      </c>
      <c r="H1862">
        <v>451.85799999999995</v>
      </c>
      <c r="I1862" t="b">
        <v>0</v>
      </c>
      <c r="J1862" s="2">
        <v>0.24861111111111112</v>
      </c>
      <c r="K1862">
        <v>2024</v>
      </c>
      <c r="L1862">
        <v>2</v>
      </c>
      <c r="M1862" t="s">
        <v>85</v>
      </c>
      <c r="N1862">
        <v>5</v>
      </c>
    </row>
    <row r="1863" spans="1:14" x14ac:dyDescent="0.3">
      <c r="A1863" s="1">
        <v>45448</v>
      </c>
      <c r="B1863">
        <v>204</v>
      </c>
      <c r="C1863">
        <v>303</v>
      </c>
      <c r="D1863">
        <v>104</v>
      </c>
      <c r="E1863">
        <v>2</v>
      </c>
      <c r="F1863">
        <v>47.542000000000002</v>
      </c>
      <c r="G1863">
        <v>95.084000000000003</v>
      </c>
      <c r="H1863">
        <v>19.967639999999999</v>
      </c>
      <c r="I1863" t="b">
        <v>0</v>
      </c>
      <c r="J1863" s="2">
        <v>0.29930555555555555</v>
      </c>
      <c r="K1863">
        <v>2024</v>
      </c>
      <c r="L1863">
        <v>6</v>
      </c>
      <c r="M1863" t="s">
        <v>80</v>
      </c>
      <c r="N1863">
        <v>7</v>
      </c>
    </row>
    <row r="1864" spans="1:14" x14ac:dyDescent="0.3">
      <c r="A1864" s="1">
        <v>45083</v>
      </c>
      <c r="B1864">
        <v>201</v>
      </c>
      <c r="C1864">
        <v>305</v>
      </c>
      <c r="D1864">
        <v>101</v>
      </c>
      <c r="E1864">
        <v>3</v>
      </c>
      <c r="F1864">
        <v>474.51800000000003</v>
      </c>
      <c r="G1864">
        <v>1423.5540000000001</v>
      </c>
      <c r="H1864">
        <v>355.88850000000002</v>
      </c>
      <c r="I1864" t="b">
        <v>1</v>
      </c>
      <c r="J1864" s="2">
        <v>0.61736111111111114</v>
      </c>
      <c r="K1864">
        <v>2023</v>
      </c>
      <c r="L1864">
        <v>6</v>
      </c>
      <c r="M1864" t="s">
        <v>85</v>
      </c>
      <c r="N1864">
        <v>14</v>
      </c>
    </row>
    <row r="1865" spans="1:14" x14ac:dyDescent="0.3">
      <c r="A1865" s="1">
        <v>45453</v>
      </c>
      <c r="B1865">
        <v>202</v>
      </c>
      <c r="C1865">
        <v>304</v>
      </c>
      <c r="D1865">
        <v>105</v>
      </c>
      <c r="E1865">
        <v>5</v>
      </c>
      <c r="F1865">
        <v>504.65800000000002</v>
      </c>
      <c r="G1865">
        <v>2523.29</v>
      </c>
      <c r="H1865">
        <v>756.98699999999997</v>
      </c>
      <c r="I1865" t="b">
        <v>0</v>
      </c>
      <c r="J1865" s="2">
        <v>0.74583333333333335</v>
      </c>
      <c r="K1865">
        <v>2024</v>
      </c>
      <c r="L1865">
        <v>6</v>
      </c>
      <c r="M1865" t="s">
        <v>84</v>
      </c>
      <c r="N1865">
        <v>17</v>
      </c>
    </row>
    <row r="1866" spans="1:14" x14ac:dyDescent="0.3">
      <c r="A1866" s="1">
        <v>45271</v>
      </c>
      <c r="B1866">
        <v>202</v>
      </c>
      <c r="C1866">
        <v>302</v>
      </c>
      <c r="D1866">
        <v>101</v>
      </c>
      <c r="E1866">
        <v>1</v>
      </c>
      <c r="F1866">
        <v>197.75800000000001</v>
      </c>
      <c r="G1866">
        <v>197.75800000000001</v>
      </c>
      <c r="H1866">
        <v>29.663699999999999</v>
      </c>
      <c r="I1866" t="b">
        <v>0</v>
      </c>
      <c r="J1866" s="2">
        <v>0.17847222222222223</v>
      </c>
      <c r="K1866">
        <v>2023</v>
      </c>
      <c r="L1866">
        <v>12</v>
      </c>
      <c r="M1866" t="s">
        <v>84</v>
      </c>
      <c r="N1866">
        <v>4</v>
      </c>
    </row>
    <row r="1867" spans="1:14" x14ac:dyDescent="0.3">
      <c r="A1867" s="1">
        <v>45209</v>
      </c>
      <c r="B1867">
        <v>204</v>
      </c>
      <c r="C1867">
        <v>302</v>
      </c>
      <c r="D1867">
        <v>102</v>
      </c>
      <c r="E1867">
        <v>3</v>
      </c>
      <c r="F1867">
        <v>608.76200000000006</v>
      </c>
      <c r="G1867">
        <v>1826.2860000000001</v>
      </c>
      <c r="H1867">
        <v>310.46862000000004</v>
      </c>
      <c r="I1867" t="b">
        <v>0</v>
      </c>
      <c r="J1867" s="2">
        <v>0.99791666666666667</v>
      </c>
      <c r="K1867">
        <v>2023</v>
      </c>
      <c r="L1867">
        <v>10</v>
      </c>
      <c r="M1867" t="s">
        <v>85</v>
      </c>
      <c r="N1867">
        <v>23</v>
      </c>
    </row>
    <row r="1868" spans="1:14" x14ac:dyDescent="0.3">
      <c r="A1868" s="1">
        <v>45466</v>
      </c>
      <c r="B1868">
        <v>204</v>
      </c>
      <c r="C1868">
        <v>302</v>
      </c>
      <c r="D1868">
        <v>103</v>
      </c>
      <c r="E1868">
        <v>6</v>
      </c>
      <c r="F1868">
        <v>582.80200000000013</v>
      </c>
      <c r="G1868">
        <v>3496.8120000000008</v>
      </c>
      <c r="H1868">
        <v>664.39428000000021</v>
      </c>
      <c r="I1868" t="b">
        <v>0</v>
      </c>
      <c r="J1868" s="2">
        <v>0.53472222222222221</v>
      </c>
      <c r="K1868">
        <v>2024</v>
      </c>
      <c r="L1868">
        <v>6</v>
      </c>
      <c r="M1868" t="s">
        <v>81</v>
      </c>
      <c r="N1868">
        <v>12</v>
      </c>
    </row>
    <row r="1869" spans="1:14" x14ac:dyDescent="0.3">
      <c r="A1869" s="1">
        <v>45556</v>
      </c>
      <c r="B1869">
        <v>205</v>
      </c>
      <c r="C1869">
        <v>302</v>
      </c>
      <c r="D1869">
        <v>102</v>
      </c>
      <c r="E1869">
        <v>2</v>
      </c>
      <c r="F1869">
        <v>307.64800000000002</v>
      </c>
      <c r="G1869">
        <v>615.29600000000005</v>
      </c>
      <c r="H1869">
        <v>129.21216000000001</v>
      </c>
      <c r="I1869" t="b">
        <v>0</v>
      </c>
      <c r="J1869" s="2">
        <v>0.67638888888888893</v>
      </c>
      <c r="K1869">
        <v>2024</v>
      </c>
      <c r="L1869">
        <v>9</v>
      </c>
      <c r="M1869" t="s">
        <v>82</v>
      </c>
      <c r="N1869">
        <v>16</v>
      </c>
    </row>
    <row r="1870" spans="1:14" x14ac:dyDescent="0.3">
      <c r="A1870" s="1">
        <v>45234</v>
      </c>
      <c r="B1870">
        <v>205</v>
      </c>
      <c r="C1870">
        <v>304</v>
      </c>
      <c r="D1870">
        <v>102</v>
      </c>
      <c r="E1870">
        <v>6</v>
      </c>
      <c r="F1870">
        <v>115.214</v>
      </c>
      <c r="G1870">
        <v>691.28399999999999</v>
      </c>
      <c r="H1870">
        <v>172.821</v>
      </c>
      <c r="I1870" t="b">
        <v>1</v>
      </c>
      <c r="J1870" s="2">
        <v>0.70902777777777781</v>
      </c>
      <c r="K1870">
        <v>2023</v>
      </c>
      <c r="L1870">
        <v>11</v>
      </c>
      <c r="M1870" t="s">
        <v>82</v>
      </c>
      <c r="N1870">
        <v>17</v>
      </c>
    </row>
    <row r="1871" spans="1:14" x14ac:dyDescent="0.3">
      <c r="A1871" s="1">
        <v>45368</v>
      </c>
      <c r="B1871">
        <v>203</v>
      </c>
      <c r="C1871">
        <v>304</v>
      </c>
      <c r="D1871">
        <v>104</v>
      </c>
      <c r="E1871">
        <v>6</v>
      </c>
      <c r="F1871">
        <v>90.332000000000008</v>
      </c>
      <c r="G1871">
        <v>541.99200000000008</v>
      </c>
      <c r="H1871">
        <v>162.59760000000003</v>
      </c>
      <c r="I1871" t="b">
        <v>0</v>
      </c>
      <c r="J1871" s="2">
        <v>0.29097222222222224</v>
      </c>
      <c r="K1871">
        <v>2024</v>
      </c>
      <c r="L1871">
        <v>3</v>
      </c>
      <c r="M1871" t="s">
        <v>81</v>
      </c>
      <c r="N1871">
        <v>6</v>
      </c>
    </row>
    <row r="1872" spans="1:14" x14ac:dyDescent="0.3">
      <c r="A1872" s="1">
        <v>45574</v>
      </c>
      <c r="B1872">
        <v>201</v>
      </c>
      <c r="C1872">
        <v>305</v>
      </c>
      <c r="D1872">
        <v>104</v>
      </c>
      <c r="E1872">
        <v>1</v>
      </c>
      <c r="F1872">
        <v>645.98599999999999</v>
      </c>
      <c r="G1872">
        <v>645.98599999999999</v>
      </c>
      <c r="H1872">
        <v>96.897899999999993</v>
      </c>
      <c r="I1872" t="b">
        <v>0</v>
      </c>
      <c r="J1872" s="2">
        <v>0.98263888888888884</v>
      </c>
      <c r="K1872">
        <v>2024</v>
      </c>
      <c r="L1872">
        <v>10</v>
      </c>
      <c r="M1872" t="s">
        <v>80</v>
      </c>
      <c r="N1872">
        <v>23</v>
      </c>
    </row>
    <row r="1873" spans="1:14" x14ac:dyDescent="0.3">
      <c r="A1873" s="1">
        <v>45406</v>
      </c>
      <c r="B1873">
        <v>201</v>
      </c>
      <c r="C1873">
        <v>302</v>
      </c>
      <c r="D1873">
        <v>101</v>
      </c>
      <c r="E1873">
        <v>3</v>
      </c>
      <c r="F1873">
        <v>224.79600000000002</v>
      </c>
      <c r="G1873">
        <v>674.38800000000003</v>
      </c>
      <c r="H1873">
        <v>114.64596000000002</v>
      </c>
      <c r="I1873" t="b">
        <v>0</v>
      </c>
      <c r="J1873" s="2">
        <v>0.125</v>
      </c>
      <c r="K1873">
        <v>2024</v>
      </c>
      <c r="L1873">
        <v>4</v>
      </c>
      <c r="M1873" t="s">
        <v>80</v>
      </c>
      <c r="N1873">
        <v>3</v>
      </c>
    </row>
    <row r="1874" spans="1:14" x14ac:dyDescent="0.3">
      <c r="A1874" s="1">
        <v>44946</v>
      </c>
      <c r="B1874">
        <v>202</v>
      </c>
      <c r="C1874">
        <v>303</v>
      </c>
      <c r="D1874">
        <v>103</v>
      </c>
      <c r="E1874">
        <v>9</v>
      </c>
      <c r="F1874">
        <v>251.43800000000005</v>
      </c>
      <c r="G1874">
        <v>2262.9420000000005</v>
      </c>
      <c r="H1874">
        <v>429.95898000000011</v>
      </c>
      <c r="I1874" t="b">
        <v>0</v>
      </c>
      <c r="J1874" s="2">
        <v>0.18472222222222223</v>
      </c>
      <c r="K1874">
        <v>2023</v>
      </c>
      <c r="L1874">
        <v>1</v>
      </c>
      <c r="M1874" t="s">
        <v>83</v>
      </c>
      <c r="N1874">
        <v>4</v>
      </c>
    </row>
    <row r="1875" spans="1:14" x14ac:dyDescent="0.3">
      <c r="A1875" s="1">
        <v>44885</v>
      </c>
      <c r="B1875">
        <v>204</v>
      </c>
      <c r="C1875">
        <v>301</v>
      </c>
      <c r="D1875">
        <v>103</v>
      </c>
      <c r="E1875">
        <v>5</v>
      </c>
      <c r="F1875">
        <v>565.24600000000009</v>
      </c>
      <c r="G1875">
        <v>2826.2300000000005</v>
      </c>
      <c r="H1875">
        <v>593.50830000000008</v>
      </c>
      <c r="I1875" t="b">
        <v>0</v>
      </c>
      <c r="J1875" s="2">
        <v>0.5180555555555556</v>
      </c>
      <c r="K1875">
        <v>2022</v>
      </c>
      <c r="L1875">
        <v>11</v>
      </c>
      <c r="M1875" t="s">
        <v>81</v>
      </c>
      <c r="N1875">
        <v>12</v>
      </c>
    </row>
    <row r="1876" spans="1:14" x14ac:dyDescent="0.3">
      <c r="A1876" s="1">
        <v>45300</v>
      </c>
      <c r="B1876">
        <v>201</v>
      </c>
      <c r="C1876">
        <v>302</v>
      </c>
      <c r="D1876">
        <v>103</v>
      </c>
      <c r="E1876">
        <v>10</v>
      </c>
      <c r="F1876">
        <v>495.04400000000004</v>
      </c>
      <c r="G1876">
        <v>4950.4400000000005</v>
      </c>
      <c r="H1876">
        <v>1237.6100000000001</v>
      </c>
      <c r="I1876" t="b">
        <v>1</v>
      </c>
      <c r="J1876" s="2">
        <v>0.67152777777777772</v>
      </c>
      <c r="K1876">
        <v>2024</v>
      </c>
      <c r="L1876">
        <v>1</v>
      </c>
      <c r="M1876" t="s">
        <v>85</v>
      </c>
      <c r="N1876">
        <v>16</v>
      </c>
    </row>
    <row r="1877" spans="1:14" x14ac:dyDescent="0.3">
      <c r="A1877" s="1">
        <v>45182</v>
      </c>
      <c r="B1877">
        <v>202</v>
      </c>
      <c r="C1877">
        <v>304</v>
      </c>
      <c r="D1877">
        <v>104</v>
      </c>
      <c r="E1877">
        <v>4</v>
      </c>
      <c r="F1877">
        <v>466.37800000000004</v>
      </c>
      <c r="G1877">
        <v>1865.5120000000002</v>
      </c>
      <c r="H1877">
        <v>559.65359999999998</v>
      </c>
      <c r="I1877" t="b">
        <v>0</v>
      </c>
      <c r="J1877" s="2">
        <v>0.51458333333333328</v>
      </c>
      <c r="K1877">
        <v>2023</v>
      </c>
      <c r="L1877">
        <v>9</v>
      </c>
      <c r="M1877" t="s">
        <v>80</v>
      </c>
      <c r="N1877">
        <v>12</v>
      </c>
    </row>
    <row r="1878" spans="1:14" x14ac:dyDescent="0.3">
      <c r="A1878" s="1">
        <v>45570</v>
      </c>
      <c r="B1878">
        <v>203</v>
      </c>
      <c r="C1878">
        <v>302</v>
      </c>
      <c r="D1878">
        <v>104</v>
      </c>
      <c r="E1878">
        <v>2</v>
      </c>
      <c r="F1878">
        <v>602.14</v>
      </c>
      <c r="G1878">
        <v>1204.28</v>
      </c>
      <c r="H1878">
        <v>180.642</v>
      </c>
      <c r="I1878" t="b">
        <v>1</v>
      </c>
      <c r="J1878" s="2">
        <v>0.32777777777777778</v>
      </c>
      <c r="K1878">
        <v>2024</v>
      </c>
      <c r="L1878">
        <v>10</v>
      </c>
      <c r="M1878" t="s">
        <v>82</v>
      </c>
      <c r="N1878">
        <v>7</v>
      </c>
    </row>
    <row r="1879" spans="1:14" x14ac:dyDescent="0.3">
      <c r="A1879" s="1">
        <v>44929</v>
      </c>
      <c r="B1879">
        <v>205</v>
      </c>
      <c r="C1879">
        <v>302</v>
      </c>
      <c r="D1879">
        <v>103</v>
      </c>
      <c r="E1879">
        <v>1</v>
      </c>
      <c r="F1879">
        <v>551.07800000000009</v>
      </c>
      <c r="G1879">
        <v>551.07800000000009</v>
      </c>
      <c r="H1879">
        <v>93.683260000000018</v>
      </c>
      <c r="I1879" t="b">
        <v>0</v>
      </c>
      <c r="J1879" s="2">
        <v>1.8749999999999999E-2</v>
      </c>
      <c r="K1879">
        <v>2023</v>
      </c>
      <c r="L1879">
        <v>1</v>
      </c>
      <c r="M1879" t="s">
        <v>85</v>
      </c>
      <c r="N1879">
        <v>0</v>
      </c>
    </row>
    <row r="1880" spans="1:14" x14ac:dyDescent="0.3">
      <c r="A1880" s="1">
        <v>45308</v>
      </c>
      <c r="B1880">
        <v>204</v>
      </c>
      <c r="C1880">
        <v>305</v>
      </c>
      <c r="D1880">
        <v>101</v>
      </c>
      <c r="E1880">
        <v>5</v>
      </c>
      <c r="F1880">
        <v>571.34</v>
      </c>
      <c r="G1880">
        <v>2856.7000000000003</v>
      </c>
      <c r="H1880">
        <v>542.77300000000002</v>
      </c>
      <c r="I1880" t="b">
        <v>1</v>
      </c>
      <c r="J1880" s="2">
        <v>5.0694444444444445E-2</v>
      </c>
      <c r="K1880">
        <v>2024</v>
      </c>
      <c r="L1880">
        <v>1</v>
      </c>
      <c r="M1880" t="s">
        <v>80</v>
      </c>
      <c r="N1880">
        <v>1</v>
      </c>
    </row>
    <row r="1881" spans="1:14" x14ac:dyDescent="0.3">
      <c r="A1881" s="1">
        <v>44944</v>
      </c>
      <c r="B1881">
        <v>205</v>
      </c>
      <c r="C1881">
        <v>305</v>
      </c>
      <c r="D1881">
        <v>103</v>
      </c>
      <c r="E1881">
        <v>7</v>
      </c>
      <c r="F1881">
        <v>299.79400000000004</v>
      </c>
      <c r="G1881">
        <v>2098.5580000000004</v>
      </c>
      <c r="H1881">
        <v>440.69718000000006</v>
      </c>
      <c r="I1881" t="b">
        <v>0</v>
      </c>
      <c r="J1881" s="2">
        <v>0.50624999999999998</v>
      </c>
      <c r="K1881">
        <v>2023</v>
      </c>
      <c r="L1881">
        <v>1</v>
      </c>
      <c r="M1881" t="s">
        <v>80</v>
      </c>
      <c r="N1881">
        <v>12</v>
      </c>
    </row>
    <row r="1882" spans="1:14" x14ac:dyDescent="0.3">
      <c r="A1882" s="1">
        <v>45272</v>
      </c>
      <c r="B1882">
        <v>202</v>
      </c>
      <c r="C1882">
        <v>301</v>
      </c>
      <c r="D1882">
        <v>104</v>
      </c>
      <c r="E1882">
        <v>9</v>
      </c>
      <c r="F1882">
        <v>357.94</v>
      </c>
      <c r="G1882">
        <v>3221.46</v>
      </c>
      <c r="H1882">
        <v>805.36500000000001</v>
      </c>
      <c r="I1882" t="b">
        <v>0</v>
      </c>
      <c r="J1882" s="2">
        <v>0.24027777777777778</v>
      </c>
      <c r="K1882">
        <v>2023</v>
      </c>
      <c r="L1882">
        <v>12</v>
      </c>
      <c r="M1882" t="s">
        <v>85</v>
      </c>
      <c r="N1882">
        <v>5</v>
      </c>
    </row>
    <row r="1883" spans="1:14" x14ac:dyDescent="0.3">
      <c r="A1883" s="1">
        <v>45274</v>
      </c>
      <c r="B1883">
        <v>204</v>
      </c>
      <c r="C1883">
        <v>301</v>
      </c>
      <c r="D1883">
        <v>104</v>
      </c>
      <c r="E1883">
        <v>9</v>
      </c>
      <c r="F1883">
        <v>185.15200000000002</v>
      </c>
      <c r="G1883">
        <v>1666.3680000000002</v>
      </c>
      <c r="H1883">
        <v>499.91040000000004</v>
      </c>
      <c r="I1883" t="b">
        <v>1</v>
      </c>
      <c r="J1883" s="2">
        <v>0.27500000000000002</v>
      </c>
      <c r="K1883">
        <v>2023</v>
      </c>
      <c r="L1883">
        <v>12</v>
      </c>
      <c r="M1883" t="s">
        <v>79</v>
      </c>
      <c r="N1883">
        <v>6</v>
      </c>
    </row>
    <row r="1884" spans="1:14" x14ac:dyDescent="0.3">
      <c r="A1884" s="1">
        <v>45144</v>
      </c>
      <c r="B1884">
        <v>201</v>
      </c>
      <c r="C1884">
        <v>303</v>
      </c>
      <c r="D1884">
        <v>105</v>
      </c>
      <c r="E1884">
        <v>8</v>
      </c>
      <c r="F1884">
        <v>628.42999999999995</v>
      </c>
      <c r="G1884">
        <v>5027.4399999999996</v>
      </c>
      <c r="H1884">
        <v>754.11599999999987</v>
      </c>
      <c r="I1884" t="b">
        <v>0</v>
      </c>
      <c r="J1884" s="2">
        <v>0.49791666666666667</v>
      </c>
      <c r="K1884">
        <v>2023</v>
      </c>
      <c r="L1884">
        <v>8</v>
      </c>
      <c r="M1884" t="s">
        <v>81</v>
      </c>
      <c r="N1884">
        <v>11</v>
      </c>
    </row>
    <row r="1885" spans="1:14" x14ac:dyDescent="0.3">
      <c r="A1885" s="1">
        <v>44936</v>
      </c>
      <c r="B1885">
        <v>205</v>
      </c>
      <c r="C1885">
        <v>301</v>
      </c>
      <c r="D1885">
        <v>101</v>
      </c>
      <c r="E1885">
        <v>4</v>
      </c>
      <c r="F1885">
        <v>259.55600000000004</v>
      </c>
      <c r="G1885">
        <v>1038.2240000000002</v>
      </c>
      <c r="H1885">
        <v>176.49808000000004</v>
      </c>
      <c r="I1885" t="b">
        <v>0</v>
      </c>
      <c r="J1885" s="2">
        <v>0.29236111111111113</v>
      </c>
      <c r="K1885">
        <v>2023</v>
      </c>
      <c r="L1885">
        <v>1</v>
      </c>
      <c r="M1885" t="s">
        <v>85</v>
      </c>
      <c r="N1885">
        <v>7</v>
      </c>
    </row>
    <row r="1886" spans="1:14" x14ac:dyDescent="0.3">
      <c r="A1886" s="1">
        <v>44860</v>
      </c>
      <c r="B1886">
        <v>203</v>
      </c>
      <c r="C1886">
        <v>304</v>
      </c>
      <c r="D1886">
        <v>101</v>
      </c>
      <c r="E1886">
        <v>5</v>
      </c>
      <c r="F1886">
        <v>552.50800000000004</v>
      </c>
      <c r="G1886">
        <v>2762.54</v>
      </c>
      <c r="H1886">
        <v>524.88260000000002</v>
      </c>
      <c r="I1886" t="b">
        <v>1</v>
      </c>
      <c r="J1886" s="2">
        <v>0.79583333333333328</v>
      </c>
      <c r="K1886">
        <v>2022</v>
      </c>
      <c r="L1886">
        <v>10</v>
      </c>
      <c r="M1886" t="s">
        <v>80</v>
      </c>
      <c r="N1886">
        <v>19</v>
      </c>
    </row>
    <row r="1887" spans="1:14" x14ac:dyDescent="0.3">
      <c r="A1887" s="1">
        <v>45145</v>
      </c>
      <c r="B1887">
        <v>205</v>
      </c>
      <c r="C1887">
        <v>305</v>
      </c>
      <c r="D1887">
        <v>103</v>
      </c>
      <c r="E1887">
        <v>9</v>
      </c>
      <c r="F1887">
        <v>574.39800000000002</v>
      </c>
      <c r="G1887">
        <v>5169.5820000000003</v>
      </c>
      <c r="H1887">
        <v>1085.61222</v>
      </c>
      <c r="I1887" t="b">
        <v>0</v>
      </c>
      <c r="J1887" s="2">
        <v>0.50416666666666665</v>
      </c>
      <c r="K1887">
        <v>2023</v>
      </c>
      <c r="L1887">
        <v>8</v>
      </c>
      <c r="M1887" t="s">
        <v>84</v>
      </c>
      <c r="N1887">
        <v>12</v>
      </c>
    </row>
    <row r="1888" spans="1:14" x14ac:dyDescent="0.3">
      <c r="A1888" s="1">
        <v>44997</v>
      </c>
      <c r="B1888">
        <v>203</v>
      </c>
      <c r="C1888">
        <v>301</v>
      </c>
      <c r="D1888">
        <v>103</v>
      </c>
      <c r="E1888">
        <v>6</v>
      </c>
      <c r="F1888">
        <v>414.084</v>
      </c>
      <c r="G1888">
        <v>2484.5039999999999</v>
      </c>
      <c r="H1888">
        <v>621.12599999999998</v>
      </c>
      <c r="I1888" t="b">
        <v>0</v>
      </c>
      <c r="J1888" s="2">
        <v>6.9444444444444447E-4</v>
      </c>
      <c r="K1888">
        <v>2023</v>
      </c>
      <c r="L1888">
        <v>3</v>
      </c>
      <c r="M1888" t="s">
        <v>81</v>
      </c>
      <c r="N1888">
        <v>0</v>
      </c>
    </row>
    <row r="1889" spans="1:14" x14ac:dyDescent="0.3">
      <c r="A1889" s="1">
        <v>45117</v>
      </c>
      <c r="B1889">
        <v>202</v>
      </c>
      <c r="C1889">
        <v>304</v>
      </c>
      <c r="D1889">
        <v>101</v>
      </c>
      <c r="E1889">
        <v>8</v>
      </c>
      <c r="F1889">
        <v>318.31800000000004</v>
      </c>
      <c r="G1889">
        <v>2546.5440000000003</v>
      </c>
      <c r="H1889">
        <v>763.96320000000003</v>
      </c>
      <c r="I1889" t="b">
        <v>0</v>
      </c>
      <c r="J1889" s="2">
        <v>3.0555555555555555E-2</v>
      </c>
      <c r="K1889">
        <v>2023</v>
      </c>
      <c r="L1889">
        <v>7</v>
      </c>
      <c r="M1889" t="s">
        <v>84</v>
      </c>
      <c r="N1889">
        <v>0</v>
      </c>
    </row>
    <row r="1890" spans="1:14" x14ac:dyDescent="0.3">
      <c r="A1890" s="1">
        <v>45324</v>
      </c>
      <c r="B1890">
        <v>204</v>
      </c>
      <c r="C1890">
        <v>301</v>
      </c>
      <c r="D1890">
        <v>101</v>
      </c>
      <c r="E1890">
        <v>9</v>
      </c>
      <c r="F1890">
        <v>296.91200000000003</v>
      </c>
      <c r="G1890">
        <v>2672.2080000000005</v>
      </c>
      <c r="H1890">
        <v>400.83120000000008</v>
      </c>
      <c r="I1890" t="b">
        <v>0</v>
      </c>
      <c r="J1890" s="2">
        <v>0.16250000000000001</v>
      </c>
      <c r="K1890">
        <v>2024</v>
      </c>
      <c r="L1890">
        <v>2</v>
      </c>
      <c r="M1890" t="s">
        <v>83</v>
      </c>
      <c r="N1890">
        <v>3</v>
      </c>
    </row>
    <row r="1891" spans="1:14" x14ac:dyDescent="0.3">
      <c r="A1891" s="1">
        <v>45044</v>
      </c>
      <c r="B1891">
        <v>202</v>
      </c>
      <c r="C1891">
        <v>302</v>
      </c>
      <c r="D1891">
        <v>101</v>
      </c>
      <c r="E1891">
        <v>7</v>
      </c>
      <c r="F1891">
        <v>498.54200000000009</v>
      </c>
      <c r="G1891">
        <v>3489.7940000000008</v>
      </c>
      <c r="H1891">
        <v>593.26498000000015</v>
      </c>
      <c r="I1891" t="b">
        <v>1</v>
      </c>
      <c r="J1891" s="2">
        <v>0.19444444444444445</v>
      </c>
      <c r="K1891">
        <v>2023</v>
      </c>
      <c r="L1891">
        <v>4</v>
      </c>
      <c r="M1891" t="s">
        <v>83</v>
      </c>
      <c r="N1891">
        <v>4</v>
      </c>
    </row>
    <row r="1892" spans="1:14" x14ac:dyDescent="0.3">
      <c r="A1892" s="1">
        <v>45478</v>
      </c>
      <c r="B1892">
        <v>203</v>
      </c>
      <c r="C1892">
        <v>304</v>
      </c>
      <c r="D1892">
        <v>105</v>
      </c>
      <c r="E1892">
        <v>1</v>
      </c>
      <c r="F1892">
        <v>237.75399999999999</v>
      </c>
      <c r="G1892">
        <v>237.75399999999999</v>
      </c>
      <c r="H1892">
        <v>45.173259999999999</v>
      </c>
      <c r="I1892" t="b">
        <v>0</v>
      </c>
      <c r="J1892" s="2">
        <v>0.64027777777777772</v>
      </c>
      <c r="K1892">
        <v>2024</v>
      </c>
      <c r="L1892">
        <v>7</v>
      </c>
      <c r="M1892" t="s">
        <v>83</v>
      </c>
      <c r="N1892">
        <v>15</v>
      </c>
    </row>
    <row r="1893" spans="1:14" x14ac:dyDescent="0.3">
      <c r="A1893" s="1">
        <v>45040</v>
      </c>
      <c r="B1893">
        <v>202</v>
      </c>
      <c r="C1893">
        <v>303</v>
      </c>
      <c r="D1893">
        <v>101</v>
      </c>
      <c r="E1893">
        <v>1</v>
      </c>
      <c r="F1893">
        <v>57.552000000000007</v>
      </c>
      <c r="G1893">
        <v>57.552000000000007</v>
      </c>
      <c r="H1893">
        <v>12.085920000000002</v>
      </c>
      <c r="I1893" t="b">
        <v>0</v>
      </c>
      <c r="J1893" s="2">
        <v>0.64444444444444449</v>
      </c>
      <c r="K1893">
        <v>2023</v>
      </c>
      <c r="L1893">
        <v>4</v>
      </c>
      <c r="M1893" t="s">
        <v>84</v>
      </c>
      <c r="N1893">
        <v>15</v>
      </c>
    </row>
    <row r="1894" spans="1:14" x14ac:dyDescent="0.3">
      <c r="A1894" s="1">
        <v>45150</v>
      </c>
      <c r="B1894">
        <v>202</v>
      </c>
      <c r="C1894">
        <v>303</v>
      </c>
      <c r="D1894">
        <v>103</v>
      </c>
      <c r="E1894">
        <v>10</v>
      </c>
      <c r="F1894">
        <v>518.82600000000002</v>
      </c>
      <c r="G1894">
        <v>5188.26</v>
      </c>
      <c r="H1894">
        <v>1297.0650000000001</v>
      </c>
      <c r="I1894" t="b">
        <v>1</v>
      </c>
      <c r="J1894" s="2">
        <v>0.16666666666666666</v>
      </c>
      <c r="K1894">
        <v>2023</v>
      </c>
      <c r="L1894">
        <v>8</v>
      </c>
      <c r="M1894" t="s">
        <v>82</v>
      </c>
      <c r="N1894">
        <v>4</v>
      </c>
    </row>
    <row r="1895" spans="1:14" x14ac:dyDescent="0.3">
      <c r="A1895" s="1">
        <v>45382</v>
      </c>
      <c r="B1895">
        <v>203</v>
      </c>
      <c r="C1895">
        <v>305</v>
      </c>
      <c r="D1895">
        <v>105</v>
      </c>
      <c r="E1895">
        <v>1</v>
      </c>
      <c r="F1895">
        <v>130.35000000000002</v>
      </c>
      <c r="G1895">
        <v>130.35000000000002</v>
      </c>
      <c r="H1895">
        <v>39.105000000000004</v>
      </c>
      <c r="I1895" t="b">
        <v>0</v>
      </c>
      <c r="J1895" s="2">
        <v>0.8881944444444444</v>
      </c>
      <c r="K1895">
        <v>2024</v>
      </c>
      <c r="L1895">
        <v>3</v>
      </c>
      <c r="M1895" t="s">
        <v>81</v>
      </c>
      <c r="N1895">
        <v>21</v>
      </c>
    </row>
    <row r="1896" spans="1:14" x14ac:dyDescent="0.3">
      <c r="A1896" s="1">
        <v>45310</v>
      </c>
      <c r="B1896">
        <v>205</v>
      </c>
      <c r="C1896">
        <v>301</v>
      </c>
      <c r="D1896">
        <v>102</v>
      </c>
      <c r="E1896">
        <v>3</v>
      </c>
      <c r="F1896">
        <v>644.16000000000008</v>
      </c>
      <c r="G1896">
        <v>1932.4800000000002</v>
      </c>
      <c r="H1896">
        <v>289.87200000000001</v>
      </c>
      <c r="I1896" t="b">
        <v>0</v>
      </c>
      <c r="J1896" s="2">
        <v>0.47986111111111113</v>
      </c>
      <c r="K1896">
        <v>2024</v>
      </c>
      <c r="L1896">
        <v>1</v>
      </c>
      <c r="M1896" t="s">
        <v>83</v>
      </c>
      <c r="N1896">
        <v>11</v>
      </c>
    </row>
    <row r="1897" spans="1:14" x14ac:dyDescent="0.3">
      <c r="A1897" s="1">
        <v>45154</v>
      </c>
      <c r="B1897">
        <v>202</v>
      </c>
      <c r="C1897">
        <v>303</v>
      </c>
      <c r="D1897">
        <v>101</v>
      </c>
      <c r="E1897">
        <v>1</v>
      </c>
      <c r="F1897">
        <v>498.65200000000004</v>
      </c>
      <c r="G1897">
        <v>498.65200000000004</v>
      </c>
      <c r="H1897">
        <v>84.770840000000007</v>
      </c>
      <c r="I1897" t="b">
        <v>0</v>
      </c>
      <c r="J1897" s="2">
        <v>0.57361111111111107</v>
      </c>
      <c r="K1897">
        <v>2023</v>
      </c>
      <c r="L1897">
        <v>8</v>
      </c>
      <c r="M1897" t="s">
        <v>80</v>
      </c>
      <c r="N1897">
        <v>13</v>
      </c>
    </row>
    <row r="1898" spans="1:14" x14ac:dyDescent="0.3">
      <c r="A1898" s="1">
        <v>44947</v>
      </c>
      <c r="B1898">
        <v>202</v>
      </c>
      <c r="C1898">
        <v>305</v>
      </c>
      <c r="D1898">
        <v>105</v>
      </c>
      <c r="E1898">
        <v>7</v>
      </c>
      <c r="F1898">
        <v>246.09200000000001</v>
      </c>
      <c r="G1898">
        <v>1722.644</v>
      </c>
      <c r="H1898">
        <v>327.30236000000002</v>
      </c>
      <c r="I1898" t="b">
        <v>0</v>
      </c>
      <c r="J1898" s="2">
        <v>0.51249999999999996</v>
      </c>
      <c r="K1898">
        <v>2023</v>
      </c>
      <c r="L1898">
        <v>1</v>
      </c>
      <c r="M1898" t="s">
        <v>82</v>
      </c>
      <c r="N1898">
        <v>12</v>
      </c>
    </row>
    <row r="1899" spans="1:14" x14ac:dyDescent="0.3">
      <c r="A1899" s="1">
        <v>45194</v>
      </c>
      <c r="B1899">
        <v>201</v>
      </c>
      <c r="C1899">
        <v>304</v>
      </c>
      <c r="D1899">
        <v>104</v>
      </c>
      <c r="E1899">
        <v>4</v>
      </c>
      <c r="F1899">
        <v>427.63600000000002</v>
      </c>
      <c r="G1899">
        <v>1710.5440000000001</v>
      </c>
      <c r="H1899">
        <v>359.21424000000002</v>
      </c>
      <c r="I1899" t="b">
        <v>0</v>
      </c>
      <c r="J1899" s="2">
        <v>0.77708333333333335</v>
      </c>
      <c r="K1899">
        <v>2023</v>
      </c>
      <c r="L1899">
        <v>9</v>
      </c>
      <c r="M1899" t="s">
        <v>84</v>
      </c>
      <c r="N1899">
        <v>18</v>
      </c>
    </row>
    <row r="1900" spans="1:14" x14ac:dyDescent="0.3">
      <c r="A1900" s="1">
        <v>45538</v>
      </c>
      <c r="B1900">
        <v>204</v>
      </c>
      <c r="C1900">
        <v>303</v>
      </c>
      <c r="D1900">
        <v>105</v>
      </c>
      <c r="E1900">
        <v>9</v>
      </c>
      <c r="F1900">
        <v>330.11000000000007</v>
      </c>
      <c r="G1900">
        <v>2970.9900000000007</v>
      </c>
      <c r="H1900">
        <v>742.74750000000017</v>
      </c>
      <c r="I1900" t="b">
        <v>0</v>
      </c>
      <c r="J1900" s="2">
        <v>0.67777777777777781</v>
      </c>
      <c r="K1900">
        <v>2024</v>
      </c>
      <c r="L1900">
        <v>9</v>
      </c>
      <c r="M1900" t="s">
        <v>85</v>
      </c>
      <c r="N1900">
        <v>16</v>
      </c>
    </row>
    <row r="1901" spans="1:14" x14ac:dyDescent="0.3">
      <c r="A1901" s="1">
        <v>44954</v>
      </c>
      <c r="B1901">
        <v>204</v>
      </c>
      <c r="C1901">
        <v>303</v>
      </c>
      <c r="D1901">
        <v>102</v>
      </c>
      <c r="E1901">
        <v>6</v>
      </c>
      <c r="F1901">
        <v>558.38200000000006</v>
      </c>
      <c r="G1901">
        <v>3350.2920000000004</v>
      </c>
      <c r="H1901">
        <v>1005.0876000000001</v>
      </c>
      <c r="I1901" t="b">
        <v>0</v>
      </c>
      <c r="J1901" s="2">
        <v>0.87916666666666665</v>
      </c>
      <c r="K1901">
        <v>2023</v>
      </c>
      <c r="L1901">
        <v>1</v>
      </c>
      <c r="M1901" t="s">
        <v>82</v>
      </c>
      <c r="N1901">
        <v>21</v>
      </c>
    </row>
    <row r="1902" spans="1:14" x14ac:dyDescent="0.3">
      <c r="A1902" s="1">
        <v>45508</v>
      </c>
      <c r="B1902">
        <v>201</v>
      </c>
      <c r="C1902">
        <v>301</v>
      </c>
      <c r="D1902">
        <v>101</v>
      </c>
      <c r="E1902">
        <v>3</v>
      </c>
      <c r="F1902">
        <v>588.94000000000005</v>
      </c>
      <c r="G1902">
        <v>1766.8200000000002</v>
      </c>
      <c r="H1902">
        <v>265.02300000000002</v>
      </c>
      <c r="I1902" t="b">
        <v>0</v>
      </c>
      <c r="J1902" s="2">
        <v>0.1451388888888889</v>
      </c>
      <c r="K1902">
        <v>2024</v>
      </c>
      <c r="L1902">
        <v>8</v>
      </c>
      <c r="M1902" t="s">
        <v>81</v>
      </c>
      <c r="N1902">
        <v>3</v>
      </c>
    </row>
    <row r="1903" spans="1:14" x14ac:dyDescent="0.3">
      <c r="A1903" s="1">
        <v>45397</v>
      </c>
      <c r="B1903">
        <v>201</v>
      </c>
      <c r="C1903">
        <v>304</v>
      </c>
      <c r="D1903">
        <v>104</v>
      </c>
      <c r="E1903">
        <v>7</v>
      </c>
      <c r="F1903">
        <v>127.22600000000001</v>
      </c>
      <c r="G1903">
        <v>890.58200000000011</v>
      </c>
      <c r="H1903">
        <v>151.39894000000004</v>
      </c>
      <c r="I1903" t="b">
        <v>0</v>
      </c>
      <c r="J1903" s="2">
        <v>0.50138888888888888</v>
      </c>
      <c r="K1903">
        <v>2024</v>
      </c>
      <c r="L1903">
        <v>4</v>
      </c>
      <c r="M1903" t="s">
        <v>84</v>
      </c>
      <c r="N1903">
        <v>12</v>
      </c>
    </row>
    <row r="1904" spans="1:14" x14ac:dyDescent="0.3">
      <c r="A1904" s="1">
        <v>45482</v>
      </c>
      <c r="B1904">
        <v>204</v>
      </c>
      <c r="C1904">
        <v>304</v>
      </c>
      <c r="D1904">
        <v>105</v>
      </c>
      <c r="E1904">
        <v>7</v>
      </c>
      <c r="F1904">
        <v>605.48400000000015</v>
      </c>
      <c r="G1904">
        <v>4238.3880000000008</v>
      </c>
      <c r="H1904">
        <v>805.29372000000012</v>
      </c>
      <c r="I1904" t="b">
        <v>0</v>
      </c>
      <c r="J1904" s="2">
        <v>0.7104166666666667</v>
      </c>
      <c r="K1904">
        <v>2024</v>
      </c>
      <c r="L1904">
        <v>7</v>
      </c>
      <c r="M1904" t="s">
        <v>85</v>
      </c>
      <c r="N1904">
        <v>17</v>
      </c>
    </row>
    <row r="1905" spans="1:14" x14ac:dyDescent="0.3">
      <c r="A1905" s="1">
        <v>44896</v>
      </c>
      <c r="B1905">
        <v>204</v>
      </c>
      <c r="C1905">
        <v>301</v>
      </c>
      <c r="D1905">
        <v>103</v>
      </c>
      <c r="E1905">
        <v>5</v>
      </c>
      <c r="F1905">
        <v>170.52200000000002</v>
      </c>
      <c r="G1905">
        <v>852.61000000000013</v>
      </c>
      <c r="H1905">
        <v>179.04810000000003</v>
      </c>
      <c r="I1905" t="b">
        <v>0</v>
      </c>
      <c r="J1905" s="2">
        <v>5.6250000000000001E-2</v>
      </c>
      <c r="K1905">
        <v>2022</v>
      </c>
      <c r="L1905">
        <v>12</v>
      </c>
      <c r="M1905" t="s">
        <v>79</v>
      </c>
      <c r="N1905">
        <v>1</v>
      </c>
    </row>
    <row r="1906" spans="1:14" x14ac:dyDescent="0.3">
      <c r="A1906" s="1">
        <v>44947</v>
      </c>
      <c r="B1906">
        <v>201</v>
      </c>
      <c r="C1906">
        <v>303</v>
      </c>
      <c r="D1906">
        <v>104</v>
      </c>
      <c r="E1906">
        <v>5</v>
      </c>
      <c r="F1906">
        <v>625.90000000000009</v>
      </c>
      <c r="G1906">
        <v>3129.5000000000005</v>
      </c>
      <c r="H1906">
        <v>782.37500000000011</v>
      </c>
      <c r="I1906" t="b">
        <v>0</v>
      </c>
      <c r="J1906" s="2">
        <v>0.41458333333333336</v>
      </c>
      <c r="K1906">
        <v>2023</v>
      </c>
      <c r="L1906">
        <v>1</v>
      </c>
      <c r="M1906" t="s">
        <v>82</v>
      </c>
      <c r="N1906">
        <v>9</v>
      </c>
    </row>
    <row r="1907" spans="1:14" x14ac:dyDescent="0.3">
      <c r="A1907" s="1">
        <v>44994</v>
      </c>
      <c r="B1907">
        <v>204</v>
      </c>
      <c r="C1907">
        <v>304</v>
      </c>
      <c r="D1907">
        <v>101</v>
      </c>
      <c r="E1907">
        <v>5</v>
      </c>
      <c r="F1907">
        <v>368.54400000000004</v>
      </c>
      <c r="G1907">
        <v>1842.7200000000003</v>
      </c>
      <c r="H1907">
        <v>552.81600000000003</v>
      </c>
      <c r="I1907" t="b">
        <v>0</v>
      </c>
      <c r="J1907" s="2">
        <v>0.68333333333333335</v>
      </c>
      <c r="K1907">
        <v>2023</v>
      </c>
      <c r="L1907">
        <v>3</v>
      </c>
      <c r="M1907" t="s">
        <v>79</v>
      </c>
      <c r="N1907">
        <v>16</v>
      </c>
    </row>
    <row r="1908" spans="1:14" x14ac:dyDescent="0.3">
      <c r="A1908" s="1">
        <v>44970</v>
      </c>
      <c r="B1908">
        <v>203</v>
      </c>
      <c r="C1908">
        <v>301</v>
      </c>
      <c r="D1908">
        <v>103</v>
      </c>
      <c r="E1908">
        <v>1</v>
      </c>
      <c r="F1908">
        <v>601.08400000000006</v>
      </c>
      <c r="G1908">
        <v>601.08400000000006</v>
      </c>
      <c r="H1908">
        <v>90.162600000000012</v>
      </c>
      <c r="I1908" t="b">
        <v>1</v>
      </c>
      <c r="J1908" s="2">
        <v>0.88124999999999998</v>
      </c>
      <c r="K1908">
        <v>2023</v>
      </c>
      <c r="L1908">
        <v>2</v>
      </c>
      <c r="M1908" t="s">
        <v>84</v>
      </c>
      <c r="N1908">
        <v>21</v>
      </c>
    </row>
    <row r="1909" spans="1:14" x14ac:dyDescent="0.3">
      <c r="A1909" s="1">
        <v>44909</v>
      </c>
      <c r="B1909">
        <v>204</v>
      </c>
      <c r="C1909">
        <v>301</v>
      </c>
      <c r="D1909">
        <v>102</v>
      </c>
      <c r="E1909">
        <v>3</v>
      </c>
      <c r="F1909">
        <v>290.79600000000005</v>
      </c>
      <c r="G1909">
        <v>872.38800000000015</v>
      </c>
      <c r="H1909">
        <v>148.30596000000003</v>
      </c>
      <c r="I1909" t="b">
        <v>1</v>
      </c>
      <c r="J1909" s="2">
        <v>4.8611111111111112E-3</v>
      </c>
      <c r="K1909">
        <v>2022</v>
      </c>
      <c r="L1909">
        <v>12</v>
      </c>
      <c r="M1909" t="s">
        <v>80</v>
      </c>
      <c r="N1909">
        <v>0</v>
      </c>
    </row>
    <row r="1910" spans="1:14" x14ac:dyDescent="0.3">
      <c r="A1910" s="1">
        <v>45497</v>
      </c>
      <c r="B1910">
        <v>202</v>
      </c>
      <c r="C1910">
        <v>302</v>
      </c>
      <c r="D1910">
        <v>102</v>
      </c>
      <c r="E1910">
        <v>3</v>
      </c>
      <c r="F1910">
        <v>114.04800000000002</v>
      </c>
      <c r="G1910">
        <v>342.14400000000006</v>
      </c>
      <c r="H1910">
        <v>65.007360000000006</v>
      </c>
      <c r="I1910" t="b">
        <v>0</v>
      </c>
      <c r="J1910" s="2">
        <v>0.1361111111111111</v>
      </c>
      <c r="K1910">
        <v>2024</v>
      </c>
      <c r="L1910">
        <v>7</v>
      </c>
      <c r="M1910" t="s">
        <v>80</v>
      </c>
      <c r="N1910">
        <v>3</v>
      </c>
    </row>
    <row r="1911" spans="1:14" x14ac:dyDescent="0.3">
      <c r="A1911" s="1">
        <v>45133</v>
      </c>
      <c r="B1911">
        <v>204</v>
      </c>
      <c r="C1911">
        <v>304</v>
      </c>
      <c r="D1911">
        <v>104</v>
      </c>
      <c r="E1911">
        <v>3</v>
      </c>
      <c r="F1911">
        <v>338.36000000000007</v>
      </c>
      <c r="G1911">
        <v>1015.0800000000002</v>
      </c>
      <c r="H1911">
        <v>213.16680000000002</v>
      </c>
      <c r="I1911" t="b">
        <v>1</v>
      </c>
      <c r="J1911" s="2">
        <v>0.61458333333333337</v>
      </c>
      <c r="K1911">
        <v>2023</v>
      </c>
      <c r="L1911">
        <v>7</v>
      </c>
      <c r="M1911" t="s">
        <v>80</v>
      </c>
      <c r="N1911">
        <v>14</v>
      </c>
    </row>
    <row r="1912" spans="1:14" x14ac:dyDescent="0.3">
      <c r="A1912" s="1">
        <v>44987</v>
      </c>
      <c r="B1912">
        <v>203</v>
      </c>
      <c r="C1912">
        <v>302</v>
      </c>
      <c r="D1912">
        <v>104</v>
      </c>
      <c r="E1912">
        <v>7</v>
      </c>
      <c r="F1912">
        <v>94.666000000000011</v>
      </c>
      <c r="G1912">
        <v>662.66200000000003</v>
      </c>
      <c r="H1912">
        <v>165.66550000000001</v>
      </c>
      <c r="I1912" t="b">
        <v>0</v>
      </c>
      <c r="J1912" s="2">
        <v>0.95625000000000004</v>
      </c>
      <c r="K1912">
        <v>2023</v>
      </c>
      <c r="L1912">
        <v>3</v>
      </c>
      <c r="M1912" t="s">
        <v>79</v>
      </c>
      <c r="N1912">
        <v>22</v>
      </c>
    </row>
    <row r="1913" spans="1:14" x14ac:dyDescent="0.3">
      <c r="A1913" s="1">
        <v>45291</v>
      </c>
      <c r="B1913">
        <v>201</v>
      </c>
      <c r="C1913">
        <v>302</v>
      </c>
      <c r="D1913">
        <v>104</v>
      </c>
      <c r="E1913">
        <v>3</v>
      </c>
      <c r="F1913">
        <v>281.79800000000006</v>
      </c>
      <c r="G1913">
        <v>845.39400000000023</v>
      </c>
      <c r="H1913">
        <v>253.61820000000006</v>
      </c>
      <c r="I1913" t="b">
        <v>0</v>
      </c>
      <c r="J1913" s="2">
        <v>0.54652777777777772</v>
      </c>
      <c r="K1913">
        <v>2023</v>
      </c>
      <c r="L1913">
        <v>12</v>
      </c>
      <c r="M1913" t="s">
        <v>81</v>
      </c>
      <c r="N1913">
        <v>13</v>
      </c>
    </row>
    <row r="1914" spans="1:14" x14ac:dyDescent="0.3">
      <c r="A1914" s="1">
        <v>45566</v>
      </c>
      <c r="B1914">
        <v>203</v>
      </c>
      <c r="C1914">
        <v>301</v>
      </c>
      <c r="D1914">
        <v>102</v>
      </c>
      <c r="E1914">
        <v>10</v>
      </c>
      <c r="F1914">
        <v>539.48400000000004</v>
      </c>
      <c r="G1914">
        <v>5394.84</v>
      </c>
      <c r="H1914">
        <v>809.226</v>
      </c>
      <c r="I1914" t="b">
        <v>0</v>
      </c>
      <c r="J1914" s="2">
        <v>0.35555555555555557</v>
      </c>
      <c r="K1914">
        <v>2024</v>
      </c>
      <c r="L1914">
        <v>10</v>
      </c>
      <c r="M1914" t="s">
        <v>85</v>
      </c>
      <c r="N1914">
        <v>8</v>
      </c>
    </row>
    <row r="1915" spans="1:14" x14ac:dyDescent="0.3">
      <c r="A1915" s="1">
        <v>45481</v>
      </c>
      <c r="B1915">
        <v>202</v>
      </c>
      <c r="C1915">
        <v>303</v>
      </c>
      <c r="D1915">
        <v>103</v>
      </c>
      <c r="E1915">
        <v>2</v>
      </c>
      <c r="F1915">
        <v>339.988</v>
      </c>
      <c r="G1915">
        <v>679.976</v>
      </c>
      <c r="H1915">
        <v>115.59592000000001</v>
      </c>
      <c r="I1915" t="b">
        <v>0</v>
      </c>
      <c r="J1915" s="2">
        <v>0.50972222222222219</v>
      </c>
      <c r="K1915">
        <v>2024</v>
      </c>
      <c r="L1915">
        <v>7</v>
      </c>
      <c r="M1915" t="s">
        <v>84</v>
      </c>
      <c r="N1915">
        <v>12</v>
      </c>
    </row>
    <row r="1916" spans="1:14" x14ac:dyDescent="0.3">
      <c r="A1916" s="1">
        <v>44903</v>
      </c>
      <c r="B1916">
        <v>205</v>
      </c>
      <c r="C1916">
        <v>303</v>
      </c>
      <c r="D1916">
        <v>105</v>
      </c>
      <c r="E1916">
        <v>4</v>
      </c>
      <c r="F1916">
        <v>196.87800000000001</v>
      </c>
      <c r="G1916">
        <v>787.51200000000006</v>
      </c>
      <c r="H1916">
        <v>149.62728000000001</v>
      </c>
      <c r="I1916" t="b">
        <v>0</v>
      </c>
      <c r="J1916" s="2">
        <v>0.72847222222222219</v>
      </c>
      <c r="K1916">
        <v>2022</v>
      </c>
      <c r="L1916">
        <v>12</v>
      </c>
      <c r="M1916" t="s">
        <v>79</v>
      </c>
      <c r="N1916">
        <v>17</v>
      </c>
    </row>
    <row r="1917" spans="1:14" x14ac:dyDescent="0.3">
      <c r="A1917" s="1">
        <v>45063</v>
      </c>
      <c r="B1917">
        <v>204</v>
      </c>
      <c r="C1917">
        <v>301</v>
      </c>
      <c r="D1917">
        <v>101</v>
      </c>
      <c r="E1917">
        <v>5</v>
      </c>
      <c r="F1917">
        <v>246.81800000000001</v>
      </c>
      <c r="G1917">
        <v>1234.0900000000001</v>
      </c>
      <c r="H1917">
        <v>259.15890000000002</v>
      </c>
      <c r="I1917" t="b">
        <v>1</v>
      </c>
      <c r="J1917" s="2">
        <v>0.15277777777777779</v>
      </c>
      <c r="K1917">
        <v>2023</v>
      </c>
      <c r="L1917">
        <v>5</v>
      </c>
      <c r="M1917" t="s">
        <v>80</v>
      </c>
      <c r="N1917">
        <v>3</v>
      </c>
    </row>
    <row r="1918" spans="1:14" x14ac:dyDescent="0.3">
      <c r="A1918" s="1">
        <v>44990</v>
      </c>
      <c r="B1918">
        <v>201</v>
      </c>
      <c r="C1918">
        <v>302</v>
      </c>
      <c r="D1918">
        <v>101</v>
      </c>
      <c r="E1918">
        <v>5</v>
      </c>
      <c r="F1918">
        <v>387.17800000000005</v>
      </c>
      <c r="G1918">
        <v>1935.8900000000003</v>
      </c>
      <c r="H1918">
        <v>483.97250000000008</v>
      </c>
      <c r="I1918" t="b">
        <v>1</v>
      </c>
      <c r="J1918" s="2">
        <v>0.9458333333333333</v>
      </c>
      <c r="K1918">
        <v>2023</v>
      </c>
      <c r="L1918">
        <v>3</v>
      </c>
      <c r="M1918" t="s">
        <v>81</v>
      </c>
      <c r="N1918">
        <v>22</v>
      </c>
    </row>
    <row r="1919" spans="1:14" x14ac:dyDescent="0.3">
      <c r="A1919" s="1">
        <v>45548</v>
      </c>
      <c r="B1919">
        <v>201</v>
      </c>
      <c r="C1919">
        <v>304</v>
      </c>
      <c r="D1919">
        <v>104</v>
      </c>
      <c r="E1919">
        <v>3</v>
      </c>
      <c r="F1919">
        <v>467.45600000000002</v>
      </c>
      <c r="G1919">
        <v>1402.3679999999999</v>
      </c>
      <c r="H1919">
        <v>420.71039999999999</v>
      </c>
      <c r="I1919" t="b">
        <v>0</v>
      </c>
      <c r="J1919" s="2">
        <v>0.71805555555555556</v>
      </c>
      <c r="K1919">
        <v>2024</v>
      </c>
      <c r="L1919">
        <v>9</v>
      </c>
      <c r="M1919" t="s">
        <v>83</v>
      </c>
      <c r="N1919">
        <v>17</v>
      </c>
    </row>
    <row r="1920" spans="1:14" x14ac:dyDescent="0.3">
      <c r="A1920" s="1">
        <v>45573</v>
      </c>
      <c r="B1920">
        <v>202</v>
      </c>
      <c r="C1920">
        <v>302</v>
      </c>
      <c r="D1920">
        <v>105</v>
      </c>
      <c r="E1920">
        <v>2</v>
      </c>
      <c r="F1920">
        <v>414.63400000000001</v>
      </c>
      <c r="G1920">
        <v>829.26800000000003</v>
      </c>
      <c r="H1920">
        <v>124.39019999999999</v>
      </c>
      <c r="I1920" t="b">
        <v>1</v>
      </c>
      <c r="J1920" s="2">
        <v>0.75486111111111109</v>
      </c>
      <c r="K1920">
        <v>2024</v>
      </c>
      <c r="L1920">
        <v>10</v>
      </c>
      <c r="M1920" t="s">
        <v>85</v>
      </c>
      <c r="N1920">
        <v>18</v>
      </c>
    </row>
    <row r="1921" spans="1:14" x14ac:dyDescent="0.3">
      <c r="A1921" s="1">
        <v>45291</v>
      </c>
      <c r="B1921">
        <v>202</v>
      </c>
      <c r="C1921">
        <v>305</v>
      </c>
      <c r="D1921">
        <v>101</v>
      </c>
      <c r="E1921">
        <v>5</v>
      </c>
      <c r="F1921">
        <v>215.79800000000003</v>
      </c>
      <c r="G1921">
        <v>1078.9900000000002</v>
      </c>
      <c r="H1921">
        <v>183.42830000000006</v>
      </c>
      <c r="I1921" t="b">
        <v>0</v>
      </c>
      <c r="J1921" s="2">
        <v>0.69652777777777775</v>
      </c>
      <c r="K1921">
        <v>2023</v>
      </c>
      <c r="L1921">
        <v>12</v>
      </c>
      <c r="M1921" t="s">
        <v>81</v>
      </c>
      <c r="N1921">
        <v>16</v>
      </c>
    </row>
    <row r="1922" spans="1:14" x14ac:dyDescent="0.3">
      <c r="A1922" s="1">
        <v>44933</v>
      </c>
      <c r="B1922">
        <v>203</v>
      </c>
      <c r="C1922">
        <v>305</v>
      </c>
      <c r="D1922">
        <v>105</v>
      </c>
      <c r="E1922">
        <v>6</v>
      </c>
      <c r="F1922">
        <v>64.195999999999998</v>
      </c>
      <c r="G1922">
        <v>385.17599999999999</v>
      </c>
      <c r="H1922">
        <v>73.183440000000004</v>
      </c>
      <c r="I1922" t="b">
        <v>1</v>
      </c>
      <c r="J1922" s="2">
        <v>0.66180555555555554</v>
      </c>
      <c r="K1922">
        <v>2023</v>
      </c>
      <c r="L1922">
        <v>1</v>
      </c>
      <c r="M1922" t="s">
        <v>82</v>
      </c>
      <c r="N1922">
        <v>15</v>
      </c>
    </row>
    <row r="1923" spans="1:14" x14ac:dyDescent="0.3">
      <c r="A1923" s="1">
        <v>45196</v>
      </c>
      <c r="B1923">
        <v>205</v>
      </c>
      <c r="C1923">
        <v>304</v>
      </c>
      <c r="D1923">
        <v>101</v>
      </c>
      <c r="E1923">
        <v>9</v>
      </c>
      <c r="F1923">
        <v>205.45800000000003</v>
      </c>
      <c r="G1923">
        <v>1849.1220000000003</v>
      </c>
      <c r="H1923">
        <v>388.31562000000002</v>
      </c>
      <c r="I1923" t="b">
        <v>0</v>
      </c>
      <c r="J1923" s="2">
        <v>0.64722222222222225</v>
      </c>
      <c r="K1923">
        <v>2023</v>
      </c>
      <c r="L1923">
        <v>9</v>
      </c>
      <c r="M1923" t="s">
        <v>80</v>
      </c>
      <c r="N1923">
        <v>15</v>
      </c>
    </row>
    <row r="1924" spans="1:14" x14ac:dyDescent="0.3">
      <c r="A1924" s="1">
        <v>45107</v>
      </c>
      <c r="B1924">
        <v>205</v>
      </c>
      <c r="C1924">
        <v>303</v>
      </c>
      <c r="D1924">
        <v>105</v>
      </c>
      <c r="E1924">
        <v>5</v>
      </c>
      <c r="F1924">
        <v>257.55400000000003</v>
      </c>
      <c r="G1924">
        <v>1287.7700000000002</v>
      </c>
      <c r="H1924">
        <v>321.94250000000005</v>
      </c>
      <c r="I1924" t="b">
        <v>0</v>
      </c>
      <c r="J1924" s="2">
        <v>0.54166666666666663</v>
      </c>
      <c r="K1924">
        <v>2023</v>
      </c>
      <c r="L1924">
        <v>6</v>
      </c>
      <c r="M1924" t="s">
        <v>83</v>
      </c>
      <c r="N1924">
        <v>13</v>
      </c>
    </row>
    <row r="1925" spans="1:14" x14ac:dyDescent="0.3">
      <c r="A1925" s="1">
        <v>45284</v>
      </c>
      <c r="B1925">
        <v>204</v>
      </c>
      <c r="C1925">
        <v>304</v>
      </c>
      <c r="D1925">
        <v>102</v>
      </c>
      <c r="E1925">
        <v>4</v>
      </c>
      <c r="F1925">
        <v>115.58800000000001</v>
      </c>
      <c r="G1925">
        <v>462.35200000000003</v>
      </c>
      <c r="H1925">
        <v>138.7056</v>
      </c>
      <c r="I1925" t="b">
        <v>0</v>
      </c>
      <c r="J1925" s="2">
        <v>0.41041666666666665</v>
      </c>
      <c r="K1925">
        <v>2023</v>
      </c>
      <c r="L1925">
        <v>12</v>
      </c>
      <c r="M1925" t="s">
        <v>81</v>
      </c>
      <c r="N1925">
        <v>9</v>
      </c>
    </row>
    <row r="1926" spans="1:14" x14ac:dyDescent="0.3">
      <c r="A1926" s="1">
        <v>45510</v>
      </c>
      <c r="B1926">
        <v>202</v>
      </c>
      <c r="C1926">
        <v>302</v>
      </c>
      <c r="D1926">
        <v>104</v>
      </c>
      <c r="E1926">
        <v>2</v>
      </c>
      <c r="F1926">
        <v>449.02000000000004</v>
      </c>
      <c r="G1926">
        <v>898.04000000000008</v>
      </c>
      <c r="H1926">
        <v>134.70600000000002</v>
      </c>
      <c r="I1926" t="b">
        <v>0</v>
      </c>
      <c r="J1926" s="2">
        <v>0.26597222222222222</v>
      </c>
      <c r="K1926">
        <v>2024</v>
      </c>
      <c r="L1926">
        <v>8</v>
      </c>
      <c r="M1926" t="s">
        <v>85</v>
      </c>
      <c r="N1926">
        <v>6</v>
      </c>
    </row>
    <row r="1927" spans="1:14" x14ac:dyDescent="0.3">
      <c r="A1927" s="1">
        <v>45519</v>
      </c>
      <c r="B1927">
        <v>204</v>
      </c>
      <c r="C1927">
        <v>301</v>
      </c>
      <c r="D1927">
        <v>104</v>
      </c>
      <c r="E1927">
        <v>6</v>
      </c>
      <c r="F1927">
        <v>517.94600000000003</v>
      </c>
      <c r="G1927">
        <v>3107.6760000000004</v>
      </c>
      <c r="H1927">
        <v>528.30492000000015</v>
      </c>
      <c r="I1927" t="b">
        <v>1</v>
      </c>
      <c r="J1927" s="2">
        <v>0.46180555555555558</v>
      </c>
      <c r="K1927">
        <v>2024</v>
      </c>
      <c r="L1927">
        <v>8</v>
      </c>
      <c r="M1927" t="s">
        <v>79</v>
      </c>
      <c r="N1927">
        <v>11</v>
      </c>
    </row>
    <row r="1928" spans="1:14" x14ac:dyDescent="0.3">
      <c r="A1928" s="1">
        <v>45463</v>
      </c>
      <c r="B1928">
        <v>203</v>
      </c>
      <c r="C1928">
        <v>302</v>
      </c>
      <c r="D1928">
        <v>103</v>
      </c>
      <c r="E1928">
        <v>4</v>
      </c>
      <c r="F1928">
        <v>327.09600000000006</v>
      </c>
      <c r="G1928">
        <v>1308.3840000000002</v>
      </c>
      <c r="H1928">
        <v>248.59296000000006</v>
      </c>
      <c r="I1928" t="b">
        <v>0</v>
      </c>
      <c r="J1928" s="2">
        <v>0.24930555555555556</v>
      </c>
      <c r="K1928">
        <v>2024</v>
      </c>
      <c r="L1928">
        <v>6</v>
      </c>
      <c r="M1928" t="s">
        <v>79</v>
      </c>
      <c r="N1928">
        <v>5</v>
      </c>
    </row>
    <row r="1929" spans="1:14" x14ac:dyDescent="0.3">
      <c r="A1929" s="1">
        <v>44924</v>
      </c>
      <c r="B1929">
        <v>203</v>
      </c>
      <c r="C1929">
        <v>304</v>
      </c>
      <c r="D1929">
        <v>105</v>
      </c>
      <c r="E1929">
        <v>7</v>
      </c>
      <c r="F1929">
        <v>629.94799999999998</v>
      </c>
      <c r="G1929">
        <v>4409.6359999999995</v>
      </c>
      <c r="H1929">
        <v>926.02355999999986</v>
      </c>
      <c r="I1929" t="b">
        <v>0</v>
      </c>
      <c r="J1929" s="2">
        <v>0.21666666666666667</v>
      </c>
      <c r="K1929">
        <v>2022</v>
      </c>
      <c r="L1929">
        <v>12</v>
      </c>
      <c r="M1929" t="s">
        <v>79</v>
      </c>
      <c r="N1929">
        <v>5</v>
      </c>
    </row>
    <row r="1930" spans="1:14" x14ac:dyDescent="0.3">
      <c r="A1930" s="1">
        <v>45543</v>
      </c>
      <c r="B1930">
        <v>202</v>
      </c>
      <c r="C1930">
        <v>303</v>
      </c>
      <c r="D1930">
        <v>103</v>
      </c>
      <c r="E1930">
        <v>8</v>
      </c>
      <c r="F1930">
        <v>61.512000000000008</v>
      </c>
      <c r="G1930">
        <v>492.09600000000006</v>
      </c>
      <c r="H1930">
        <v>123.02400000000002</v>
      </c>
      <c r="I1930" t="b">
        <v>0</v>
      </c>
      <c r="J1930" s="2">
        <v>2.8472222222222222E-2</v>
      </c>
      <c r="K1930">
        <v>2024</v>
      </c>
      <c r="L1930">
        <v>9</v>
      </c>
      <c r="M1930" t="s">
        <v>81</v>
      </c>
      <c r="N1930">
        <v>0</v>
      </c>
    </row>
    <row r="1931" spans="1:14" x14ac:dyDescent="0.3">
      <c r="A1931" s="1">
        <v>45133</v>
      </c>
      <c r="B1931">
        <v>204</v>
      </c>
      <c r="C1931">
        <v>301</v>
      </c>
      <c r="D1931">
        <v>102</v>
      </c>
      <c r="E1931">
        <v>10</v>
      </c>
      <c r="F1931">
        <v>421.91600000000005</v>
      </c>
      <c r="G1931">
        <v>4219.1600000000008</v>
      </c>
      <c r="H1931">
        <v>1265.7480000000003</v>
      </c>
      <c r="I1931" t="b">
        <v>0</v>
      </c>
      <c r="J1931" s="2">
        <v>0.68472222222222223</v>
      </c>
      <c r="K1931">
        <v>2023</v>
      </c>
      <c r="L1931">
        <v>7</v>
      </c>
      <c r="M1931" t="s">
        <v>80</v>
      </c>
      <c r="N1931">
        <v>16</v>
      </c>
    </row>
    <row r="1932" spans="1:14" x14ac:dyDescent="0.3">
      <c r="A1932" s="1">
        <v>45435</v>
      </c>
      <c r="B1932">
        <v>202</v>
      </c>
      <c r="C1932">
        <v>304</v>
      </c>
      <c r="D1932">
        <v>103</v>
      </c>
      <c r="E1932">
        <v>3</v>
      </c>
      <c r="F1932">
        <v>648.95600000000013</v>
      </c>
      <c r="G1932">
        <v>1946.8680000000004</v>
      </c>
      <c r="H1932">
        <v>292.03020000000004</v>
      </c>
      <c r="I1932" t="b">
        <v>0</v>
      </c>
      <c r="J1932" s="2">
        <v>0.96458333333333335</v>
      </c>
      <c r="K1932">
        <v>2024</v>
      </c>
      <c r="L1932">
        <v>5</v>
      </c>
      <c r="M1932" t="s">
        <v>79</v>
      </c>
      <c r="N1932">
        <v>23</v>
      </c>
    </row>
    <row r="1933" spans="1:14" x14ac:dyDescent="0.3">
      <c r="A1933" s="1">
        <v>45001</v>
      </c>
      <c r="B1933">
        <v>203</v>
      </c>
      <c r="C1933">
        <v>301</v>
      </c>
      <c r="D1933">
        <v>102</v>
      </c>
      <c r="E1933">
        <v>5</v>
      </c>
      <c r="F1933">
        <v>178.44200000000001</v>
      </c>
      <c r="G1933">
        <v>892.21</v>
      </c>
      <c r="H1933">
        <v>151.67570000000001</v>
      </c>
      <c r="I1933" t="b">
        <v>1</v>
      </c>
      <c r="J1933" s="2">
        <v>0.90763888888888888</v>
      </c>
      <c r="K1933">
        <v>2023</v>
      </c>
      <c r="L1933">
        <v>3</v>
      </c>
      <c r="M1933" t="s">
        <v>79</v>
      </c>
      <c r="N1933">
        <v>21</v>
      </c>
    </row>
    <row r="1934" spans="1:14" x14ac:dyDescent="0.3">
      <c r="A1934" s="1">
        <v>45583</v>
      </c>
      <c r="B1934">
        <v>201</v>
      </c>
      <c r="C1934">
        <v>304</v>
      </c>
      <c r="D1934">
        <v>103</v>
      </c>
      <c r="E1934">
        <v>4</v>
      </c>
      <c r="F1934">
        <v>336.97399999999999</v>
      </c>
      <c r="G1934">
        <v>1347.896</v>
      </c>
      <c r="H1934">
        <v>256.10023999999999</v>
      </c>
      <c r="I1934" t="b">
        <v>0</v>
      </c>
      <c r="J1934" s="2">
        <v>0.31527777777777777</v>
      </c>
      <c r="K1934">
        <v>2024</v>
      </c>
      <c r="L1934">
        <v>10</v>
      </c>
      <c r="M1934" t="s">
        <v>83</v>
      </c>
      <c r="N1934">
        <v>7</v>
      </c>
    </row>
    <row r="1935" spans="1:14" x14ac:dyDescent="0.3">
      <c r="A1935" s="1">
        <v>44936</v>
      </c>
      <c r="B1935">
        <v>205</v>
      </c>
      <c r="C1935">
        <v>305</v>
      </c>
      <c r="D1935">
        <v>101</v>
      </c>
      <c r="E1935">
        <v>4</v>
      </c>
      <c r="F1935">
        <v>509.36600000000004</v>
      </c>
      <c r="G1935">
        <v>2037.4640000000002</v>
      </c>
      <c r="H1935">
        <v>427.86744000000004</v>
      </c>
      <c r="I1935" t="b">
        <v>0</v>
      </c>
      <c r="J1935" s="2">
        <v>8.3333333333333332E-3</v>
      </c>
      <c r="K1935">
        <v>2023</v>
      </c>
      <c r="L1935">
        <v>1</v>
      </c>
      <c r="M1935" t="s">
        <v>85</v>
      </c>
      <c r="N1935">
        <v>0</v>
      </c>
    </row>
    <row r="1936" spans="1:14" x14ac:dyDescent="0.3">
      <c r="A1936" s="1">
        <v>45111</v>
      </c>
      <c r="B1936">
        <v>202</v>
      </c>
      <c r="C1936">
        <v>303</v>
      </c>
      <c r="D1936">
        <v>105</v>
      </c>
      <c r="E1936">
        <v>10</v>
      </c>
      <c r="F1936">
        <v>616.19799999999998</v>
      </c>
      <c r="G1936">
        <v>6161.98</v>
      </c>
      <c r="H1936">
        <v>1540.4949999999999</v>
      </c>
      <c r="I1936" t="b">
        <v>1</v>
      </c>
      <c r="J1936" s="2">
        <v>0.64166666666666672</v>
      </c>
      <c r="K1936">
        <v>2023</v>
      </c>
      <c r="L1936">
        <v>7</v>
      </c>
      <c r="M1936" t="s">
        <v>85</v>
      </c>
      <c r="N1936">
        <v>15</v>
      </c>
    </row>
    <row r="1937" spans="1:14" x14ac:dyDescent="0.3">
      <c r="A1937" s="1">
        <v>45427</v>
      </c>
      <c r="B1937">
        <v>203</v>
      </c>
      <c r="C1937">
        <v>303</v>
      </c>
      <c r="D1937">
        <v>104</v>
      </c>
      <c r="E1937">
        <v>4</v>
      </c>
      <c r="F1937">
        <v>140.69000000000003</v>
      </c>
      <c r="G1937">
        <v>562.7600000000001</v>
      </c>
      <c r="H1937">
        <v>168.82800000000003</v>
      </c>
      <c r="I1937" t="b">
        <v>0</v>
      </c>
      <c r="J1937" s="2">
        <v>0.15138888888888888</v>
      </c>
      <c r="K1937">
        <v>2024</v>
      </c>
      <c r="L1937">
        <v>5</v>
      </c>
      <c r="M1937" t="s">
        <v>80</v>
      </c>
      <c r="N1937">
        <v>3</v>
      </c>
    </row>
    <row r="1938" spans="1:14" x14ac:dyDescent="0.3">
      <c r="A1938" s="1">
        <v>45481</v>
      </c>
      <c r="B1938">
        <v>204</v>
      </c>
      <c r="C1938">
        <v>305</v>
      </c>
      <c r="D1938">
        <v>105</v>
      </c>
      <c r="E1938">
        <v>1</v>
      </c>
      <c r="F1938">
        <v>258.72000000000003</v>
      </c>
      <c r="G1938">
        <v>258.72000000000003</v>
      </c>
      <c r="H1938">
        <v>38.808</v>
      </c>
      <c r="I1938" t="b">
        <v>0</v>
      </c>
      <c r="J1938" s="2">
        <v>0.84513888888888888</v>
      </c>
      <c r="K1938">
        <v>2024</v>
      </c>
      <c r="L1938">
        <v>7</v>
      </c>
      <c r="M1938" t="s">
        <v>84</v>
      </c>
      <c r="N1938">
        <v>20</v>
      </c>
    </row>
    <row r="1939" spans="1:14" x14ac:dyDescent="0.3">
      <c r="A1939" s="1">
        <v>44895</v>
      </c>
      <c r="B1939">
        <v>204</v>
      </c>
      <c r="C1939">
        <v>305</v>
      </c>
      <c r="D1939">
        <v>101</v>
      </c>
      <c r="E1939">
        <v>7</v>
      </c>
      <c r="F1939">
        <v>92.334000000000003</v>
      </c>
      <c r="G1939">
        <v>646.33799999999997</v>
      </c>
      <c r="H1939">
        <v>109.87746</v>
      </c>
      <c r="I1939" t="b">
        <v>0</v>
      </c>
      <c r="J1939" s="2">
        <v>0.21249999999999999</v>
      </c>
      <c r="K1939">
        <v>2022</v>
      </c>
      <c r="L1939">
        <v>11</v>
      </c>
      <c r="M1939" t="s">
        <v>80</v>
      </c>
      <c r="N1939">
        <v>5</v>
      </c>
    </row>
    <row r="1940" spans="1:14" x14ac:dyDescent="0.3">
      <c r="A1940" s="1">
        <v>45102</v>
      </c>
      <c r="B1940">
        <v>205</v>
      </c>
      <c r="C1940">
        <v>304</v>
      </c>
      <c r="D1940">
        <v>105</v>
      </c>
      <c r="E1940">
        <v>6</v>
      </c>
      <c r="F1940">
        <v>480.10599999999999</v>
      </c>
      <c r="G1940">
        <v>2880.636</v>
      </c>
      <c r="H1940">
        <v>547.32083999999998</v>
      </c>
      <c r="I1940" t="b">
        <v>0</v>
      </c>
      <c r="J1940" s="2">
        <v>0.22777777777777777</v>
      </c>
      <c r="K1940">
        <v>2023</v>
      </c>
      <c r="L1940">
        <v>6</v>
      </c>
      <c r="M1940" t="s">
        <v>81</v>
      </c>
      <c r="N1940">
        <v>5</v>
      </c>
    </row>
    <row r="1941" spans="1:14" x14ac:dyDescent="0.3">
      <c r="A1941" s="1">
        <v>45090</v>
      </c>
      <c r="B1941">
        <v>205</v>
      </c>
      <c r="C1941">
        <v>302</v>
      </c>
      <c r="D1941">
        <v>101</v>
      </c>
      <c r="E1941">
        <v>4</v>
      </c>
      <c r="F1941">
        <v>84.854000000000013</v>
      </c>
      <c r="G1941">
        <v>339.41600000000005</v>
      </c>
      <c r="H1941">
        <v>71.277360000000002</v>
      </c>
      <c r="I1941" t="b">
        <v>0</v>
      </c>
      <c r="J1941" s="2">
        <v>0.15833333333333333</v>
      </c>
      <c r="K1941">
        <v>2023</v>
      </c>
      <c r="L1941">
        <v>6</v>
      </c>
      <c r="M1941" t="s">
        <v>85</v>
      </c>
      <c r="N1941">
        <v>3</v>
      </c>
    </row>
    <row r="1942" spans="1:14" x14ac:dyDescent="0.3">
      <c r="A1942" s="1">
        <v>44968</v>
      </c>
      <c r="B1942">
        <v>201</v>
      </c>
      <c r="C1942">
        <v>303</v>
      </c>
      <c r="D1942">
        <v>105</v>
      </c>
      <c r="E1942">
        <v>3</v>
      </c>
      <c r="F1942">
        <v>530.11200000000008</v>
      </c>
      <c r="G1942">
        <v>1590.3360000000002</v>
      </c>
      <c r="H1942">
        <v>397.58400000000006</v>
      </c>
      <c r="I1942" t="b">
        <v>0</v>
      </c>
      <c r="J1942" s="2">
        <v>0.39097222222222222</v>
      </c>
      <c r="K1942">
        <v>2023</v>
      </c>
      <c r="L1942">
        <v>2</v>
      </c>
      <c r="M1942" t="s">
        <v>82</v>
      </c>
      <c r="N1942">
        <v>9</v>
      </c>
    </row>
    <row r="1943" spans="1:14" x14ac:dyDescent="0.3">
      <c r="A1943" s="1">
        <v>45163</v>
      </c>
      <c r="B1943">
        <v>202</v>
      </c>
      <c r="C1943">
        <v>302</v>
      </c>
      <c r="D1943">
        <v>104</v>
      </c>
      <c r="E1943">
        <v>4</v>
      </c>
      <c r="F1943">
        <v>393.55799999999999</v>
      </c>
      <c r="G1943">
        <v>1574.232</v>
      </c>
      <c r="H1943">
        <v>472.26959999999997</v>
      </c>
      <c r="I1943" t="b">
        <v>1</v>
      </c>
      <c r="J1943" s="2">
        <v>0.1763888888888889</v>
      </c>
      <c r="K1943">
        <v>2023</v>
      </c>
      <c r="L1943">
        <v>8</v>
      </c>
      <c r="M1943" t="s">
        <v>83</v>
      </c>
      <c r="N1943">
        <v>4</v>
      </c>
    </row>
    <row r="1944" spans="1:14" x14ac:dyDescent="0.3">
      <c r="A1944" s="1">
        <v>44939</v>
      </c>
      <c r="B1944">
        <v>203</v>
      </c>
      <c r="C1944">
        <v>302</v>
      </c>
      <c r="D1944">
        <v>105</v>
      </c>
      <c r="E1944">
        <v>9</v>
      </c>
      <c r="F1944">
        <v>199.67200000000003</v>
      </c>
      <c r="G1944">
        <v>1797.0480000000002</v>
      </c>
      <c r="H1944">
        <v>269.55720000000002</v>
      </c>
      <c r="I1944" t="b">
        <v>1</v>
      </c>
      <c r="J1944" s="2">
        <v>0.67638888888888893</v>
      </c>
      <c r="K1944">
        <v>2023</v>
      </c>
      <c r="L1944">
        <v>1</v>
      </c>
      <c r="M1944" t="s">
        <v>83</v>
      </c>
      <c r="N1944">
        <v>16</v>
      </c>
    </row>
    <row r="1945" spans="1:14" x14ac:dyDescent="0.3">
      <c r="A1945" s="1">
        <v>44903</v>
      </c>
      <c r="B1945">
        <v>201</v>
      </c>
      <c r="C1945">
        <v>302</v>
      </c>
      <c r="D1945">
        <v>104</v>
      </c>
      <c r="E1945">
        <v>9</v>
      </c>
      <c r="F1945">
        <v>61.776000000000003</v>
      </c>
      <c r="G1945">
        <v>555.98400000000004</v>
      </c>
      <c r="H1945">
        <v>94.517280000000014</v>
      </c>
      <c r="I1945" t="b">
        <v>0</v>
      </c>
      <c r="J1945" s="2">
        <v>0.36527777777777776</v>
      </c>
      <c r="K1945">
        <v>2022</v>
      </c>
      <c r="L1945">
        <v>12</v>
      </c>
      <c r="M1945" t="s">
        <v>79</v>
      </c>
      <c r="N1945">
        <v>8</v>
      </c>
    </row>
    <row r="1946" spans="1:14" x14ac:dyDescent="0.3">
      <c r="A1946" s="1">
        <v>45517</v>
      </c>
      <c r="B1946">
        <v>203</v>
      </c>
      <c r="C1946">
        <v>304</v>
      </c>
      <c r="D1946">
        <v>104</v>
      </c>
      <c r="E1946">
        <v>6</v>
      </c>
      <c r="F1946">
        <v>206.47</v>
      </c>
      <c r="G1946">
        <v>1238.82</v>
      </c>
      <c r="H1946">
        <v>235.3758</v>
      </c>
      <c r="I1946" t="b">
        <v>0</v>
      </c>
      <c r="J1946" s="2">
        <v>0.87222222222222223</v>
      </c>
      <c r="K1946">
        <v>2024</v>
      </c>
      <c r="L1946">
        <v>8</v>
      </c>
      <c r="M1946" t="s">
        <v>85</v>
      </c>
      <c r="N1946">
        <v>20</v>
      </c>
    </row>
    <row r="1947" spans="1:14" x14ac:dyDescent="0.3">
      <c r="A1947" s="1">
        <v>45122</v>
      </c>
      <c r="B1947">
        <v>203</v>
      </c>
      <c r="C1947">
        <v>303</v>
      </c>
      <c r="D1947">
        <v>105</v>
      </c>
      <c r="E1947">
        <v>2</v>
      </c>
      <c r="F1947">
        <v>168.67400000000001</v>
      </c>
      <c r="G1947">
        <v>337.34800000000001</v>
      </c>
      <c r="H1947">
        <v>70.84308</v>
      </c>
      <c r="I1947" t="b">
        <v>0</v>
      </c>
      <c r="J1947" s="2">
        <v>0.23402777777777778</v>
      </c>
      <c r="K1947">
        <v>2023</v>
      </c>
      <c r="L1947">
        <v>7</v>
      </c>
      <c r="M1947" t="s">
        <v>82</v>
      </c>
      <c r="N1947">
        <v>5</v>
      </c>
    </row>
    <row r="1948" spans="1:14" x14ac:dyDescent="0.3">
      <c r="A1948" s="1">
        <v>44869</v>
      </c>
      <c r="B1948">
        <v>201</v>
      </c>
      <c r="C1948">
        <v>303</v>
      </c>
      <c r="D1948">
        <v>103</v>
      </c>
      <c r="E1948">
        <v>4</v>
      </c>
      <c r="F1948">
        <v>442.55200000000002</v>
      </c>
      <c r="G1948">
        <v>1770.2080000000001</v>
      </c>
      <c r="H1948">
        <v>442.55200000000002</v>
      </c>
      <c r="I1948" t="b">
        <v>0</v>
      </c>
      <c r="J1948" s="2">
        <v>0.38472222222222224</v>
      </c>
      <c r="K1948">
        <v>2022</v>
      </c>
      <c r="L1948">
        <v>11</v>
      </c>
      <c r="M1948" t="s">
        <v>83</v>
      </c>
      <c r="N1948">
        <v>9</v>
      </c>
    </row>
    <row r="1949" spans="1:14" x14ac:dyDescent="0.3">
      <c r="A1949" s="1">
        <v>44906</v>
      </c>
      <c r="B1949">
        <v>202</v>
      </c>
      <c r="C1949">
        <v>301</v>
      </c>
      <c r="D1949">
        <v>105</v>
      </c>
      <c r="E1949">
        <v>9</v>
      </c>
      <c r="F1949">
        <v>609.37800000000004</v>
      </c>
      <c r="G1949">
        <v>5484.402</v>
      </c>
      <c r="H1949">
        <v>1645.3206</v>
      </c>
      <c r="I1949" t="b">
        <v>0</v>
      </c>
      <c r="J1949" s="2">
        <v>0.77152777777777781</v>
      </c>
      <c r="K1949">
        <v>2022</v>
      </c>
      <c r="L1949">
        <v>12</v>
      </c>
      <c r="M1949" t="s">
        <v>81</v>
      </c>
      <c r="N1949">
        <v>18</v>
      </c>
    </row>
    <row r="1950" spans="1:14" x14ac:dyDescent="0.3">
      <c r="A1950" s="1">
        <v>45285</v>
      </c>
      <c r="B1950">
        <v>202</v>
      </c>
      <c r="C1950">
        <v>301</v>
      </c>
      <c r="D1950">
        <v>103</v>
      </c>
      <c r="E1950">
        <v>9</v>
      </c>
      <c r="F1950">
        <v>606.1</v>
      </c>
      <c r="G1950">
        <v>5454.9000000000005</v>
      </c>
      <c r="H1950">
        <v>818.23500000000001</v>
      </c>
      <c r="I1950" t="b">
        <v>0</v>
      </c>
      <c r="J1950" s="2">
        <v>0.24791666666666667</v>
      </c>
      <c r="K1950">
        <v>2023</v>
      </c>
      <c r="L1950">
        <v>12</v>
      </c>
      <c r="M1950" t="s">
        <v>84</v>
      </c>
      <c r="N1950">
        <v>5</v>
      </c>
    </row>
    <row r="1951" spans="1:14" x14ac:dyDescent="0.3">
      <c r="A1951" s="1">
        <v>45375</v>
      </c>
      <c r="B1951">
        <v>201</v>
      </c>
      <c r="C1951">
        <v>305</v>
      </c>
      <c r="D1951">
        <v>104</v>
      </c>
      <c r="E1951">
        <v>5</v>
      </c>
      <c r="F1951">
        <v>271.56800000000004</v>
      </c>
      <c r="G1951">
        <v>1357.8400000000001</v>
      </c>
      <c r="H1951">
        <v>230.83280000000005</v>
      </c>
      <c r="I1951" t="b">
        <v>0</v>
      </c>
      <c r="J1951" s="2">
        <v>0.30833333333333335</v>
      </c>
      <c r="K1951">
        <v>2024</v>
      </c>
      <c r="L1951">
        <v>3</v>
      </c>
      <c r="M1951" t="s">
        <v>81</v>
      </c>
      <c r="N1951">
        <v>7</v>
      </c>
    </row>
    <row r="1952" spans="1:14" x14ac:dyDescent="0.3">
      <c r="A1952" s="1">
        <v>45046</v>
      </c>
      <c r="B1952">
        <v>201</v>
      </c>
      <c r="C1952">
        <v>305</v>
      </c>
      <c r="D1952">
        <v>105</v>
      </c>
      <c r="E1952">
        <v>7</v>
      </c>
      <c r="F1952">
        <v>318.53800000000001</v>
      </c>
      <c r="G1952">
        <v>2229.7660000000001</v>
      </c>
      <c r="H1952">
        <v>423.65554000000003</v>
      </c>
      <c r="I1952" t="b">
        <v>0</v>
      </c>
      <c r="J1952" s="2">
        <v>1.8749999999999999E-2</v>
      </c>
      <c r="K1952">
        <v>2023</v>
      </c>
      <c r="L1952">
        <v>4</v>
      </c>
      <c r="M1952" t="s">
        <v>81</v>
      </c>
      <c r="N1952">
        <v>0</v>
      </c>
    </row>
    <row r="1953" spans="1:14" x14ac:dyDescent="0.3">
      <c r="A1953" s="1">
        <v>45171</v>
      </c>
      <c r="B1953">
        <v>205</v>
      </c>
      <c r="C1953">
        <v>305</v>
      </c>
      <c r="D1953">
        <v>103</v>
      </c>
      <c r="E1953">
        <v>1</v>
      </c>
      <c r="F1953">
        <v>417.40600000000001</v>
      </c>
      <c r="G1953">
        <v>417.40600000000001</v>
      </c>
      <c r="H1953">
        <v>87.655259999999998</v>
      </c>
      <c r="I1953" t="b">
        <v>1</v>
      </c>
      <c r="J1953" s="2">
        <v>0.23333333333333334</v>
      </c>
      <c r="K1953">
        <v>2023</v>
      </c>
      <c r="L1953">
        <v>9</v>
      </c>
      <c r="M1953" t="s">
        <v>82</v>
      </c>
      <c r="N1953">
        <v>5</v>
      </c>
    </row>
    <row r="1954" spans="1:14" x14ac:dyDescent="0.3">
      <c r="A1954" s="1">
        <v>45082</v>
      </c>
      <c r="B1954">
        <v>202</v>
      </c>
      <c r="C1954">
        <v>303</v>
      </c>
      <c r="D1954">
        <v>103</v>
      </c>
      <c r="E1954">
        <v>1</v>
      </c>
      <c r="F1954">
        <v>80.828000000000017</v>
      </c>
      <c r="G1954">
        <v>80.828000000000017</v>
      </c>
      <c r="H1954">
        <v>20.207000000000004</v>
      </c>
      <c r="I1954" t="b">
        <v>0</v>
      </c>
      <c r="J1954" s="2">
        <v>0.47291666666666665</v>
      </c>
      <c r="K1954">
        <v>2023</v>
      </c>
      <c r="L1954">
        <v>6</v>
      </c>
      <c r="M1954" t="s">
        <v>84</v>
      </c>
      <c r="N1954">
        <v>11</v>
      </c>
    </row>
    <row r="1955" spans="1:14" x14ac:dyDescent="0.3">
      <c r="A1955" s="1">
        <v>45538</v>
      </c>
      <c r="B1955">
        <v>204</v>
      </c>
      <c r="C1955">
        <v>304</v>
      </c>
      <c r="D1955">
        <v>104</v>
      </c>
      <c r="E1955">
        <v>3</v>
      </c>
      <c r="F1955">
        <v>183.92000000000002</v>
      </c>
      <c r="G1955">
        <v>551.76</v>
      </c>
      <c r="H1955">
        <v>165.52799999999999</v>
      </c>
      <c r="I1955" t="b">
        <v>0</v>
      </c>
      <c r="J1955" s="2">
        <v>0.15902777777777777</v>
      </c>
      <c r="K1955">
        <v>2024</v>
      </c>
      <c r="L1955">
        <v>9</v>
      </c>
      <c r="M1955" t="s">
        <v>85</v>
      </c>
      <c r="N1955">
        <v>3</v>
      </c>
    </row>
    <row r="1956" spans="1:14" x14ac:dyDescent="0.3">
      <c r="A1956" s="1">
        <v>45497</v>
      </c>
      <c r="B1956">
        <v>204</v>
      </c>
      <c r="C1956">
        <v>305</v>
      </c>
      <c r="D1956">
        <v>103</v>
      </c>
      <c r="E1956">
        <v>10</v>
      </c>
      <c r="F1956">
        <v>224.59800000000001</v>
      </c>
      <c r="G1956">
        <v>2245.98</v>
      </c>
      <c r="H1956">
        <v>336.89699999999999</v>
      </c>
      <c r="I1956" t="b">
        <v>0</v>
      </c>
      <c r="J1956" s="2">
        <v>0.18402777777777779</v>
      </c>
      <c r="K1956">
        <v>2024</v>
      </c>
      <c r="L1956">
        <v>7</v>
      </c>
      <c r="M1956" t="s">
        <v>80</v>
      </c>
      <c r="N1956">
        <v>4</v>
      </c>
    </row>
    <row r="1957" spans="1:14" x14ac:dyDescent="0.3">
      <c r="A1957" s="1">
        <v>44940</v>
      </c>
      <c r="B1957">
        <v>203</v>
      </c>
      <c r="C1957">
        <v>305</v>
      </c>
      <c r="D1957">
        <v>105</v>
      </c>
      <c r="E1957">
        <v>6</v>
      </c>
      <c r="F1957">
        <v>539.572</v>
      </c>
      <c r="G1957">
        <v>3237.4319999999998</v>
      </c>
      <c r="H1957">
        <v>550.36343999999997</v>
      </c>
      <c r="I1957" t="b">
        <v>0</v>
      </c>
      <c r="J1957" s="2">
        <v>0.27847222222222223</v>
      </c>
      <c r="K1957">
        <v>2023</v>
      </c>
      <c r="L1957">
        <v>1</v>
      </c>
      <c r="M1957" t="s">
        <v>82</v>
      </c>
      <c r="N1957">
        <v>6</v>
      </c>
    </row>
    <row r="1958" spans="1:14" x14ac:dyDescent="0.3">
      <c r="A1958" s="1">
        <v>45273</v>
      </c>
      <c r="B1958">
        <v>203</v>
      </c>
      <c r="C1958">
        <v>302</v>
      </c>
      <c r="D1958">
        <v>101</v>
      </c>
      <c r="E1958">
        <v>2</v>
      </c>
      <c r="F1958">
        <v>185.81200000000001</v>
      </c>
      <c r="G1958">
        <v>371.62400000000002</v>
      </c>
      <c r="H1958">
        <v>70.608560000000011</v>
      </c>
      <c r="I1958" t="b">
        <v>1</v>
      </c>
      <c r="J1958" s="2">
        <v>0.25833333333333336</v>
      </c>
      <c r="K1958">
        <v>2023</v>
      </c>
      <c r="L1958">
        <v>12</v>
      </c>
      <c r="M1958" t="s">
        <v>80</v>
      </c>
      <c r="N1958">
        <v>6</v>
      </c>
    </row>
    <row r="1959" spans="1:14" x14ac:dyDescent="0.3">
      <c r="A1959" s="1">
        <v>45572</v>
      </c>
      <c r="B1959">
        <v>205</v>
      </c>
      <c r="C1959">
        <v>301</v>
      </c>
      <c r="D1959">
        <v>101</v>
      </c>
      <c r="E1959">
        <v>7</v>
      </c>
      <c r="F1959">
        <v>576.02600000000007</v>
      </c>
      <c r="G1959">
        <v>4032.1820000000007</v>
      </c>
      <c r="H1959">
        <v>846.75822000000016</v>
      </c>
      <c r="I1959" t="b">
        <v>0</v>
      </c>
      <c r="J1959" s="2">
        <v>7.2222222222222215E-2</v>
      </c>
      <c r="K1959">
        <v>2024</v>
      </c>
      <c r="L1959">
        <v>10</v>
      </c>
      <c r="M1959" t="s">
        <v>84</v>
      </c>
      <c r="N1959">
        <v>1</v>
      </c>
    </row>
    <row r="1960" spans="1:14" x14ac:dyDescent="0.3">
      <c r="A1960" s="1">
        <v>45346</v>
      </c>
      <c r="B1960">
        <v>202</v>
      </c>
      <c r="C1960">
        <v>302</v>
      </c>
      <c r="D1960">
        <v>103</v>
      </c>
      <c r="E1960">
        <v>6</v>
      </c>
      <c r="F1960">
        <v>471.41600000000005</v>
      </c>
      <c r="G1960">
        <v>2828.4960000000001</v>
      </c>
      <c r="H1960">
        <v>707.12400000000002</v>
      </c>
      <c r="I1960" t="b">
        <v>0</v>
      </c>
      <c r="J1960" s="2">
        <v>0.49583333333333335</v>
      </c>
      <c r="K1960">
        <v>2024</v>
      </c>
      <c r="L1960">
        <v>2</v>
      </c>
      <c r="M1960" t="s">
        <v>82</v>
      </c>
      <c r="N1960">
        <v>11</v>
      </c>
    </row>
    <row r="1961" spans="1:14" x14ac:dyDescent="0.3">
      <c r="A1961" s="1">
        <v>45119</v>
      </c>
      <c r="B1961">
        <v>202</v>
      </c>
      <c r="C1961">
        <v>302</v>
      </c>
      <c r="D1961">
        <v>101</v>
      </c>
      <c r="E1961">
        <v>9</v>
      </c>
      <c r="F1961">
        <v>486.33200000000005</v>
      </c>
      <c r="G1961">
        <v>4376.9880000000003</v>
      </c>
      <c r="H1961">
        <v>1313.0964000000001</v>
      </c>
      <c r="I1961" t="b">
        <v>0</v>
      </c>
      <c r="J1961" s="2">
        <v>0.94374999999999998</v>
      </c>
      <c r="K1961">
        <v>2023</v>
      </c>
      <c r="L1961">
        <v>7</v>
      </c>
      <c r="M1961" t="s">
        <v>80</v>
      </c>
      <c r="N1961">
        <v>22</v>
      </c>
    </row>
    <row r="1962" spans="1:14" x14ac:dyDescent="0.3">
      <c r="A1962" s="1">
        <v>45405</v>
      </c>
      <c r="B1962">
        <v>201</v>
      </c>
      <c r="C1962">
        <v>305</v>
      </c>
      <c r="D1962">
        <v>102</v>
      </c>
      <c r="E1962">
        <v>5</v>
      </c>
      <c r="F1962">
        <v>551.07800000000009</v>
      </c>
      <c r="G1962">
        <v>2755.3900000000003</v>
      </c>
      <c r="H1962">
        <v>413.30850000000004</v>
      </c>
      <c r="I1962" t="b">
        <v>1</v>
      </c>
      <c r="J1962" s="2">
        <v>0.43125000000000002</v>
      </c>
      <c r="K1962">
        <v>2024</v>
      </c>
      <c r="L1962">
        <v>4</v>
      </c>
      <c r="M1962" t="s">
        <v>85</v>
      </c>
      <c r="N1962">
        <v>10</v>
      </c>
    </row>
    <row r="1963" spans="1:14" x14ac:dyDescent="0.3">
      <c r="A1963" s="1">
        <v>45156</v>
      </c>
      <c r="B1963">
        <v>203</v>
      </c>
      <c r="C1963">
        <v>305</v>
      </c>
      <c r="D1963">
        <v>103</v>
      </c>
      <c r="E1963">
        <v>10</v>
      </c>
      <c r="F1963">
        <v>98.626000000000005</v>
      </c>
      <c r="G1963">
        <v>986.26</v>
      </c>
      <c r="H1963">
        <v>167.66420000000002</v>
      </c>
      <c r="I1963" t="b">
        <v>0</v>
      </c>
      <c r="J1963" s="2">
        <v>0.39513888888888887</v>
      </c>
      <c r="K1963">
        <v>2023</v>
      </c>
      <c r="L1963">
        <v>8</v>
      </c>
      <c r="M1963" t="s">
        <v>83</v>
      </c>
      <c r="N1963">
        <v>9</v>
      </c>
    </row>
    <row r="1964" spans="1:14" x14ac:dyDescent="0.3">
      <c r="A1964" s="1">
        <v>45508</v>
      </c>
      <c r="B1964">
        <v>201</v>
      </c>
      <c r="C1964">
        <v>303</v>
      </c>
      <c r="D1964">
        <v>105</v>
      </c>
      <c r="E1964">
        <v>7</v>
      </c>
      <c r="F1964">
        <v>552.31000000000006</v>
      </c>
      <c r="G1964">
        <v>3866.1700000000005</v>
      </c>
      <c r="H1964">
        <v>734.57230000000015</v>
      </c>
      <c r="I1964" t="b">
        <v>0</v>
      </c>
      <c r="J1964" s="2">
        <v>0.76111111111111107</v>
      </c>
      <c r="K1964">
        <v>2024</v>
      </c>
      <c r="L1964">
        <v>8</v>
      </c>
      <c r="M1964" t="s">
        <v>81</v>
      </c>
      <c r="N1964">
        <v>18</v>
      </c>
    </row>
    <row r="1965" spans="1:14" x14ac:dyDescent="0.3">
      <c r="A1965" s="1">
        <v>45313</v>
      </c>
      <c r="B1965">
        <v>203</v>
      </c>
      <c r="C1965">
        <v>301</v>
      </c>
      <c r="D1965">
        <v>103</v>
      </c>
      <c r="E1965">
        <v>6</v>
      </c>
      <c r="F1965">
        <v>94.336000000000013</v>
      </c>
      <c r="G1965">
        <v>566.01600000000008</v>
      </c>
      <c r="H1965">
        <v>118.86336000000001</v>
      </c>
      <c r="I1965" t="b">
        <v>0</v>
      </c>
      <c r="J1965" s="2">
        <v>0.73888888888888893</v>
      </c>
      <c r="K1965">
        <v>2024</v>
      </c>
      <c r="L1965">
        <v>1</v>
      </c>
      <c r="M1965" t="s">
        <v>84</v>
      </c>
      <c r="N1965">
        <v>17</v>
      </c>
    </row>
    <row r="1966" spans="1:14" x14ac:dyDescent="0.3">
      <c r="A1966" s="1">
        <v>45511</v>
      </c>
      <c r="B1966">
        <v>204</v>
      </c>
      <c r="C1966">
        <v>303</v>
      </c>
      <c r="D1966">
        <v>105</v>
      </c>
      <c r="E1966">
        <v>6</v>
      </c>
      <c r="F1966">
        <v>135.102</v>
      </c>
      <c r="G1966">
        <v>810.61200000000008</v>
      </c>
      <c r="H1966">
        <v>202.65300000000002</v>
      </c>
      <c r="I1966" t="b">
        <v>0</v>
      </c>
      <c r="J1966" s="2">
        <v>0.59027777777777779</v>
      </c>
      <c r="K1966">
        <v>2024</v>
      </c>
      <c r="L1966">
        <v>8</v>
      </c>
      <c r="M1966" t="s">
        <v>80</v>
      </c>
      <c r="N1966">
        <v>14</v>
      </c>
    </row>
    <row r="1967" spans="1:14" x14ac:dyDescent="0.3">
      <c r="A1967" s="1">
        <v>45012</v>
      </c>
      <c r="B1967">
        <v>204</v>
      </c>
      <c r="C1967">
        <v>305</v>
      </c>
      <c r="D1967">
        <v>102</v>
      </c>
      <c r="E1967">
        <v>8</v>
      </c>
      <c r="F1967">
        <v>436.26000000000005</v>
      </c>
      <c r="G1967">
        <v>3490.0800000000004</v>
      </c>
      <c r="H1967">
        <v>1047.0240000000001</v>
      </c>
      <c r="I1967" t="b">
        <v>0</v>
      </c>
      <c r="J1967" s="2">
        <v>0.39861111111111114</v>
      </c>
      <c r="K1967">
        <v>2023</v>
      </c>
      <c r="L1967">
        <v>3</v>
      </c>
      <c r="M1967" t="s">
        <v>84</v>
      </c>
      <c r="N1967">
        <v>9</v>
      </c>
    </row>
    <row r="1968" spans="1:14" x14ac:dyDescent="0.3">
      <c r="A1968" s="1">
        <v>45253</v>
      </c>
      <c r="B1968">
        <v>201</v>
      </c>
      <c r="C1968">
        <v>302</v>
      </c>
      <c r="D1968">
        <v>103</v>
      </c>
      <c r="E1968">
        <v>6</v>
      </c>
      <c r="F1968">
        <v>343.06800000000004</v>
      </c>
      <c r="G1968">
        <v>2058.4080000000004</v>
      </c>
      <c r="H1968">
        <v>308.76120000000003</v>
      </c>
      <c r="I1968" t="b">
        <v>0</v>
      </c>
      <c r="J1968" s="2">
        <v>0.13125000000000001</v>
      </c>
      <c r="K1968">
        <v>2023</v>
      </c>
      <c r="L1968">
        <v>11</v>
      </c>
      <c r="M1968" t="s">
        <v>79</v>
      </c>
      <c r="N1968">
        <v>3</v>
      </c>
    </row>
    <row r="1969" spans="1:14" x14ac:dyDescent="0.3">
      <c r="A1969" s="1">
        <v>45568</v>
      </c>
      <c r="B1969">
        <v>205</v>
      </c>
      <c r="C1969">
        <v>303</v>
      </c>
      <c r="D1969">
        <v>104</v>
      </c>
      <c r="E1969">
        <v>6</v>
      </c>
      <c r="F1969">
        <v>583.44000000000005</v>
      </c>
      <c r="G1969">
        <v>3500.6400000000003</v>
      </c>
      <c r="H1969">
        <v>595.10880000000009</v>
      </c>
      <c r="I1969" t="b">
        <v>0</v>
      </c>
      <c r="J1969" s="2">
        <v>0.23125000000000001</v>
      </c>
      <c r="K1969">
        <v>2024</v>
      </c>
      <c r="L1969">
        <v>10</v>
      </c>
      <c r="M1969" t="s">
        <v>79</v>
      </c>
      <c r="N1969">
        <v>5</v>
      </c>
    </row>
    <row r="1970" spans="1:14" x14ac:dyDescent="0.3">
      <c r="A1970" s="1">
        <v>45283</v>
      </c>
      <c r="B1970">
        <v>203</v>
      </c>
      <c r="C1970">
        <v>303</v>
      </c>
      <c r="D1970">
        <v>105</v>
      </c>
      <c r="E1970">
        <v>2</v>
      </c>
      <c r="F1970">
        <v>435.02800000000008</v>
      </c>
      <c r="G1970">
        <v>870.05600000000015</v>
      </c>
      <c r="H1970">
        <v>165.31064000000003</v>
      </c>
      <c r="I1970" t="b">
        <v>0</v>
      </c>
      <c r="J1970" s="2">
        <v>0.69027777777777777</v>
      </c>
      <c r="K1970">
        <v>2023</v>
      </c>
      <c r="L1970">
        <v>12</v>
      </c>
      <c r="M1970" t="s">
        <v>82</v>
      </c>
      <c r="N1970">
        <v>16</v>
      </c>
    </row>
    <row r="1971" spans="1:14" x14ac:dyDescent="0.3">
      <c r="A1971" s="1">
        <v>45069</v>
      </c>
      <c r="B1971">
        <v>201</v>
      </c>
      <c r="C1971">
        <v>303</v>
      </c>
      <c r="D1971">
        <v>103</v>
      </c>
      <c r="E1971">
        <v>7</v>
      </c>
      <c r="F1971">
        <v>233.22200000000004</v>
      </c>
      <c r="G1971">
        <v>1632.5540000000003</v>
      </c>
      <c r="H1971">
        <v>342.83634000000006</v>
      </c>
      <c r="I1971" t="b">
        <v>0</v>
      </c>
      <c r="J1971" s="2">
        <v>0.3527777777777778</v>
      </c>
      <c r="K1971">
        <v>2023</v>
      </c>
      <c r="L1971">
        <v>5</v>
      </c>
      <c r="M1971" t="s">
        <v>85</v>
      </c>
      <c r="N1971">
        <v>8</v>
      </c>
    </row>
    <row r="1972" spans="1:14" x14ac:dyDescent="0.3">
      <c r="A1972" s="1">
        <v>45261</v>
      </c>
      <c r="B1972">
        <v>201</v>
      </c>
      <c r="C1972">
        <v>305</v>
      </c>
      <c r="D1972">
        <v>105</v>
      </c>
      <c r="E1972">
        <v>8</v>
      </c>
      <c r="F1972">
        <v>312.95000000000005</v>
      </c>
      <c r="G1972">
        <v>2503.6000000000004</v>
      </c>
      <c r="H1972">
        <v>625.90000000000009</v>
      </c>
      <c r="I1972" t="b">
        <v>0</v>
      </c>
      <c r="J1972" s="2">
        <v>0.90069444444444446</v>
      </c>
      <c r="K1972">
        <v>2023</v>
      </c>
      <c r="L1972">
        <v>12</v>
      </c>
      <c r="M1972" t="s">
        <v>83</v>
      </c>
      <c r="N1972">
        <v>21</v>
      </c>
    </row>
    <row r="1973" spans="1:14" x14ac:dyDescent="0.3">
      <c r="A1973" s="1">
        <v>45290</v>
      </c>
      <c r="B1973">
        <v>205</v>
      </c>
      <c r="C1973">
        <v>303</v>
      </c>
      <c r="D1973">
        <v>102</v>
      </c>
      <c r="E1973">
        <v>9</v>
      </c>
      <c r="F1973">
        <v>530.70600000000002</v>
      </c>
      <c r="G1973">
        <v>4776.3540000000003</v>
      </c>
      <c r="H1973">
        <v>1432.9062000000001</v>
      </c>
      <c r="I1973" t="b">
        <v>0</v>
      </c>
      <c r="J1973" s="2">
        <v>0.42499999999999999</v>
      </c>
      <c r="K1973">
        <v>2023</v>
      </c>
      <c r="L1973">
        <v>12</v>
      </c>
      <c r="M1973" t="s">
        <v>82</v>
      </c>
      <c r="N1973">
        <v>10</v>
      </c>
    </row>
    <row r="1974" spans="1:14" x14ac:dyDescent="0.3">
      <c r="A1974" s="1">
        <v>45454</v>
      </c>
      <c r="B1974">
        <v>203</v>
      </c>
      <c r="C1974">
        <v>305</v>
      </c>
      <c r="D1974">
        <v>102</v>
      </c>
      <c r="E1974">
        <v>3</v>
      </c>
      <c r="F1974">
        <v>44.308000000000007</v>
      </c>
      <c r="G1974">
        <v>132.92400000000004</v>
      </c>
      <c r="H1974">
        <v>19.938600000000005</v>
      </c>
      <c r="I1974" t="b">
        <v>1</v>
      </c>
      <c r="J1974" s="2">
        <v>9.3055555555555558E-2</v>
      </c>
      <c r="K1974">
        <v>2024</v>
      </c>
      <c r="L1974">
        <v>6</v>
      </c>
      <c r="M1974" t="s">
        <v>85</v>
      </c>
      <c r="N1974">
        <v>2</v>
      </c>
    </row>
    <row r="1975" spans="1:14" x14ac:dyDescent="0.3">
      <c r="A1975" s="1">
        <v>45463</v>
      </c>
      <c r="B1975">
        <v>205</v>
      </c>
      <c r="C1975">
        <v>301</v>
      </c>
      <c r="D1975">
        <v>104</v>
      </c>
      <c r="E1975">
        <v>3</v>
      </c>
      <c r="F1975">
        <v>274.23</v>
      </c>
      <c r="G1975">
        <v>822.69</v>
      </c>
      <c r="H1975">
        <v>139.85730000000001</v>
      </c>
      <c r="I1975" t="b">
        <v>0</v>
      </c>
      <c r="J1975" s="2">
        <v>0.16180555555555556</v>
      </c>
      <c r="K1975">
        <v>2024</v>
      </c>
      <c r="L1975">
        <v>6</v>
      </c>
      <c r="M1975" t="s">
        <v>79</v>
      </c>
      <c r="N1975">
        <v>3</v>
      </c>
    </row>
    <row r="1976" spans="1:14" x14ac:dyDescent="0.3">
      <c r="A1976" s="1">
        <v>44891</v>
      </c>
      <c r="B1976">
        <v>204</v>
      </c>
      <c r="C1976">
        <v>305</v>
      </c>
      <c r="D1976">
        <v>102</v>
      </c>
      <c r="E1976">
        <v>10</v>
      </c>
      <c r="F1976">
        <v>411.81800000000004</v>
      </c>
      <c r="G1976">
        <v>4118.18</v>
      </c>
      <c r="H1976">
        <v>782.45420000000001</v>
      </c>
      <c r="I1976" t="b">
        <v>1</v>
      </c>
      <c r="J1976" s="2">
        <v>0.54652777777777772</v>
      </c>
      <c r="K1976">
        <v>2022</v>
      </c>
      <c r="L1976">
        <v>11</v>
      </c>
      <c r="M1976" t="s">
        <v>82</v>
      </c>
      <c r="N1976">
        <v>13</v>
      </c>
    </row>
    <row r="1977" spans="1:14" x14ac:dyDescent="0.3">
      <c r="A1977" s="1">
        <v>45573</v>
      </c>
      <c r="B1977">
        <v>202</v>
      </c>
      <c r="C1977">
        <v>304</v>
      </c>
      <c r="D1977">
        <v>102</v>
      </c>
      <c r="E1977">
        <v>9</v>
      </c>
      <c r="F1977">
        <v>332.39800000000002</v>
      </c>
      <c r="G1977">
        <v>2991.5820000000003</v>
      </c>
      <c r="H1977">
        <v>628.2322200000001</v>
      </c>
      <c r="I1977" t="b">
        <v>0</v>
      </c>
      <c r="J1977" s="2">
        <v>0.84791666666666665</v>
      </c>
      <c r="K1977">
        <v>2024</v>
      </c>
      <c r="L1977">
        <v>10</v>
      </c>
      <c r="M1977" t="s">
        <v>85</v>
      </c>
      <c r="N1977">
        <v>20</v>
      </c>
    </row>
    <row r="1978" spans="1:14" x14ac:dyDescent="0.3">
      <c r="A1978" s="1">
        <v>44904</v>
      </c>
      <c r="B1978">
        <v>203</v>
      </c>
      <c r="C1978">
        <v>305</v>
      </c>
      <c r="D1978">
        <v>102</v>
      </c>
      <c r="E1978">
        <v>8</v>
      </c>
      <c r="F1978">
        <v>644.62200000000007</v>
      </c>
      <c r="G1978">
        <v>5156.9760000000006</v>
      </c>
      <c r="H1978">
        <v>1289.2440000000001</v>
      </c>
      <c r="I1978" t="b">
        <v>1</v>
      </c>
      <c r="J1978" s="2">
        <v>0.92777777777777781</v>
      </c>
      <c r="K1978">
        <v>2022</v>
      </c>
      <c r="L1978">
        <v>12</v>
      </c>
      <c r="M1978" t="s">
        <v>83</v>
      </c>
      <c r="N1978">
        <v>22</v>
      </c>
    </row>
    <row r="1979" spans="1:14" x14ac:dyDescent="0.3">
      <c r="A1979" s="1">
        <v>45154</v>
      </c>
      <c r="B1979">
        <v>205</v>
      </c>
      <c r="C1979">
        <v>301</v>
      </c>
      <c r="D1979">
        <v>101</v>
      </c>
      <c r="E1979">
        <v>2</v>
      </c>
      <c r="F1979">
        <v>140.05199999999999</v>
      </c>
      <c r="G1979">
        <v>280.10399999999998</v>
      </c>
      <c r="H1979">
        <v>84.031199999999998</v>
      </c>
      <c r="I1979" t="b">
        <v>0</v>
      </c>
      <c r="J1979" s="2">
        <v>0.29444444444444445</v>
      </c>
      <c r="K1979">
        <v>2023</v>
      </c>
      <c r="L1979">
        <v>8</v>
      </c>
      <c r="M1979" t="s">
        <v>80</v>
      </c>
      <c r="N1979">
        <v>7</v>
      </c>
    </row>
    <row r="1980" spans="1:14" x14ac:dyDescent="0.3">
      <c r="A1980" s="1">
        <v>45139</v>
      </c>
      <c r="B1980">
        <v>205</v>
      </c>
      <c r="C1980">
        <v>303</v>
      </c>
      <c r="D1980">
        <v>103</v>
      </c>
      <c r="E1980">
        <v>7</v>
      </c>
      <c r="F1980">
        <v>613.44799999999998</v>
      </c>
      <c r="G1980">
        <v>4294.1359999999995</v>
      </c>
      <c r="H1980">
        <v>644.1203999999999</v>
      </c>
      <c r="I1980" t="b">
        <v>1</v>
      </c>
      <c r="J1980" s="2">
        <v>0.63958333333333328</v>
      </c>
      <c r="K1980">
        <v>2023</v>
      </c>
      <c r="L1980">
        <v>8</v>
      </c>
      <c r="M1980" t="s">
        <v>85</v>
      </c>
      <c r="N1980">
        <v>15</v>
      </c>
    </row>
    <row r="1981" spans="1:14" x14ac:dyDescent="0.3">
      <c r="A1981" s="1">
        <v>45074</v>
      </c>
      <c r="B1981">
        <v>203</v>
      </c>
      <c r="C1981">
        <v>303</v>
      </c>
      <c r="D1981">
        <v>104</v>
      </c>
      <c r="E1981">
        <v>7</v>
      </c>
      <c r="F1981">
        <v>121.15400000000001</v>
      </c>
      <c r="G1981">
        <v>848.07800000000009</v>
      </c>
      <c r="H1981">
        <v>144.17326000000003</v>
      </c>
      <c r="I1981" t="b">
        <v>1</v>
      </c>
      <c r="J1981" s="2">
        <v>0.24722222222222223</v>
      </c>
      <c r="K1981">
        <v>2023</v>
      </c>
      <c r="L1981">
        <v>5</v>
      </c>
      <c r="M1981" t="s">
        <v>81</v>
      </c>
      <c r="N1981">
        <v>5</v>
      </c>
    </row>
    <row r="1982" spans="1:14" x14ac:dyDescent="0.3">
      <c r="A1982" s="1">
        <v>44900</v>
      </c>
      <c r="B1982">
        <v>203</v>
      </c>
      <c r="C1982">
        <v>305</v>
      </c>
      <c r="D1982">
        <v>105</v>
      </c>
      <c r="E1982">
        <v>9</v>
      </c>
      <c r="F1982">
        <v>634.10600000000011</v>
      </c>
      <c r="G1982">
        <v>5706.9540000000006</v>
      </c>
      <c r="H1982">
        <v>1084.3212600000002</v>
      </c>
      <c r="I1982" t="b">
        <v>1</v>
      </c>
      <c r="J1982" s="2">
        <v>0.26666666666666666</v>
      </c>
      <c r="K1982">
        <v>2022</v>
      </c>
      <c r="L1982">
        <v>12</v>
      </c>
      <c r="M1982" t="s">
        <v>84</v>
      </c>
      <c r="N1982">
        <v>6</v>
      </c>
    </row>
    <row r="1983" spans="1:14" x14ac:dyDescent="0.3">
      <c r="A1983" s="1">
        <v>45060</v>
      </c>
      <c r="B1983">
        <v>204</v>
      </c>
      <c r="C1983">
        <v>304</v>
      </c>
      <c r="D1983">
        <v>103</v>
      </c>
      <c r="E1983">
        <v>10</v>
      </c>
      <c r="F1983">
        <v>576.20200000000011</v>
      </c>
      <c r="G1983">
        <v>5762.0200000000013</v>
      </c>
      <c r="H1983">
        <v>1210.0242000000003</v>
      </c>
      <c r="I1983" t="b">
        <v>0</v>
      </c>
      <c r="J1983" s="2">
        <v>0.54027777777777775</v>
      </c>
      <c r="K1983">
        <v>2023</v>
      </c>
      <c r="L1983">
        <v>5</v>
      </c>
      <c r="M1983" t="s">
        <v>81</v>
      </c>
      <c r="N1983">
        <v>12</v>
      </c>
    </row>
    <row r="1984" spans="1:14" x14ac:dyDescent="0.3">
      <c r="A1984" s="1">
        <v>45526</v>
      </c>
      <c r="B1984">
        <v>201</v>
      </c>
      <c r="C1984">
        <v>301</v>
      </c>
      <c r="D1984">
        <v>103</v>
      </c>
      <c r="E1984">
        <v>2</v>
      </c>
      <c r="F1984">
        <v>48.312000000000005</v>
      </c>
      <c r="G1984">
        <v>96.624000000000009</v>
      </c>
      <c r="H1984">
        <v>24.156000000000002</v>
      </c>
      <c r="I1984" t="b">
        <v>0</v>
      </c>
      <c r="J1984" s="2">
        <v>0.8666666666666667</v>
      </c>
      <c r="K1984">
        <v>2024</v>
      </c>
      <c r="L1984">
        <v>8</v>
      </c>
      <c r="M1984" t="s">
        <v>79</v>
      </c>
      <c r="N1984">
        <v>20</v>
      </c>
    </row>
    <row r="1985" spans="1:14" x14ac:dyDescent="0.3">
      <c r="A1985" s="1">
        <v>45475</v>
      </c>
      <c r="B1985">
        <v>204</v>
      </c>
      <c r="C1985">
        <v>302</v>
      </c>
      <c r="D1985">
        <v>101</v>
      </c>
      <c r="E1985">
        <v>3</v>
      </c>
      <c r="F1985">
        <v>472.82400000000001</v>
      </c>
      <c r="G1985">
        <v>1418.472</v>
      </c>
      <c r="H1985">
        <v>425.54159999999996</v>
      </c>
      <c r="I1985" t="b">
        <v>0</v>
      </c>
      <c r="J1985" s="2">
        <v>0.65555555555555556</v>
      </c>
      <c r="K1985">
        <v>2024</v>
      </c>
      <c r="L1985">
        <v>7</v>
      </c>
      <c r="M1985" t="s">
        <v>85</v>
      </c>
      <c r="N1985">
        <v>15</v>
      </c>
    </row>
    <row r="1986" spans="1:14" x14ac:dyDescent="0.3">
      <c r="A1986" s="1">
        <v>45238</v>
      </c>
      <c r="B1986">
        <v>201</v>
      </c>
      <c r="C1986">
        <v>303</v>
      </c>
      <c r="D1986">
        <v>105</v>
      </c>
      <c r="E1986">
        <v>1</v>
      </c>
      <c r="F1986">
        <v>62.150000000000006</v>
      </c>
      <c r="G1986">
        <v>62.150000000000006</v>
      </c>
      <c r="H1986">
        <v>9.3224999999999998</v>
      </c>
      <c r="I1986" t="b">
        <v>1</v>
      </c>
      <c r="J1986" s="2">
        <v>0.31111111111111112</v>
      </c>
      <c r="K1986">
        <v>2023</v>
      </c>
      <c r="L1986">
        <v>11</v>
      </c>
      <c r="M1986" t="s">
        <v>80</v>
      </c>
      <c r="N1986">
        <v>7</v>
      </c>
    </row>
    <row r="1987" spans="1:14" x14ac:dyDescent="0.3">
      <c r="A1987" s="1">
        <v>45319</v>
      </c>
      <c r="B1987">
        <v>202</v>
      </c>
      <c r="C1987">
        <v>303</v>
      </c>
      <c r="D1987">
        <v>102</v>
      </c>
      <c r="E1987">
        <v>6</v>
      </c>
      <c r="F1987">
        <v>606.98</v>
      </c>
      <c r="G1987">
        <v>3641.88</v>
      </c>
      <c r="H1987">
        <v>619.1196000000001</v>
      </c>
      <c r="I1987" t="b">
        <v>0</v>
      </c>
      <c r="J1987" s="2">
        <v>0.33750000000000002</v>
      </c>
      <c r="K1987">
        <v>2024</v>
      </c>
      <c r="L1987">
        <v>1</v>
      </c>
      <c r="M1987" t="s">
        <v>81</v>
      </c>
      <c r="N1987">
        <v>8</v>
      </c>
    </row>
    <row r="1988" spans="1:14" x14ac:dyDescent="0.3">
      <c r="A1988" s="1">
        <v>45260</v>
      </c>
      <c r="B1988">
        <v>203</v>
      </c>
      <c r="C1988">
        <v>305</v>
      </c>
      <c r="D1988">
        <v>104</v>
      </c>
      <c r="E1988">
        <v>6</v>
      </c>
      <c r="F1988">
        <v>413.64400000000006</v>
      </c>
      <c r="G1988">
        <v>2481.8640000000005</v>
      </c>
      <c r="H1988">
        <v>471.55416000000008</v>
      </c>
      <c r="I1988" t="b">
        <v>0</v>
      </c>
      <c r="J1988" s="2">
        <v>0.19166666666666668</v>
      </c>
      <c r="K1988">
        <v>2023</v>
      </c>
      <c r="L1988">
        <v>11</v>
      </c>
      <c r="M1988" t="s">
        <v>79</v>
      </c>
      <c r="N1988">
        <v>4</v>
      </c>
    </row>
    <row r="1989" spans="1:14" x14ac:dyDescent="0.3">
      <c r="A1989" s="1">
        <v>44913</v>
      </c>
      <c r="B1989">
        <v>201</v>
      </c>
      <c r="C1989">
        <v>304</v>
      </c>
      <c r="D1989">
        <v>104</v>
      </c>
      <c r="E1989">
        <v>5</v>
      </c>
      <c r="F1989">
        <v>411.488</v>
      </c>
      <c r="G1989">
        <v>2057.44</v>
      </c>
      <c r="H1989">
        <v>432.06239999999997</v>
      </c>
      <c r="I1989" t="b">
        <v>0</v>
      </c>
      <c r="J1989" s="2">
        <v>0.16250000000000001</v>
      </c>
      <c r="K1989">
        <v>2022</v>
      </c>
      <c r="L1989">
        <v>12</v>
      </c>
      <c r="M1989" t="s">
        <v>81</v>
      </c>
      <c r="N1989">
        <v>3</v>
      </c>
    </row>
    <row r="1990" spans="1:14" x14ac:dyDescent="0.3">
      <c r="A1990" s="1">
        <v>45100</v>
      </c>
      <c r="B1990">
        <v>204</v>
      </c>
      <c r="C1990">
        <v>302</v>
      </c>
      <c r="D1990">
        <v>104</v>
      </c>
      <c r="E1990">
        <v>6</v>
      </c>
      <c r="F1990">
        <v>433.86200000000008</v>
      </c>
      <c r="G1990">
        <v>2603.1720000000005</v>
      </c>
      <c r="H1990">
        <v>650.79300000000012</v>
      </c>
      <c r="I1990" t="b">
        <v>1</v>
      </c>
      <c r="J1990" s="2">
        <v>0.58680555555555558</v>
      </c>
      <c r="K1990">
        <v>2023</v>
      </c>
      <c r="L1990">
        <v>6</v>
      </c>
      <c r="M1990" t="s">
        <v>83</v>
      </c>
      <c r="N1990">
        <v>14</v>
      </c>
    </row>
    <row r="1991" spans="1:14" x14ac:dyDescent="0.3">
      <c r="A1991" s="1">
        <v>45350</v>
      </c>
      <c r="B1991">
        <v>202</v>
      </c>
      <c r="C1991">
        <v>304</v>
      </c>
      <c r="D1991">
        <v>101</v>
      </c>
      <c r="E1991">
        <v>6</v>
      </c>
      <c r="F1991">
        <v>585.92600000000004</v>
      </c>
      <c r="G1991">
        <v>3515.5560000000005</v>
      </c>
      <c r="H1991">
        <v>1054.6668000000002</v>
      </c>
      <c r="I1991" t="b">
        <v>0</v>
      </c>
      <c r="J1991" s="2">
        <v>0.31458333333333333</v>
      </c>
      <c r="K1991">
        <v>2024</v>
      </c>
      <c r="L1991">
        <v>2</v>
      </c>
      <c r="M1991" t="s">
        <v>80</v>
      </c>
      <c r="N1991">
        <v>7</v>
      </c>
    </row>
    <row r="1992" spans="1:14" x14ac:dyDescent="0.3">
      <c r="A1992" s="1">
        <v>45191</v>
      </c>
      <c r="B1992">
        <v>203</v>
      </c>
      <c r="C1992">
        <v>302</v>
      </c>
      <c r="D1992">
        <v>105</v>
      </c>
      <c r="E1992">
        <v>5</v>
      </c>
      <c r="F1992">
        <v>122.056</v>
      </c>
      <c r="G1992">
        <v>610.28</v>
      </c>
      <c r="H1992">
        <v>91.541999999999987</v>
      </c>
      <c r="I1992" t="b">
        <v>0</v>
      </c>
      <c r="J1992" s="2">
        <v>0.46250000000000002</v>
      </c>
      <c r="K1992">
        <v>2023</v>
      </c>
      <c r="L1992">
        <v>9</v>
      </c>
      <c r="M1992" t="s">
        <v>83</v>
      </c>
      <c r="N1992">
        <v>11</v>
      </c>
    </row>
    <row r="1993" spans="1:14" x14ac:dyDescent="0.3">
      <c r="A1993" s="1">
        <v>45220</v>
      </c>
      <c r="B1993">
        <v>202</v>
      </c>
      <c r="C1993">
        <v>301</v>
      </c>
      <c r="D1993">
        <v>105</v>
      </c>
      <c r="E1993">
        <v>8</v>
      </c>
      <c r="F1993">
        <v>224.09200000000001</v>
      </c>
      <c r="G1993">
        <v>1792.7360000000001</v>
      </c>
      <c r="H1993">
        <v>304.76512000000002</v>
      </c>
      <c r="I1993" t="b">
        <v>0</v>
      </c>
      <c r="J1993" s="2">
        <v>9.0277777777777769E-3</v>
      </c>
      <c r="K1993">
        <v>2023</v>
      </c>
      <c r="L1993">
        <v>10</v>
      </c>
      <c r="M1993" t="s">
        <v>82</v>
      </c>
      <c r="N1993">
        <v>0</v>
      </c>
    </row>
    <row r="1994" spans="1:14" x14ac:dyDescent="0.3">
      <c r="A1994" s="1">
        <v>45137</v>
      </c>
      <c r="B1994">
        <v>205</v>
      </c>
      <c r="C1994">
        <v>305</v>
      </c>
      <c r="D1994">
        <v>104</v>
      </c>
      <c r="E1994">
        <v>1</v>
      </c>
      <c r="F1994">
        <v>245.25600000000003</v>
      </c>
      <c r="G1994">
        <v>245.25600000000003</v>
      </c>
      <c r="H1994">
        <v>46.598640000000003</v>
      </c>
      <c r="I1994" t="b">
        <v>0</v>
      </c>
      <c r="J1994" s="2">
        <v>0.29444444444444445</v>
      </c>
      <c r="K1994">
        <v>2023</v>
      </c>
      <c r="L1994">
        <v>7</v>
      </c>
      <c r="M1994" t="s">
        <v>81</v>
      </c>
      <c r="N1994">
        <v>7</v>
      </c>
    </row>
    <row r="1995" spans="1:14" x14ac:dyDescent="0.3">
      <c r="A1995" s="1">
        <v>45096</v>
      </c>
      <c r="B1995">
        <v>205</v>
      </c>
      <c r="C1995">
        <v>305</v>
      </c>
      <c r="D1995">
        <v>105</v>
      </c>
      <c r="E1995">
        <v>1</v>
      </c>
      <c r="F1995">
        <v>456.56600000000003</v>
      </c>
      <c r="G1995">
        <v>456.56600000000003</v>
      </c>
      <c r="H1995">
        <v>95.878860000000003</v>
      </c>
      <c r="I1995" t="b">
        <v>0</v>
      </c>
      <c r="J1995" s="2">
        <v>0.28958333333333336</v>
      </c>
      <c r="K1995">
        <v>2023</v>
      </c>
      <c r="L1995">
        <v>6</v>
      </c>
      <c r="M1995" t="s">
        <v>84</v>
      </c>
      <c r="N1995">
        <v>6</v>
      </c>
    </row>
    <row r="1996" spans="1:14" x14ac:dyDescent="0.3">
      <c r="A1996" s="1">
        <v>45399</v>
      </c>
      <c r="B1996">
        <v>201</v>
      </c>
      <c r="C1996">
        <v>302</v>
      </c>
      <c r="D1996">
        <v>105</v>
      </c>
      <c r="E1996">
        <v>5</v>
      </c>
      <c r="F1996">
        <v>235.4</v>
      </c>
      <c r="G1996">
        <v>1177</v>
      </c>
      <c r="H1996">
        <v>294.25</v>
      </c>
      <c r="I1996" t="b">
        <v>0</v>
      </c>
      <c r="J1996" s="2">
        <v>0.52222222222222225</v>
      </c>
      <c r="K1996">
        <v>2024</v>
      </c>
      <c r="L1996">
        <v>4</v>
      </c>
      <c r="M1996" t="s">
        <v>80</v>
      </c>
      <c r="N1996">
        <v>12</v>
      </c>
    </row>
    <row r="1997" spans="1:14" x14ac:dyDescent="0.3">
      <c r="A1997" s="1">
        <v>45082</v>
      </c>
      <c r="B1997">
        <v>205</v>
      </c>
      <c r="C1997">
        <v>301</v>
      </c>
      <c r="D1997">
        <v>101</v>
      </c>
      <c r="E1997">
        <v>10</v>
      </c>
      <c r="F1997">
        <v>486.33200000000005</v>
      </c>
      <c r="G1997">
        <v>4863.3200000000006</v>
      </c>
      <c r="H1997">
        <v>1458.9960000000001</v>
      </c>
      <c r="I1997" t="b">
        <v>0</v>
      </c>
      <c r="J1997" s="2">
        <v>0.81597222222222221</v>
      </c>
      <c r="K1997">
        <v>2023</v>
      </c>
      <c r="L1997">
        <v>6</v>
      </c>
      <c r="M1997" t="s">
        <v>84</v>
      </c>
      <c r="N1997">
        <v>19</v>
      </c>
    </row>
    <row r="1998" spans="1:14" x14ac:dyDescent="0.3">
      <c r="A1998" s="1">
        <v>44979</v>
      </c>
      <c r="B1998">
        <v>204</v>
      </c>
      <c r="C1998">
        <v>301</v>
      </c>
      <c r="D1998">
        <v>101</v>
      </c>
      <c r="E1998">
        <v>1</v>
      </c>
      <c r="F1998">
        <v>658.74600000000009</v>
      </c>
      <c r="G1998">
        <v>658.74600000000009</v>
      </c>
      <c r="H1998">
        <v>98.811900000000009</v>
      </c>
      <c r="I1998" t="b">
        <v>0</v>
      </c>
      <c r="J1998" s="2">
        <v>0.20069444444444445</v>
      </c>
      <c r="K1998">
        <v>2023</v>
      </c>
      <c r="L1998">
        <v>2</v>
      </c>
      <c r="M1998" t="s">
        <v>80</v>
      </c>
      <c r="N1998">
        <v>4</v>
      </c>
    </row>
    <row r="1999" spans="1:14" x14ac:dyDescent="0.3">
      <c r="A1999" s="1">
        <v>45403</v>
      </c>
      <c r="B1999">
        <v>204</v>
      </c>
      <c r="C1999">
        <v>304</v>
      </c>
      <c r="D1999">
        <v>105</v>
      </c>
      <c r="E1999">
        <v>9</v>
      </c>
      <c r="F1999">
        <v>391.68799999999999</v>
      </c>
      <c r="G1999">
        <v>3525.192</v>
      </c>
      <c r="H1999">
        <v>599.28264000000001</v>
      </c>
      <c r="I1999" t="b">
        <v>1</v>
      </c>
      <c r="J1999" s="2">
        <v>0.14027777777777778</v>
      </c>
      <c r="K1999">
        <v>2024</v>
      </c>
      <c r="L1999">
        <v>4</v>
      </c>
      <c r="M1999" t="s">
        <v>81</v>
      </c>
      <c r="N1999">
        <v>3</v>
      </c>
    </row>
    <row r="2000" spans="1:14" x14ac:dyDescent="0.3">
      <c r="A2000" s="1">
        <v>45524</v>
      </c>
      <c r="B2000">
        <v>202</v>
      </c>
      <c r="C2000">
        <v>305</v>
      </c>
      <c r="D2000">
        <v>104</v>
      </c>
      <c r="E2000">
        <v>6</v>
      </c>
      <c r="F2000">
        <v>343.31000000000006</v>
      </c>
      <c r="G2000">
        <v>2059.8600000000006</v>
      </c>
      <c r="H2000">
        <v>391.37340000000012</v>
      </c>
      <c r="I2000" t="b">
        <v>1</v>
      </c>
      <c r="J2000" s="2">
        <v>0.62222222222222223</v>
      </c>
      <c r="K2000">
        <v>2024</v>
      </c>
      <c r="L2000">
        <v>8</v>
      </c>
      <c r="M2000" t="s">
        <v>85</v>
      </c>
      <c r="N2000">
        <v>14</v>
      </c>
    </row>
    <row r="2001" spans="1:14" x14ac:dyDescent="0.3">
      <c r="A2001" s="1">
        <v>45319</v>
      </c>
      <c r="B2001">
        <v>205</v>
      </c>
      <c r="C2001">
        <v>302</v>
      </c>
      <c r="D2001">
        <v>105</v>
      </c>
      <c r="E2001">
        <v>1</v>
      </c>
      <c r="F2001">
        <v>472.36200000000008</v>
      </c>
      <c r="G2001">
        <v>472.36200000000008</v>
      </c>
      <c r="H2001">
        <v>99.196020000000019</v>
      </c>
      <c r="I2001" t="b">
        <v>0</v>
      </c>
      <c r="J2001" s="2">
        <v>0.75138888888888888</v>
      </c>
      <c r="K2001">
        <v>2024</v>
      </c>
      <c r="L2001">
        <v>1</v>
      </c>
      <c r="M2001" t="s">
        <v>81</v>
      </c>
      <c r="N2001">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E1E38-DFF2-4A94-89B5-AA9EF2681A06}">
  <dimension ref="A1:C101"/>
  <sheetViews>
    <sheetView tabSelected="1" workbookViewId="0">
      <selection activeCell="C1" sqref="C1"/>
    </sheetView>
  </sheetViews>
  <sheetFormatPr defaultRowHeight="14.4" x14ac:dyDescent="0.3"/>
  <cols>
    <col min="1" max="1" width="13.88671875" bestFit="1" customWidth="1"/>
    <col min="2" max="2" width="17.88671875" bestFit="1" customWidth="1"/>
    <col min="3" max="3" width="11.33203125" bestFit="1" customWidth="1"/>
  </cols>
  <sheetData>
    <row r="1" spans="1:3" x14ac:dyDescent="0.3">
      <c r="A1" t="s">
        <v>0</v>
      </c>
      <c r="B1" t="s">
        <v>1</v>
      </c>
      <c r="C1" t="s">
        <v>2</v>
      </c>
    </row>
    <row r="2" spans="1:3" x14ac:dyDescent="0.3">
      <c r="A2">
        <v>401</v>
      </c>
      <c r="B2" t="s">
        <v>3</v>
      </c>
      <c r="C2">
        <v>105</v>
      </c>
    </row>
    <row r="3" spans="1:3" hidden="1" x14ac:dyDescent="0.3">
      <c r="A3">
        <v>402</v>
      </c>
      <c r="B3" t="s">
        <v>4</v>
      </c>
      <c r="C3">
        <v>101</v>
      </c>
    </row>
    <row r="4" spans="1:3" x14ac:dyDescent="0.3">
      <c r="A4">
        <v>403</v>
      </c>
      <c r="B4" t="s">
        <v>5</v>
      </c>
      <c r="C4">
        <v>105</v>
      </c>
    </row>
    <row r="5" spans="1:3" hidden="1" x14ac:dyDescent="0.3">
      <c r="A5">
        <v>404</v>
      </c>
      <c r="B5" t="s">
        <v>6</v>
      </c>
      <c r="C5">
        <v>103</v>
      </c>
    </row>
    <row r="6" spans="1:3" hidden="1" x14ac:dyDescent="0.3">
      <c r="A6">
        <v>405</v>
      </c>
      <c r="B6" t="s">
        <v>7</v>
      </c>
      <c r="C6">
        <v>103</v>
      </c>
    </row>
    <row r="7" spans="1:3" hidden="1" x14ac:dyDescent="0.3">
      <c r="A7">
        <v>406</v>
      </c>
      <c r="B7" t="s">
        <v>8</v>
      </c>
      <c r="C7">
        <v>104</v>
      </c>
    </row>
    <row r="8" spans="1:3" hidden="1" x14ac:dyDescent="0.3">
      <c r="A8">
        <v>407</v>
      </c>
      <c r="B8" t="s">
        <v>9</v>
      </c>
      <c r="C8">
        <v>101</v>
      </c>
    </row>
    <row r="9" spans="1:3" hidden="1" x14ac:dyDescent="0.3">
      <c r="A9">
        <v>408</v>
      </c>
      <c r="B9" t="s">
        <v>10</v>
      </c>
      <c r="C9">
        <v>104</v>
      </c>
    </row>
    <row r="10" spans="1:3" hidden="1" x14ac:dyDescent="0.3">
      <c r="A10">
        <v>409</v>
      </c>
      <c r="B10" t="s">
        <v>11</v>
      </c>
      <c r="C10">
        <v>103</v>
      </c>
    </row>
    <row r="11" spans="1:3" hidden="1" x14ac:dyDescent="0.3">
      <c r="A11">
        <v>410</v>
      </c>
      <c r="B11" t="s">
        <v>12</v>
      </c>
      <c r="C11">
        <v>101</v>
      </c>
    </row>
    <row r="12" spans="1:3" hidden="1" x14ac:dyDescent="0.3">
      <c r="A12">
        <v>411</v>
      </c>
      <c r="B12" t="s">
        <v>13</v>
      </c>
      <c r="C12">
        <v>102</v>
      </c>
    </row>
    <row r="13" spans="1:3" hidden="1" x14ac:dyDescent="0.3">
      <c r="A13">
        <v>412</v>
      </c>
      <c r="B13" t="s">
        <v>14</v>
      </c>
      <c r="C13">
        <v>104</v>
      </c>
    </row>
    <row r="14" spans="1:3" hidden="1" x14ac:dyDescent="0.3">
      <c r="A14">
        <v>413</v>
      </c>
      <c r="B14" t="s">
        <v>15</v>
      </c>
      <c r="C14">
        <v>104</v>
      </c>
    </row>
    <row r="15" spans="1:3" hidden="1" x14ac:dyDescent="0.3">
      <c r="A15">
        <v>414</v>
      </c>
      <c r="B15" t="s">
        <v>8</v>
      </c>
      <c r="C15">
        <v>103</v>
      </c>
    </row>
    <row r="16" spans="1:3" x14ac:dyDescent="0.3">
      <c r="A16">
        <v>415</v>
      </c>
      <c r="B16" t="s">
        <v>16</v>
      </c>
      <c r="C16">
        <v>105</v>
      </c>
    </row>
    <row r="17" spans="1:3" x14ac:dyDescent="0.3">
      <c r="A17">
        <v>416</v>
      </c>
      <c r="B17" t="s">
        <v>17</v>
      </c>
      <c r="C17">
        <v>105</v>
      </c>
    </row>
    <row r="18" spans="1:3" hidden="1" x14ac:dyDescent="0.3">
      <c r="A18">
        <v>417</v>
      </c>
      <c r="B18" t="s">
        <v>18</v>
      </c>
      <c r="C18">
        <v>103</v>
      </c>
    </row>
    <row r="19" spans="1:3" hidden="1" x14ac:dyDescent="0.3">
      <c r="A19">
        <v>418</v>
      </c>
      <c r="B19" t="s">
        <v>19</v>
      </c>
      <c r="C19">
        <v>102</v>
      </c>
    </row>
    <row r="20" spans="1:3" hidden="1" x14ac:dyDescent="0.3">
      <c r="A20">
        <v>419</v>
      </c>
      <c r="B20" t="s">
        <v>20</v>
      </c>
      <c r="C20">
        <v>101</v>
      </c>
    </row>
    <row r="21" spans="1:3" hidden="1" x14ac:dyDescent="0.3">
      <c r="A21">
        <v>420</v>
      </c>
      <c r="B21" t="s">
        <v>21</v>
      </c>
      <c r="C21">
        <v>101</v>
      </c>
    </row>
    <row r="22" spans="1:3" hidden="1" x14ac:dyDescent="0.3">
      <c r="A22">
        <v>421</v>
      </c>
      <c r="B22" t="s">
        <v>22</v>
      </c>
      <c r="C22">
        <v>101</v>
      </c>
    </row>
    <row r="23" spans="1:3" hidden="1" x14ac:dyDescent="0.3">
      <c r="A23">
        <v>422</v>
      </c>
      <c r="B23" t="s">
        <v>23</v>
      </c>
      <c r="C23">
        <v>101</v>
      </c>
    </row>
    <row r="24" spans="1:3" hidden="1" x14ac:dyDescent="0.3">
      <c r="A24">
        <v>423</v>
      </c>
      <c r="B24" t="s">
        <v>24</v>
      </c>
      <c r="C24">
        <v>104</v>
      </c>
    </row>
    <row r="25" spans="1:3" hidden="1" x14ac:dyDescent="0.3">
      <c r="A25">
        <v>424</v>
      </c>
      <c r="B25" t="s">
        <v>25</v>
      </c>
      <c r="C25">
        <v>102</v>
      </c>
    </row>
    <row r="26" spans="1:3" hidden="1" x14ac:dyDescent="0.3">
      <c r="A26">
        <v>425</v>
      </c>
      <c r="B26" t="s">
        <v>26</v>
      </c>
      <c r="C26">
        <v>103</v>
      </c>
    </row>
    <row r="27" spans="1:3" hidden="1" x14ac:dyDescent="0.3">
      <c r="A27">
        <v>426</v>
      </c>
      <c r="B27" t="s">
        <v>27</v>
      </c>
      <c r="C27">
        <v>101</v>
      </c>
    </row>
    <row r="28" spans="1:3" hidden="1" x14ac:dyDescent="0.3">
      <c r="A28">
        <v>427</v>
      </c>
      <c r="B28" t="s">
        <v>28</v>
      </c>
      <c r="C28">
        <v>103</v>
      </c>
    </row>
    <row r="29" spans="1:3" hidden="1" x14ac:dyDescent="0.3">
      <c r="A29">
        <v>428</v>
      </c>
      <c r="B29" t="s">
        <v>29</v>
      </c>
      <c r="C29">
        <v>103</v>
      </c>
    </row>
    <row r="30" spans="1:3" x14ac:dyDescent="0.3">
      <c r="A30">
        <v>429</v>
      </c>
      <c r="B30" t="s">
        <v>11</v>
      </c>
      <c r="C30">
        <v>105</v>
      </c>
    </row>
    <row r="31" spans="1:3" hidden="1" x14ac:dyDescent="0.3">
      <c r="A31">
        <v>430</v>
      </c>
      <c r="B31" t="s">
        <v>30</v>
      </c>
      <c r="C31">
        <v>102</v>
      </c>
    </row>
    <row r="32" spans="1:3" x14ac:dyDescent="0.3">
      <c r="A32">
        <v>431</v>
      </c>
      <c r="B32" t="s">
        <v>31</v>
      </c>
      <c r="C32">
        <v>105</v>
      </c>
    </row>
    <row r="33" spans="1:3" x14ac:dyDescent="0.3">
      <c r="A33">
        <v>432</v>
      </c>
      <c r="B33" t="s">
        <v>32</v>
      </c>
      <c r="C33">
        <v>105</v>
      </c>
    </row>
    <row r="34" spans="1:3" hidden="1" x14ac:dyDescent="0.3">
      <c r="A34">
        <v>433</v>
      </c>
      <c r="B34" t="s">
        <v>33</v>
      </c>
      <c r="C34">
        <v>103</v>
      </c>
    </row>
    <row r="35" spans="1:3" x14ac:dyDescent="0.3">
      <c r="A35">
        <v>434</v>
      </c>
      <c r="B35" t="s">
        <v>34</v>
      </c>
      <c r="C35">
        <v>105</v>
      </c>
    </row>
    <row r="36" spans="1:3" hidden="1" x14ac:dyDescent="0.3">
      <c r="A36">
        <v>435</v>
      </c>
      <c r="B36" t="s">
        <v>35</v>
      </c>
      <c r="C36">
        <v>102</v>
      </c>
    </row>
    <row r="37" spans="1:3" hidden="1" x14ac:dyDescent="0.3">
      <c r="A37">
        <v>436</v>
      </c>
      <c r="B37" t="s">
        <v>36</v>
      </c>
      <c r="C37">
        <v>103</v>
      </c>
    </row>
    <row r="38" spans="1:3" x14ac:dyDescent="0.3">
      <c r="A38">
        <v>437</v>
      </c>
      <c r="B38" t="s">
        <v>37</v>
      </c>
      <c r="C38">
        <v>105</v>
      </c>
    </row>
    <row r="39" spans="1:3" hidden="1" x14ac:dyDescent="0.3">
      <c r="A39">
        <v>438</v>
      </c>
      <c r="B39" t="s">
        <v>38</v>
      </c>
      <c r="C39">
        <v>103</v>
      </c>
    </row>
    <row r="40" spans="1:3" hidden="1" x14ac:dyDescent="0.3">
      <c r="A40">
        <v>439</v>
      </c>
      <c r="B40" t="s">
        <v>39</v>
      </c>
      <c r="C40">
        <v>102</v>
      </c>
    </row>
    <row r="41" spans="1:3" x14ac:dyDescent="0.3">
      <c r="A41">
        <v>440</v>
      </c>
      <c r="B41" t="s">
        <v>40</v>
      </c>
      <c r="C41">
        <v>105</v>
      </c>
    </row>
    <row r="42" spans="1:3" hidden="1" x14ac:dyDescent="0.3">
      <c r="A42">
        <v>441</v>
      </c>
      <c r="B42" t="s">
        <v>41</v>
      </c>
      <c r="C42">
        <v>101</v>
      </c>
    </row>
    <row r="43" spans="1:3" hidden="1" x14ac:dyDescent="0.3">
      <c r="A43">
        <v>442</v>
      </c>
      <c r="B43" t="s">
        <v>42</v>
      </c>
      <c r="C43">
        <v>103</v>
      </c>
    </row>
    <row r="44" spans="1:3" hidden="1" x14ac:dyDescent="0.3">
      <c r="A44">
        <v>443</v>
      </c>
      <c r="B44" t="s">
        <v>43</v>
      </c>
      <c r="C44">
        <v>101</v>
      </c>
    </row>
    <row r="45" spans="1:3" x14ac:dyDescent="0.3">
      <c r="A45">
        <v>444</v>
      </c>
      <c r="B45" t="s">
        <v>44</v>
      </c>
      <c r="C45">
        <v>105</v>
      </c>
    </row>
    <row r="46" spans="1:3" hidden="1" x14ac:dyDescent="0.3">
      <c r="A46">
        <v>445</v>
      </c>
      <c r="B46" t="s">
        <v>45</v>
      </c>
      <c r="C46">
        <v>104</v>
      </c>
    </row>
    <row r="47" spans="1:3" x14ac:dyDescent="0.3">
      <c r="A47">
        <v>446</v>
      </c>
      <c r="B47" t="s">
        <v>46</v>
      </c>
      <c r="C47">
        <v>105</v>
      </c>
    </row>
    <row r="48" spans="1:3" hidden="1" x14ac:dyDescent="0.3">
      <c r="A48">
        <v>447</v>
      </c>
      <c r="B48" t="s">
        <v>47</v>
      </c>
      <c r="C48">
        <v>102</v>
      </c>
    </row>
    <row r="49" spans="1:3" hidden="1" x14ac:dyDescent="0.3">
      <c r="A49">
        <v>448</v>
      </c>
      <c r="B49" t="s">
        <v>48</v>
      </c>
      <c r="C49">
        <v>104</v>
      </c>
    </row>
    <row r="50" spans="1:3" hidden="1" x14ac:dyDescent="0.3">
      <c r="A50">
        <v>449</v>
      </c>
      <c r="B50" t="s">
        <v>49</v>
      </c>
      <c r="C50">
        <v>103</v>
      </c>
    </row>
    <row r="51" spans="1:3" hidden="1" x14ac:dyDescent="0.3">
      <c r="A51">
        <v>450</v>
      </c>
      <c r="B51" t="s">
        <v>50</v>
      </c>
      <c r="C51">
        <v>104</v>
      </c>
    </row>
    <row r="52" spans="1:3" hidden="1" x14ac:dyDescent="0.3">
      <c r="A52">
        <v>451</v>
      </c>
      <c r="B52" t="s">
        <v>51</v>
      </c>
      <c r="C52">
        <v>101</v>
      </c>
    </row>
    <row r="53" spans="1:3" hidden="1" x14ac:dyDescent="0.3">
      <c r="A53">
        <v>452</v>
      </c>
      <c r="B53" t="s">
        <v>52</v>
      </c>
      <c r="C53">
        <v>102</v>
      </c>
    </row>
    <row r="54" spans="1:3" hidden="1" x14ac:dyDescent="0.3">
      <c r="A54">
        <v>453</v>
      </c>
      <c r="B54" t="s">
        <v>53</v>
      </c>
      <c r="C54">
        <v>101</v>
      </c>
    </row>
    <row r="55" spans="1:3" hidden="1" x14ac:dyDescent="0.3">
      <c r="A55">
        <v>454</v>
      </c>
      <c r="B55" t="s">
        <v>38</v>
      </c>
      <c r="C55">
        <v>104</v>
      </c>
    </row>
    <row r="56" spans="1:3" hidden="1" x14ac:dyDescent="0.3">
      <c r="A56">
        <v>455</v>
      </c>
      <c r="B56" t="s">
        <v>54</v>
      </c>
      <c r="C56">
        <v>103</v>
      </c>
    </row>
    <row r="57" spans="1:3" hidden="1" x14ac:dyDescent="0.3">
      <c r="A57">
        <v>456</v>
      </c>
      <c r="B57" t="s">
        <v>10</v>
      </c>
      <c r="C57">
        <v>102</v>
      </c>
    </row>
    <row r="58" spans="1:3" hidden="1" x14ac:dyDescent="0.3">
      <c r="A58">
        <v>457</v>
      </c>
      <c r="B58" t="s">
        <v>55</v>
      </c>
      <c r="C58">
        <v>102</v>
      </c>
    </row>
    <row r="59" spans="1:3" hidden="1" x14ac:dyDescent="0.3">
      <c r="A59">
        <v>458</v>
      </c>
      <c r="B59" t="s">
        <v>12</v>
      </c>
      <c r="C59">
        <v>104</v>
      </c>
    </row>
    <row r="60" spans="1:3" hidden="1" x14ac:dyDescent="0.3">
      <c r="A60">
        <v>459</v>
      </c>
      <c r="B60" t="s">
        <v>13</v>
      </c>
      <c r="C60">
        <v>103</v>
      </c>
    </row>
    <row r="61" spans="1:3" x14ac:dyDescent="0.3">
      <c r="A61">
        <v>460</v>
      </c>
      <c r="B61" t="s">
        <v>14</v>
      </c>
      <c r="C61">
        <v>105</v>
      </c>
    </row>
    <row r="62" spans="1:3" hidden="1" x14ac:dyDescent="0.3">
      <c r="A62">
        <v>461</v>
      </c>
      <c r="B62" t="s">
        <v>15</v>
      </c>
      <c r="C62">
        <v>101</v>
      </c>
    </row>
    <row r="63" spans="1:3" hidden="1" x14ac:dyDescent="0.3">
      <c r="A63">
        <v>462</v>
      </c>
      <c r="B63" t="s">
        <v>8</v>
      </c>
      <c r="C63">
        <v>102</v>
      </c>
    </row>
    <row r="64" spans="1:3" hidden="1" x14ac:dyDescent="0.3">
      <c r="A64">
        <v>463</v>
      </c>
      <c r="B64" t="s">
        <v>16</v>
      </c>
      <c r="C64">
        <v>101</v>
      </c>
    </row>
    <row r="65" spans="1:3" x14ac:dyDescent="0.3">
      <c r="A65">
        <v>464</v>
      </c>
      <c r="B65" t="s">
        <v>17</v>
      </c>
      <c r="C65">
        <v>105</v>
      </c>
    </row>
    <row r="66" spans="1:3" hidden="1" x14ac:dyDescent="0.3">
      <c r="A66">
        <v>465</v>
      </c>
      <c r="B66" t="s">
        <v>18</v>
      </c>
      <c r="C66">
        <v>101</v>
      </c>
    </row>
    <row r="67" spans="1:3" x14ac:dyDescent="0.3">
      <c r="A67">
        <v>466</v>
      </c>
      <c r="B67" t="s">
        <v>19</v>
      </c>
      <c r="C67">
        <v>105</v>
      </c>
    </row>
    <row r="68" spans="1:3" hidden="1" x14ac:dyDescent="0.3">
      <c r="A68">
        <v>467</v>
      </c>
      <c r="B68" t="s">
        <v>20</v>
      </c>
      <c r="C68">
        <v>103</v>
      </c>
    </row>
    <row r="69" spans="1:3" hidden="1" x14ac:dyDescent="0.3">
      <c r="A69">
        <v>468</v>
      </c>
      <c r="B69" t="s">
        <v>21</v>
      </c>
      <c r="C69">
        <v>102</v>
      </c>
    </row>
    <row r="70" spans="1:3" x14ac:dyDescent="0.3">
      <c r="A70">
        <v>469</v>
      </c>
      <c r="B70" t="s">
        <v>22</v>
      </c>
      <c r="C70">
        <v>105</v>
      </c>
    </row>
    <row r="71" spans="1:3" hidden="1" x14ac:dyDescent="0.3">
      <c r="A71">
        <v>470</v>
      </c>
      <c r="B71" t="s">
        <v>23</v>
      </c>
      <c r="C71">
        <v>104</v>
      </c>
    </row>
    <row r="72" spans="1:3" x14ac:dyDescent="0.3">
      <c r="A72">
        <v>471</v>
      </c>
      <c r="B72" t="s">
        <v>24</v>
      </c>
      <c r="C72">
        <v>105</v>
      </c>
    </row>
    <row r="73" spans="1:3" x14ac:dyDescent="0.3">
      <c r="A73">
        <v>472</v>
      </c>
      <c r="B73" t="s">
        <v>25</v>
      </c>
      <c r="C73">
        <v>105</v>
      </c>
    </row>
    <row r="74" spans="1:3" hidden="1" x14ac:dyDescent="0.3">
      <c r="A74">
        <v>473</v>
      </c>
      <c r="B74" t="s">
        <v>26</v>
      </c>
      <c r="C74">
        <v>102</v>
      </c>
    </row>
    <row r="75" spans="1:3" x14ac:dyDescent="0.3">
      <c r="A75">
        <v>474</v>
      </c>
      <c r="B75" t="s">
        <v>27</v>
      </c>
      <c r="C75">
        <v>105</v>
      </c>
    </row>
    <row r="76" spans="1:3" hidden="1" x14ac:dyDescent="0.3">
      <c r="A76">
        <v>475</v>
      </c>
      <c r="B76" t="s">
        <v>28</v>
      </c>
      <c r="C76">
        <v>102</v>
      </c>
    </row>
    <row r="77" spans="1:3" hidden="1" x14ac:dyDescent="0.3">
      <c r="A77">
        <v>476</v>
      </c>
      <c r="B77" t="s">
        <v>29</v>
      </c>
      <c r="C77">
        <v>104</v>
      </c>
    </row>
    <row r="78" spans="1:3" hidden="1" x14ac:dyDescent="0.3">
      <c r="A78">
        <v>477</v>
      </c>
      <c r="B78" t="s">
        <v>11</v>
      </c>
      <c r="C78">
        <v>104</v>
      </c>
    </row>
    <row r="79" spans="1:3" hidden="1" x14ac:dyDescent="0.3">
      <c r="A79">
        <v>478</v>
      </c>
      <c r="B79" t="s">
        <v>30</v>
      </c>
      <c r="C79">
        <v>104</v>
      </c>
    </row>
    <row r="80" spans="1:3" hidden="1" x14ac:dyDescent="0.3">
      <c r="A80">
        <v>479</v>
      </c>
      <c r="B80" t="s">
        <v>31</v>
      </c>
      <c r="C80">
        <v>104</v>
      </c>
    </row>
    <row r="81" spans="1:3" hidden="1" x14ac:dyDescent="0.3">
      <c r="A81">
        <v>480</v>
      </c>
      <c r="B81" t="s">
        <v>32</v>
      </c>
      <c r="C81">
        <v>103</v>
      </c>
    </row>
    <row r="82" spans="1:3" x14ac:dyDescent="0.3">
      <c r="A82">
        <v>481</v>
      </c>
      <c r="B82" t="s">
        <v>33</v>
      </c>
      <c r="C82">
        <v>105</v>
      </c>
    </row>
    <row r="83" spans="1:3" hidden="1" x14ac:dyDescent="0.3">
      <c r="A83">
        <v>482</v>
      </c>
      <c r="B83" t="s">
        <v>34</v>
      </c>
      <c r="C83">
        <v>103</v>
      </c>
    </row>
    <row r="84" spans="1:3" hidden="1" x14ac:dyDescent="0.3">
      <c r="A84">
        <v>483</v>
      </c>
      <c r="B84" t="s">
        <v>35</v>
      </c>
      <c r="C84">
        <v>102</v>
      </c>
    </row>
    <row r="85" spans="1:3" x14ac:dyDescent="0.3">
      <c r="A85">
        <v>484</v>
      </c>
      <c r="B85" t="s">
        <v>36</v>
      </c>
      <c r="C85">
        <v>105</v>
      </c>
    </row>
    <row r="86" spans="1:3" hidden="1" x14ac:dyDescent="0.3">
      <c r="A86">
        <v>485</v>
      </c>
      <c r="B86" t="s">
        <v>37</v>
      </c>
      <c r="C86">
        <v>103</v>
      </c>
    </row>
    <row r="87" spans="1:3" hidden="1" x14ac:dyDescent="0.3">
      <c r="A87">
        <v>486</v>
      </c>
      <c r="B87" t="s">
        <v>38</v>
      </c>
      <c r="C87">
        <v>101</v>
      </c>
    </row>
    <row r="88" spans="1:3" x14ac:dyDescent="0.3">
      <c r="A88">
        <v>487</v>
      </c>
      <c r="B88" t="s">
        <v>39</v>
      </c>
      <c r="C88">
        <v>105</v>
      </c>
    </row>
    <row r="89" spans="1:3" hidden="1" x14ac:dyDescent="0.3">
      <c r="A89">
        <v>488</v>
      </c>
      <c r="B89" t="s">
        <v>40</v>
      </c>
      <c r="C89">
        <v>103</v>
      </c>
    </row>
    <row r="90" spans="1:3" hidden="1" x14ac:dyDescent="0.3">
      <c r="A90">
        <v>489</v>
      </c>
      <c r="B90" t="s">
        <v>41</v>
      </c>
      <c r="C90">
        <v>104</v>
      </c>
    </row>
    <row r="91" spans="1:3" hidden="1" x14ac:dyDescent="0.3">
      <c r="A91">
        <v>490</v>
      </c>
      <c r="B91" t="s">
        <v>42</v>
      </c>
      <c r="C91">
        <v>101</v>
      </c>
    </row>
    <row r="92" spans="1:3" hidden="1" x14ac:dyDescent="0.3">
      <c r="A92">
        <v>491</v>
      </c>
      <c r="B92" t="s">
        <v>43</v>
      </c>
      <c r="C92">
        <v>102</v>
      </c>
    </row>
    <row r="93" spans="1:3" x14ac:dyDescent="0.3">
      <c r="A93">
        <v>492</v>
      </c>
      <c r="B93" t="s">
        <v>44</v>
      </c>
      <c r="C93">
        <v>105</v>
      </c>
    </row>
    <row r="94" spans="1:3" hidden="1" x14ac:dyDescent="0.3">
      <c r="A94">
        <v>493</v>
      </c>
      <c r="B94" t="s">
        <v>45</v>
      </c>
      <c r="C94">
        <v>101</v>
      </c>
    </row>
    <row r="95" spans="1:3" x14ac:dyDescent="0.3">
      <c r="A95">
        <v>494</v>
      </c>
      <c r="B95" t="s">
        <v>46</v>
      </c>
      <c r="C95">
        <v>105</v>
      </c>
    </row>
    <row r="96" spans="1:3" hidden="1" x14ac:dyDescent="0.3">
      <c r="A96">
        <v>495</v>
      </c>
      <c r="B96" t="s">
        <v>47</v>
      </c>
      <c r="C96">
        <v>103</v>
      </c>
    </row>
    <row r="97" spans="1:3" hidden="1" x14ac:dyDescent="0.3">
      <c r="A97">
        <v>496</v>
      </c>
      <c r="B97" t="s">
        <v>48</v>
      </c>
      <c r="C97">
        <v>104</v>
      </c>
    </row>
    <row r="98" spans="1:3" hidden="1" x14ac:dyDescent="0.3">
      <c r="A98">
        <v>497</v>
      </c>
      <c r="B98" t="s">
        <v>49</v>
      </c>
      <c r="C98">
        <v>102</v>
      </c>
    </row>
    <row r="99" spans="1:3" x14ac:dyDescent="0.3">
      <c r="A99">
        <v>498</v>
      </c>
      <c r="B99" t="s">
        <v>50</v>
      </c>
      <c r="C99">
        <v>105</v>
      </c>
    </row>
    <row r="100" spans="1:3" x14ac:dyDescent="0.3">
      <c r="A100">
        <v>499</v>
      </c>
      <c r="B100" t="s">
        <v>51</v>
      </c>
      <c r="C100">
        <v>105</v>
      </c>
    </row>
    <row r="101" spans="1:3" hidden="1" x14ac:dyDescent="0.3">
      <c r="A101">
        <v>500</v>
      </c>
      <c r="B101" t="s">
        <v>52</v>
      </c>
      <c r="C101">
        <v>101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428D5-015D-40EA-88EE-9201AEC0E2BE}">
  <dimension ref="A4:DC34"/>
  <sheetViews>
    <sheetView topLeftCell="AC1" zoomScale="98" zoomScaleNormal="98" workbookViewId="0">
      <selection activeCell="BQ23" sqref="BQ23"/>
    </sheetView>
  </sheetViews>
  <sheetFormatPr defaultRowHeight="14.4" x14ac:dyDescent="0.3"/>
  <cols>
    <col min="1" max="1" width="12.6640625" bestFit="1" customWidth="1"/>
    <col min="2" max="2" width="16.88671875" bestFit="1" customWidth="1"/>
    <col min="11" max="11" width="12.6640625" bestFit="1" customWidth="1"/>
    <col min="12" max="12" width="16.88671875" bestFit="1" customWidth="1"/>
    <col min="20" max="20" width="12.6640625" bestFit="1" customWidth="1"/>
    <col min="21" max="21" width="16.88671875" bestFit="1" customWidth="1"/>
    <col min="29" max="29" width="12.6640625" bestFit="1" customWidth="1"/>
    <col min="30" max="30" width="16.88671875" bestFit="1" customWidth="1"/>
    <col min="38" max="38" width="15.109375" bestFit="1" customWidth="1"/>
    <col min="39" max="39" width="16.88671875" bestFit="1" customWidth="1"/>
    <col min="40" max="40" width="19.21875" bestFit="1" customWidth="1"/>
    <col min="44" max="44" width="12.6640625" bestFit="1" customWidth="1"/>
    <col min="45" max="45" width="16.88671875" bestFit="1" customWidth="1"/>
    <col min="59" max="59" width="12.6640625" bestFit="1" customWidth="1"/>
    <col min="60" max="60" width="16.88671875" bestFit="1" customWidth="1"/>
    <col min="71" max="71" width="16.6640625" bestFit="1" customWidth="1"/>
    <col min="72" max="72" width="16.88671875" bestFit="1" customWidth="1"/>
    <col min="80" max="80" width="12.6640625" bestFit="1" customWidth="1"/>
    <col min="81" max="81" width="16.88671875" bestFit="1" customWidth="1"/>
    <col min="90" max="90" width="12.6640625" bestFit="1" customWidth="1"/>
    <col min="91" max="91" width="11.77734375" bestFit="1" customWidth="1"/>
    <col min="105" max="105" width="16.88671875" bestFit="1" customWidth="1"/>
    <col min="106" max="106" width="9.33203125" bestFit="1" customWidth="1"/>
    <col min="107" max="107" width="12.21875" bestFit="1" customWidth="1"/>
    <col min="108" max="108" width="17" bestFit="1" customWidth="1"/>
    <col min="109" max="109" width="10.77734375" bestFit="1" customWidth="1"/>
    <col min="110" max="110" width="16.5546875" bestFit="1" customWidth="1"/>
    <col min="111" max="111" width="15.6640625" bestFit="1" customWidth="1"/>
  </cols>
  <sheetData>
    <row r="4" spans="1:107" x14ac:dyDescent="0.3">
      <c r="A4" s="3" t="s">
        <v>94</v>
      </c>
      <c r="B4" t="s">
        <v>96</v>
      </c>
      <c r="K4" s="3" t="s">
        <v>94</v>
      </c>
      <c r="L4" t="s">
        <v>96</v>
      </c>
      <c r="T4" s="3" t="s">
        <v>94</v>
      </c>
      <c r="U4" t="s">
        <v>96</v>
      </c>
      <c r="AC4" s="3" t="s">
        <v>94</v>
      </c>
      <c r="AD4" t="s">
        <v>96</v>
      </c>
      <c r="AL4" s="3" t="s">
        <v>94</v>
      </c>
      <c r="AM4" t="s">
        <v>96</v>
      </c>
      <c r="AN4" t="s">
        <v>101</v>
      </c>
    </row>
    <row r="5" spans="1:107" x14ac:dyDescent="0.3">
      <c r="A5" s="4" t="s">
        <v>61</v>
      </c>
      <c r="B5" s="5">
        <v>811733.9560000007</v>
      </c>
      <c r="K5" s="4" t="s">
        <v>91</v>
      </c>
      <c r="L5" s="5">
        <v>790392.81199999992</v>
      </c>
      <c r="T5" s="4" t="s">
        <v>79</v>
      </c>
      <c r="U5" s="5">
        <v>593086.91200000001</v>
      </c>
      <c r="AC5" s="4" t="s">
        <v>100</v>
      </c>
      <c r="AD5" s="5">
        <v>1264048.8080000007</v>
      </c>
      <c r="AL5" s="4" t="s">
        <v>41</v>
      </c>
      <c r="AM5" s="5">
        <v>847191.37800000072</v>
      </c>
      <c r="AN5" s="9">
        <v>2332</v>
      </c>
      <c r="AR5" s="3" t="s">
        <v>94</v>
      </c>
      <c r="AS5" t="s">
        <v>96</v>
      </c>
      <c r="BG5" s="3" t="s">
        <v>94</v>
      </c>
      <c r="BH5" t="s">
        <v>96</v>
      </c>
      <c r="BS5" s="3" t="s">
        <v>94</v>
      </c>
      <c r="BT5" t="s">
        <v>96</v>
      </c>
      <c r="CB5" s="3" t="s">
        <v>94</v>
      </c>
      <c r="CC5" t="s">
        <v>96</v>
      </c>
      <c r="CL5" s="3" t="s">
        <v>94</v>
      </c>
      <c r="CM5" t="s">
        <v>104</v>
      </c>
      <c r="DA5" s="3" t="s">
        <v>109</v>
      </c>
    </row>
    <row r="6" spans="1:107" x14ac:dyDescent="0.3">
      <c r="A6" s="4" t="s">
        <v>64</v>
      </c>
      <c r="B6" s="5">
        <v>765034.13800000027</v>
      </c>
      <c r="K6" s="4" t="s">
        <v>87</v>
      </c>
      <c r="L6" s="5">
        <v>776336.55000000016</v>
      </c>
      <c r="T6" s="4" t="s">
        <v>80</v>
      </c>
      <c r="U6" s="5">
        <v>582656.3820000001</v>
      </c>
      <c r="AC6" s="4" t="s">
        <v>99</v>
      </c>
      <c r="AD6" s="5">
        <v>1126885.6059999997</v>
      </c>
      <c r="AL6" s="4" t="s">
        <v>42</v>
      </c>
      <c r="AM6" s="5">
        <v>777654.65799999947</v>
      </c>
      <c r="AN6" s="9">
        <v>2180</v>
      </c>
      <c r="AR6" s="4">
        <v>2022</v>
      </c>
      <c r="AS6" s="5">
        <v>391708.41600000008</v>
      </c>
      <c r="BG6" s="4">
        <v>0</v>
      </c>
      <c r="BH6" s="5">
        <v>136853.61800000002</v>
      </c>
      <c r="BS6" s="4" t="s">
        <v>60</v>
      </c>
      <c r="BT6" s="5">
        <v>2285455.92</v>
      </c>
      <c r="CB6" s="4" t="s">
        <v>91</v>
      </c>
      <c r="CC6" s="5">
        <v>790392.81199999992</v>
      </c>
      <c r="CL6" s="4">
        <v>2022</v>
      </c>
      <c r="CM6" s="5">
        <v>85529.398240000039</v>
      </c>
      <c r="DA6" t="s">
        <v>105</v>
      </c>
      <c r="DB6" s="7">
        <v>351.63135261504317</v>
      </c>
      <c r="DC6" s="7">
        <f>GETPIVOTDATA("[Measures].[Average Order Size]",$DA$5)</f>
        <v>351.63135261504317</v>
      </c>
    </row>
    <row r="7" spans="1:107" x14ac:dyDescent="0.3">
      <c r="A7" s="4" t="s">
        <v>95</v>
      </c>
      <c r="B7" s="5">
        <v>1576768.0939999984</v>
      </c>
      <c r="K7" s="4" t="s">
        <v>95</v>
      </c>
      <c r="L7" s="5">
        <v>1566729.361999999</v>
      </c>
      <c r="T7" s="4" t="s">
        <v>82</v>
      </c>
      <c r="U7" s="5">
        <v>572166.49599999969</v>
      </c>
      <c r="AC7" s="4" t="s">
        <v>97</v>
      </c>
      <c r="AD7" s="5">
        <v>812878.81400000001</v>
      </c>
      <c r="AL7" s="4" t="s">
        <v>40</v>
      </c>
      <c r="AM7" s="5">
        <v>740546.86200000055</v>
      </c>
      <c r="AN7" s="9">
        <v>2182</v>
      </c>
      <c r="AR7" s="6">
        <v>10</v>
      </c>
      <c r="AS7" s="5">
        <v>29676.988000000001</v>
      </c>
      <c r="BG7" s="4">
        <v>1</v>
      </c>
      <c r="BH7" s="5">
        <v>160594.65399999998</v>
      </c>
      <c r="BS7" s="4" t="s">
        <v>65</v>
      </c>
      <c r="BT7" s="5">
        <v>765034.13800000027</v>
      </c>
      <c r="CB7" s="6" t="s">
        <v>102</v>
      </c>
      <c r="CC7" s="5">
        <v>665081.44999999972</v>
      </c>
      <c r="CL7" s="6">
        <v>10</v>
      </c>
      <c r="CM7" s="5">
        <v>6748.8341800000007</v>
      </c>
      <c r="DA7" t="s">
        <v>106</v>
      </c>
      <c r="DB7" s="8">
        <v>0.19450000000000001</v>
      </c>
      <c r="DC7" s="8">
        <f>GETPIVOTDATA("[Measures].[Return Rate]",$DA$5)</f>
        <v>0.19450000000000001</v>
      </c>
    </row>
    <row r="8" spans="1:107" x14ac:dyDescent="0.3">
      <c r="T8" s="4" t="s">
        <v>83</v>
      </c>
      <c r="U8" s="5">
        <v>560584.75000000012</v>
      </c>
      <c r="AC8" s="4" t="s">
        <v>98</v>
      </c>
      <c r="AD8" s="5">
        <v>601541.27000000014</v>
      </c>
      <c r="AL8" s="4" t="s">
        <v>43</v>
      </c>
      <c r="AM8" s="5">
        <v>727409.45200000005</v>
      </c>
      <c r="AN8" s="9">
        <v>2060</v>
      </c>
      <c r="AR8" s="6">
        <v>11</v>
      </c>
      <c r="AS8" s="5">
        <v>158179.16399999996</v>
      </c>
      <c r="BG8" s="4">
        <v>2</v>
      </c>
      <c r="BH8" s="5">
        <v>121862.246</v>
      </c>
      <c r="BS8" s="4" t="s">
        <v>63</v>
      </c>
      <c r="BT8" s="5">
        <v>754864.44000000018</v>
      </c>
      <c r="CB8" s="6" t="s">
        <v>103</v>
      </c>
      <c r="CC8" s="5">
        <v>125311.36199999999</v>
      </c>
      <c r="CL8" s="6">
        <v>11</v>
      </c>
      <c r="CM8" s="5">
        <v>33975.563820000003</v>
      </c>
      <c r="DA8" t="s">
        <v>107</v>
      </c>
      <c r="DB8" s="8">
        <v>3.7349258829762678E-2</v>
      </c>
      <c r="DC8" s="8">
        <f>GETPIVOTDATA("[Measures].[Sales MoM Growth]",$DA$5)</f>
        <v>3.7349258829762678E-2</v>
      </c>
    </row>
    <row r="9" spans="1:107" x14ac:dyDescent="0.3">
      <c r="T9" s="4" t="s">
        <v>85</v>
      </c>
      <c r="U9" s="5">
        <v>545283.48599999992</v>
      </c>
      <c r="AC9" s="4" t="s">
        <v>95</v>
      </c>
      <c r="AD9" s="5">
        <v>3805354.4979999973</v>
      </c>
      <c r="AL9" s="4" t="s">
        <v>39</v>
      </c>
      <c r="AM9" s="5">
        <v>712552.14799999958</v>
      </c>
      <c r="AN9" s="9">
        <v>2068</v>
      </c>
      <c r="AR9" s="6">
        <v>12</v>
      </c>
      <c r="AS9" s="5">
        <v>203852.26399999988</v>
      </c>
      <c r="BG9" s="4">
        <v>3</v>
      </c>
      <c r="BH9" s="5">
        <v>175387.98200000005</v>
      </c>
      <c r="BS9" s="4" t="s">
        <v>95</v>
      </c>
      <c r="BT9" s="5">
        <v>3805354.4979999973</v>
      </c>
      <c r="CB9" s="4" t="s">
        <v>89</v>
      </c>
      <c r="CC9" s="5">
        <v>754452.62200000009</v>
      </c>
      <c r="CL9" s="6">
        <v>12</v>
      </c>
      <c r="CM9" s="5">
        <v>44805.000239999994</v>
      </c>
      <c r="DA9" t="s">
        <v>108</v>
      </c>
      <c r="DB9" s="8">
        <v>0.95691217563896902</v>
      </c>
      <c r="DC9" s="8">
        <f>GETPIVOTDATA("[Measures].[Sales YoY Growth]",$DA$5)</f>
        <v>0.95691217563896902</v>
      </c>
    </row>
    <row r="10" spans="1:107" x14ac:dyDescent="0.3">
      <c r="T10" s="4" t="s">
        <v>81</v>
      </c>
      <c r="U10" s="5">
        <v>498416.60000000027</v>
      </c>
      <c r="AL10" s="4" t="s">
        <v>95</v>
      </c>
      <c r="AM10" s="5">
        <v>3805354.4979999973</v>
      </c>
      <c r="AN10" s="9">
        <v>10822</v>
      </c>
      <c r="AR10" s="4">
        <v>2023</v>
      </c>
      <c r="AS10" s="5">
        <v>1894024.8359999992</v>
      </c>
      <c r="BG10" s="4">
        <v>4</v>
      </c>
      <c r="BH10" s="5">
        <v>183414.5940000001</v>
      </c>
      <c r="CB10" s="6" t="s">
        <v>102</v>
      </c>
      <c r="CC10" s="5">
        <v>601005.61399999971</v>
      </c>
      <c r="CL10" s="4">
        <v>2023</v>
      </c>
      <c r="CM10" s="5">
        <v>402846.09529999975</v>
      </c>
      <c r="DC10" s="8"/>
    </row>
    <row r="11" spans="1:107" x14ac:dyDescent="0.3">
      <c r="T11" s="4" t="s">
        <v>84</v>
      </c>
      <c r="U11" s="5">
        <v>453159.8719999998</v>
      </c>
      <c r="AR11" s="6">
        <v>1</v>
      </c>
      <c r="AS11" s="5">
        <v>152544.85399999999</v>
      </c>
      <c r="BG11" s="4">
        <v>5</v>
      </c>
      <c r="BH11" s="5">
        <v>162666.04199999996</v>
      </c>
      <c r="CB11" s="6" t="s">
        <v>103</v>
      </c>
      <c r="CC11" s="5">
        <v>153447.00799999997</v>
      </c>
      <c r="CL11" s="6">
        <v>1</v>
      </c>
      <c r="CM11" s="5">
        <v>31557.493220000004</v>
      </c>
      <c r="DC11" s="8"/>
    </row>
    <row r="12" spans="1:107" x14ac:dyDescent="0.3">
      <c r="T12" s="4" t="s">
        <v>95</v>
      </c>
      <c r="U12" s="5">
        <v>3805354.4979999973</v>
      </c>
      <c r="AR12" s="6">
        <v>2</v>
      </c>
      <c r="AS12" s="5">
        <v>128812.59599999999</v>
      </c>
      <c r="BG12" s="4">
        <v>6</v>
      </c>
      <c r="BH12" s="5">
        <v>161233.49000000005</v>
      </c>
      <c r="CB12" s="4" t="s">
        <v>90</v>
      </c>
      <c r="CC12" s="5">
        <v>751517.46999999962</v>
      </c>
      <c r="CL12" s="6">
        <v>2</v>
      </c>
      <c r="CM12" s="5">
        <v>26504.757399999999</v>
      </c>
      <c r="DC12" s="8"/>
    </row>
    <row r="13" spans="1:107" x14ac:dyDescent="0.3">
      <c r="AR13" s="6">
        <v>3</v>
      </c>
      <c r="AS13" s="5">
        <v>165973.05999999994</v>
      </c>
      <c r="BG13" s="4">
        <v>7</v>
      </c>
      <c r="BH13" s="5">
        <v>175773.86199999999</v>
      </c>
      <c r="CB13" s="6" t="s">
        <v>102</v>
      </c>
      <c r="CC13" s="5">
        <v>595141.57999999973</v>
      </c>
      <c r="CL13" s="6">
        <v>3</v>
      </c>
      <c r="CM13" s="5">
        <v>35685.523939999999</v>
      </c>
    </row>
    <row r="14" spans="1:107" x14ac:dyDescent="0.3">
      <c r="AR14" s="6">
        <v>4</v>
      </c>
      <c r="AS14" s="5">
        <v>145501.66399999996</v>
      </c>
      <c r="BG14" s="4">
        <v>8</v>
      </c>
      <c r="BH14" s="5">
        <v>176974.46800000005</v>
      </c>
      <c r="CB14" s="6" t="s">
        <v>103</v>
      </c>
      <c r="CC14" s="5">
        <v>156375.89000000001</v>
      </c>
      <c r="CL14" s="6">
        <v>4</v>
      </c>
      <c r="CM14" s="5">
        <v>28046.144500000006</v>
      </c>
    </row>
    <row r="15" spans="1:107" x14ac:dyDescent="0.3">
      <c r="AR15" s="6">
        <v>5</v>
      </c>
      <c r="AS15" s="5">
        <v>166102.74999999997</v>
      </c>
      <c r="BG15" s="4">
        <v>9</v>
      </c>
      <c r="BH15" s="5">
        <v>143419.32</v>
      </c>
      <c r="CB15" s="4" t="s">
        <v>88</v>
      </c>
      <c r="CC15" s="5">
        <v>732655.04400000011</v>
      </c>
      <c r="CL15" s="6">
        <v>5</v>
      </c>
      <c r="CM15" s="5">
        <v>36903.329539999999</v>
      </c>
    </row>
    <row r="16" spans="1:107" x14ac:dyDescent="0.3">
      <c r="AR16" s="6">
        <v>6</v>
      </c>
      <c r="AS16" s="5">
        <v>164133.90400000004</v>
      </c>
      <c r="BG16" s="4">
        <v>10</v>
      </c>
      <c r="BH16" s="5">
        <v>150451.86199999999</v>
      </c>
      <c r="CB16" s="6" t="s">
        <v>102</v>
      </c>
      <c r="CC16" s="5">
        <v>589179.38199999987</v>
      </c>
      <c r="CL16" s="6">
        <v>6</v>
      </c>
      <c r="CM16" s="5">
        <v>34095.068480000002</v>
      </c>
    </row>
    <row r="17" spans="44:106" x14ac:dyDescent="0.3">
      <c r="AR17" s="6">
        <v>7</v>
      </c>
      <c r="AS17" s="5">
        <v>153796.05999999997</v>
      </c>
      <c r="BG17" s="4">
        <v>11</v>
      </c>
      <c r="BH17" s="5">
        <v>156366.56200000009</v>
      </c>
      <c r="CB17" s="6" t="s">
        <v>103</v>
      </c>
      <c r="CC17" s="5">
        <v>143475.66200000001</v>
      </c>
      <c r="CL17" s="6">
        <v>7</v>
      </c>
      <c r="CM17" s="5">
        <v>36239.087059999991</v>
      </c>
      <c r="DA17" t="s">
        <v>96</v>
      </c>
    </row>
    <row r="18" spans="44:106" x14ac:dyDescent="0.3">
      <c r="AR18" s="6">
        <v>8</v>
      </c>
      <c r="AS18" s="5">
        <v>153906.76400000002</v>
      </c>
      <c r="BG18" s="4">
        <v>12</v>
      </c>
      <c r="BH18" s="5">
        <v>174757.02200000003</v>
      </c>
      <c r="CB18" s="4" t="s">
        <v>87</v>
      </c>
      <c r="CC18" s="5">
        <v>776336.55000000016</v>
      </c>
      <c r="CL18" s="6">
        <v>8</v>
      </c>
      <c r="CM18" s="5">
        <v>33315.814839999999</v>
      </c>
      <c r="DA18" s="5">
        <v>3805354.4979999973</v>
      </c>
      <c r="DB18" s="5">
        <f>GETPIVOTDATA("[Measures].[Sum of Total_Sales]",$DA$17)</f>
        <v>3805354.4979999973</v>
      </c>
    </row>
    <row r="19" spans="44:106" x14ac:dyDescent="0.3">
      <c r="AR19" s="6">
        <v>9</v>
      </c>
      <c r="AS19" s="5">
        <v>183518.47799999992</v>
      </c>
      <c r="BG19" s="4">
        <v>13</v>
      </c>
      <c r="BH19" s="5">
        <v>134112.37400000001</v>
      </c>
      <c r="CB19" s="6" t="s">
        <v>102</v>
      </c>
      <c r="CC19" s="5">
        <v>630239.96200000052</v>
      </c>
      <c r="CL19" s="6">
        <v>9</v>
      </c>
      <c r="CM19" s="5">
        <v>39171.485979999998</v>
      </c>
    </row>
    <row r="20" spans="44:106" x14ac:dyDescent="0.3">
      <c r="AR20" s="6">
        <v>10</v>
      </c>
      <c r="AS20" s="5">
        <v>138572.36799999999</v>
      </c>
      <c r="BG20" s="4">
        <v>14</v>
      </c>
      <c r="BH20" s="5">
        <v>172847.53199999995</v>
      </c>
      <c r="CB20" s="6" t="s">
        <v>103</v>
      </c>
      <c r="CC20" s="5">
        <v>146096.58800000008</v>
      </c>
      <c r="CL20" s="6">
        <v>10</v>
      </c>
      <c r="CM20" s="5">
        <v>28910.366760000004</v>
      </c>
      <c r="DA20" t="s">
        <v>101</v>
      </c>
    </row>
    <row r="21" spans="44:106" x14ac:dyDescent="0.3">
      <c r="AR21" s="6">
        <v>11</v>
      </c>
      <c r="AS21" s="5">
        <v>157471.66600000008</v>
      </c>
      <c r="BG21" s="4">
        <v>15</v>
      </c>
      <c r="BH21" s="5">
        <v>141681.27600000001</v>
      </c>
      <c r="CB21" s="4" t="s">
        <v>95</v>
      </c>
      <c r="CC21" s="5">
        <v>3805354.4979999973</v>
      </c>
      <c r="CL21" s="6">
        <v>11</v>
      </c>
      <c r="CM21" s="5">
        <v>33090.423959999993</v>
      </c>
      <c r="DA21" s="9">
        <v>10822</v>
      </c>
      <c r="DB21">
        <f>GETPIVOTDATA("[Measures].[Sum of Quantity_Sold]",$DA$20)</f>
        <v>10822</v>
      </c>
    </row>
    <row r="22" spans="44:106" x14ac:dyDescent="0.3">
      <c r="AR22" s="6">
        <v>12</v>
      </c>
      <c r="AS22" s="5">
        <v>183690.67200000014</v>
      </c>
      <c r="BG22" s="4">
        <v>16</v>
      </c>
      <c r="BH22" s="5">
        <v>189480.60999999996</v>
      </c>
      <c r="CL22" s="6">
        <v>12</v>
      </c>
      <c r="CM22" s="5">
        <v>39326.599620000008</v>
      </c>
    </row>
    <row r="23" spans="44:106" x14ac:dyDescent="0.3">
      <c r="AR23" s="4">
        <v>2024</v>
      </c>
      <c r="AS23" s="5">
        <v>1519621.2459999998</v>
      </c>
      <c r="BG23" s="4">
        <v>17</v>
      </c>
      <c r="BH23" s="5">
        <v>159967.12600000002</v>
      </c>
      <c r="CL23" s="4">
        <v>2024</v>
      </c>
      <c r="CM23" s="5">
        <v>320295.59913999983</v>
      </c>
      <c r="DA23" t="s">
        <v>104</v>
      </c>
    </row>
    <row r="24" spans="44:106" x14ac:dyDescent="0.3">
      <c r="AR24" s="6">
        <v>1</v>
      </c>
      <c r="AS24" s="5">
        <v>139408.56600000002</v>
      </c>
      <c r="BG24" s="4">
        <v>18</v>
      </c>
      <c r="BH24" s="5">
        <v>151111.55400000006</v>
      </c>
      <c r="CL24" s="6">
        <v>1</v>
      </c>
      <c r="CM24" s="5">
        <v>29581.158860000014</v>
      </c>
      <c r="DA24" s="5">
        <v>808671.09268000047</v>
      </c>
      <c r="DB24" s="5">
        <f>GETPIVOTDATA("[Measures].[Sum of Profit]",$DA$23)</f>
        <v>808671.09268000047</v>
      </c>
    </row>
    <row r="25" spans="44:106" x14ac:dyDescent="0.3">
      <c r="AR25" s="6">
        <v>2</v>
      </c>
      <c r="AS25" s="5">
        <v>160207.65200000009</v>
      </c>
      <c r="BG25" s="4">
        <v>19</v>
      </c>
      <c r="BH25" s="5">
        <v>130279.864</v>
      </c>
      <c r="CL25" s="6">
        <v>2</v>
      </c>
      <c r="CM25" s="5">
        <v>33860.364120000006</v>
      </c>
    </row>
    <row r="26" spans="44:106" x14ac:dyDescent="0.3">
      <c r="AR26" s="6">
        <v>3</v>
      </c>
      <c r="AS26" s="5">
        <v>120945.88</v>
      </c>
      <c r="BG26" s="4">
        <v>20</v>
      </c>
      <c r="BH26" s="5">
        <v>160182.72600000005</v>
      </c>
      <c r="CL26" s="6">
        <v>3</v>
      </c>
      <c r="CM26" s="5">
        <v>24628.023199999996</v>
      </c>
    </row>
    <row r="27" spans="44:106" x14ac:dyDescent="0.3">
      <c r="AR27" s="6">
        <v>4</v>
      </c>
      <c r="AS27" s="5">
        <v>151344.62200000006</v>
      </c>
      <c r="BG27" s="4">
        <v>21</v>
      </c>
      <c r="BH27" s="5">
        <v>172690.14399999997</v>
      </c>
      <c r="CL27" s="6">
        <v>4</v>
      </c>
      <c r="CM27" s="5">
        <v>33074.03418000001</v>
      </c>
    </row>
    <row r="28" spans="44:106" x14ac:dyDescent="0.3">
      <c r="AR28" s="6">
        <v>5</v>
      </c>
      <c r="AS28" s="5">
        <v>169753.09999999995</v>
      </c>
      <c r="BG28" s="4">
        <v>22</v>
      </c>
      <c r="BH28" s="5">
        <v>181961.42800000001</v>
      </c>
      <c r="CL28" s="6">
        <v>5</v>
      </c>
      <c r="CM28" s="5">
        <v>35058.497320000009</v>
      </c>
    </row>
    <row r="29" spans="44:106" x14ac:dyDescent="0.3">
      <c r="AR29" s="6">
        <v>6</v>
      </c>
      <c r="AS29" s="5">
        <v>183989.234</v>
      </c>
      <c r="BG29" s="4">
        <v>23</v>
      </c>
      <c r="BH29" s="5">
        <v>131284.14199999999</v>
      </c>
      <c r="CL29" s="6">
        <v>6</v>
      </c>
      <c r="CM29" s="5">
        <v>38181.940280000017</v>
      </c>
    </row>
    <row r="30" spans="44:106" x14ac:dyDescent="0.3">
      <c r="AR30" s="6">
        <v>7</v>
      </c>
      <c r="AS30" s="5">
        <v>154401.52200000003</v>
      </c>
      <c r="BG30" s="4" t="s">
        <v>95</v>
      </c>
      <c r="BH30" s="5">
        <v>3805354.4979999973</v>
      </c>
      <c r="CL30" s="6">
        <v>7</v>
      </c>
      <c r="CM30" s="5">
        <v>33348.734539999998</v>
      </c>
    </row>
    <row r="31" spans="44:106" x14ac:dyDescent="0.3">
      <c r="AR31" s="6">
        <v>8</v>
      </c>
      <c r="AS31" s="5">
        <v>169967.5560000001</v>
      </c>
      <c r="CL31" s="6">
        <v>8</v>
      </c>
      <c r="CM31" s="5">
        <v>35333.907400000011</v>
      </c>
    </row>
    <row r="32" spans="44:106" x14ac:dyDescent="0.3">
      <c r="AR32" s="6">
        <v>9</v>
      </c>
      <c r="AS32" s="5">
        <v>132593.16400000008</v>
      </c>
      <c r="CL32" s="6">
        <v>9</v>
      </c>
      <c r="CM32" s="5">
        <v>28808.869320000016</v>
      </c>
    </row>
    <row r="33" spans="44:91" x14ac:dyDescent="0.3">
      <c r="AR33" s="6">
        <v>10</v>
      </c>
      <c r="AS33" s="5">
        <v>137009.94999999998</v>
      </c>
      <c r="CL33" s="6">
        <v>10</v>
      </c>
      <c r="CM33" s="5">
        <v>28420.069920000009</v>
      </c>
    </row>
    <row r="34" spans="44:91" x14ac:dyDescent="0.3">
      <c r="AR34" s="4" t="s">
        <v>95</v>
      </c>
      <c r="AS34" s="5">
        <v>3805354.4979999973</v>
      </c>
      <c r="CL34" s="4" t="s">
        <v>95</v>
      </c>
      <c r="CM34" s="5">
        <v>808671.09268000047</v>
      </c>
    </row>
  </sheetData>
  <pageMargins left="0.7" right="0.7" top="0.75" bottom="0.75" header="0.3" footer="0.3"/>
  <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1F27C-E4F1-4007-99EE-D67CC53D385A}">
  <dimension ref="A1"/>
  <sheetViews>
    <sheetView workbookViewId="0">
      <selection activeCell="U29" sqref="U2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94DC5-256B-49E5-B1D2-A4BC2BF8421F}">
  <dimension ref="A1"/>
  <sheetViews>
    <sheetView workbookViewId="0">
      <selection activeCell="J38" sqref="J3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S a l e s _ R e p s " > < C u s t o m C o n t e n t > < ! [ C D A T A [ < T a b l e W i d g e t G r i d S e r i a l i z a t i o n   x m l n s : x s d = " h t t p : / / w w w . w 3 . o r g / 2 0 0 1 / X M L S c h e m a "   x m l n s : x s i = " h t t p : / / w w w . w 3 . o r g / 2 0 0 1 / X M L S c h e m a - i n s t a n c e " > < C o l u m n S u g g e s t e d T y p e   / > < C o l u m n F o r m a t   / > < C o l u m n A c c u r a c y   / > < C o l u m n C u r r e n c y S y m b o l   / > < C o l u m n P o s i t i v e P a t t e r n   / > < C o l u m n N e g a t i v e P a t t e r n   / > < C o l u m n W i d t h s > < i t e m > < k e y > < s t r i n g > S a l e s _ R e p _ I D < / s t r i n g > < / k e y > < v a l u e > < i n t > 1 5 9 < / i n t > < / v a l u e > < / i t e m > < i t e m > < k e y > < s t r i n g > S a l e s _ R e p _ N a m e < / s t r i n g > < / k e y > < v a l u e > < i n t > 1 9 3 < / i n t > < / v a l u e > < / i t e m > < i t e m > < k e y > < s t r i n g > H i r e _ D a t e < / s t r i n g > < / k e y > < v a l u e > < i n t > 1 2 4 < / i n t > < / v a l u e > < / i t e m > < / C o l u m n W i d t h s > < C o l u m n D i s p l a y I n d e x > < i t e m > < k e y > < s t r i n g > S a l e s _ R e p _ I D < / s t r i n g > < / k e y > < v a l u e > < i n t > 0 < / i n t > < / v a l u e > < / i t e m > < i t e m > < k e y > < s t r i n g > S a l e s _ R e p _ N a m e < / s t r i n g > < / k e y > < v a l u e > < i n t > 1 < / i n t > < / v a l u e > < / i t e m > < i t e m > < k e y > < s t r i n g > H i r e _ D a t e 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0 0 6 8 4 5 1 - b 4 6 1 - 4 4 0 6 - b 1 6 3 - 1 f 6 1 f 0 9 e 0 c d 2 " > < 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12.xml>��< ? x m l   v e r s i o n = " 1 . 0 "   e n c o d i n g = " U T F - 1 6 " ? > < G e m i n i   x m l n s = " h t t p : / / g e m i n i / p i v o t c u s t o m i z a t i o n / 1 8 1 7 6 3 0 4 - a 5 e c - 4 6 1 f - 9 6 9 1 - 9 7 3 0 1 d 3 1 8 3 0 9 " > < 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c 7 a 1 f 3 a b - 8 9 6 c - 4 f 6 8 - a 8 c 7 - 3 2 6 c b 9 b 0 c 3 1 d " > < 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C l i e n t W i n d o w X M L " > < C u s t o m C o n t e n t > < ! [ C D A T A [ O r d e r s ] ] > < / C u s t o m C o n t e n t > < / G e m i n i > 
</file>

<file path=customXml/item17.xml>��< ? x m l   v e r s i o n = " 1 . 0 "   e n c o d i n g = " U T F - 1 6 " ? > < G e m i n i   x m l n s = " h t t p : / / g e m i n i / p i v o t c u s t o m i z a t i o n / 4 d 0 c 0 3 9 d - 9 f d 0 - 4 a 0 1 - 9 9 2 7 - 0 e 6 8 4 d 6 2 c 0 8 7 " > < 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 C u s t o m e r _ N a m e < / s t r i n g > < / k e y > < v a l u e > < i n t > 1 8 3 < / i n t > < / v a l u e > < / i t e m > < i t e m > < k e y > < s t r i n g > R e g i o n _ I D < / s t r i n g > < / k e y > < v a l u e > < i n t > 1 2 9 < / i n t > < / v a l u e > < / i t e m > < / C o l u m n W i d t h s > < C o l u m n D i s p l a y I n d e x > < i t e m > < k e y > < s t r i n g > C u s t o m e r _ I D < / s t r i n g > < / k e y > < v a l u e > < i n t > 0 < / i n t > < / v a l u e > < / i t e m > < i t e m > < k e y > < s t r i n g > C u s t o m e r _ N a m e < / s t r i n g > < / k e y > < v a l u e > < i n t > 1 < / i n t > < / v a l u e > < / i t e m > < i t e m > < k e y > < s t r i n g > R e g i o n _ I D < / 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0.xml>��< ? x m l   v e r s i o n = " 1 . 0 "   e n c o d i n g = " U T F - 1 6 " ? > < G e m i n i   x m l n s = " h t t p : / / g e m i n i / p i v o t c u s t o m i z a t i o n / 8 0 0 2 e e 6 0 - 3 9 e d - 4 5 c 4 - a 1 a 5 - 9 2 c 9 6 d 8 0 2 a 9 d " > < 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21.xml>��< ? x m l   v e r s i o n = " 1 . 0 "   e n c o d i n g = " U T F - 1 6 " ? > < G e m i n i   x m l n s = " h t t p : / / g e m i n i / p i v o t c u s t o m i z a t i o n / e 1 1 b a c f 2 - d 8 2 4 - 4 b 7 6 - b b 1 3 - 4 5 9 3 1 4 1 8 4 1 3 c " > < 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T a b l e X M L _ R e g i o n s " > < C u s t o m C o n t e n t > < ! [ C D A T A [ < T a b l e W i d g e t G r i d S e r i a l i z a t i o n   x m l n s : x s d = " h t t p : / / w w w . w 3 . o r g / 2 0 0 1 / X M L S c h e m a "   x m l n s : x s i = " h t t p : / / w w w . w 3 . o r g / 2 0 0 1 / X M L S c h e m a - i n s t a n c e " > < C o l u m n S u g g e s t e d T y p e   / > < C o l u m n F o r m a t   / > < C o l u m n A c c u r a c y   / > < C o l u m n C u r r e n c y S y m b o l   / > < C o l u m n P o s i t i v e P a t t e r n   / > < C o l u m n N e g a t i v e P a t t e r n   / > < C o l u m n W i d t h s > < i t e m > < k e y > < s t r i n g > R e g i o n _ I D < / s t r i n g > < / k e y > < v a l u e > < i n t > 1 2 9 < / i n t > < / v a l u e > < / i t e m > < i t e m > < k e y > < s t r i n g > R e g i o n _ N a m e < / s t r i n g > < / k e y > < v a l u e > < i n t > 1 6 3 < / i n t > < / v a l u e > < / i t e m > < / C o l u m n W i d t h s > < C o l u m n D i s p l a y I n d e x > < i t e m > < k e y > < s t r i n g > R e g i o n _ I D < / s t r i n g > < / k e y > < v a l u e > < i n t > 0 < / i n t > < / v a l u e > < / i t e m > < i t e m > < k e y > < s t r i n g > R e g i o n _ N a m e < / 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 O r d e r _ D a t e < / s t r i n g > < / k e y > < v a l u e > < i n t > 3 7 1 < / i n t > < / v a l u e > < / i t e m > < i t e m > < k e y > < s t r i n g > P r o d u c t _ I D < / s t r i n g > < / k e y > < v a l u e > < i n t > 1 3 3 < / i n t > < / v a l u e > < / i t e m > < i t e m > < k e y > < s t r i n g > S a l e s _ R e p _ I D < / s t r i n g > < / k e y > < v a l u e > < i n t > 1 5 9 < / i n t > < / v a l u e > < / i t e m > < i t e m > < k e y > < s t r i n g > R e g i o n _ I D < / s t r i n g > < / k e y > < v a l u e > < i n t > 1 2 9 < / i n t > < / v a l u e > < / i t e m > < i t e m > < k e y > < s t r i n g > Q u a n t i t y _ S o l d < / s t r i n g > < / k e y > < v a l u e > < i n t > 1 5 7 < / i n t > < / v a l u e > < / i t e m > < i t e m > < k e y > < s t r i n g > U n i t _ P r i c e < / s t r i n g > < / k e y > < v a l u e > < i n t > 1 2 6 < / i n t > < / v a l u e > < / i t e m > < i t e m > < k e y > < s t r i n g > T o t a l _ S a l e s < / s t r i n g > < / k e y > < v a l u e > < i n t > 1 3 8 < / i n t > < / v a l u e > < / i t e m > < i t e m > < k e y > < s t r i n g > P r o f i t < / s t r i n g > < / k e y > < v a l u e > < i n t > 8 2 < / i n t > < / v a l u e > < / i t e m > < i t e m > < k e y > < s t r i n g > R e t u r n _ F l a g < / s t r i n g > < / k e y > < v a l u e > < i n t > 1 4 4 < / i n t > < / v a l u e > < / i t e m > < i t e m > < k e y > < s t r i n g > T i m e < / s t r i n g > < / k e y > < v a l u e > < i n t > 1 7 9 < / i n t > < / v a l u e > < / i t e m > < i t e m > < k e y > < s t r i n g > Y e a r < / s t r i n g > < / k e y > < v a l u e > < i n t > 8 0 < / i n t > < / v a l u e > < / i t e m > < i t e m > < k e y > < s t r i n g > M o n t h < / s t r i n g > < / k e y > < v a l u e > < i n t > 9 4 < / i n t > < / v a l u e > < / i t e m > < i t e m > < k e y > < s t r i n g > D a y _ o f _ W e e k < / s t r i n g > < / k e y > < v a l u e > < i n t > 1 5 7 < / i n t > < / v a l u e > < / i t e m > < i t e m > < k e y > < s t r i n g > H o u r < / s t r i n g > < / k e y > < v a l u e > < i n t > 8 3 < / i n t > < / v a l u e > < / i t e m > < i t e m > < k e y > < s t r i n g > R e t u r n _ I n d i c a t o r < / s t r i n g > < / k e y > < v a l u e > < i n t > 1 7 8 < / i n t > < / v a l u e > < / i t e m > < i t e m > < k e y > < s t r i n g > A v e r a g e _ O r d e r _ S i z e < / s t r i n g > < / k e y > < v a l u e > < i n t > 2 1 7 < / i n t > < / v a l u e > < / i t e m > < i t e m > < k e y > < s t r i n g > T i m e _ o f _ D a y < / s t r i n g > < / k e y > < v a l u e > < i n t > 1 5 1 < / i n t > < / v a l u e > < / i t e m > < / C o l u m n W i d t h s > < C o l u m n D i s p l a y I n d e x > < i t e m > < k e y > < s t r i n g > O r d e r _ D a t e < / s t r i n g > < / k e y > < v a l u e > < i n t > 0 < / i n t > < / v a l u e > < / i t e m > < i t e m > < k e y > < s t r i n g > P r o d u c t _ I D < / s t r i n g > < / k e y > < v a l u e > < i n t > 1 < / i n t > < / v a l u e > < / i t e m > < i t e m > < k e y > < s t r i n g > S a l e s _ R e p _ I D < / s t r i n g > < / k e y > < v a l u e > < i n t > 2 < / i n t > < / v a l u e > < / i t e m > < i t e m > < k e y > < s t r i n g > R e g i o n _ I D < / s t r i n g > < / k e y > < v a l u e > < i n t > 3 < / i n t > < / v a l u e > < / i t e m > < i t e m > < k e y > < s t r i n g > Q u a n t i t y _ S o l d < / s t r i n g > < / k e y > < v a l u e > < i n t > 4 < / i n t > < / v a l u e > < / i t e m > < i t e m > < k e y > < s t r i n g > U n i t _ P r i c e < / s t r i n g > < / k e y > < v a l u e > < i n t > 5 < / i n t > < / v a l u e > < / i t e m > < i t e m > < k e y > < s t r i n g > T o t a l _ S a l e s < / s t r i n g > < / k e y > < v a l u e > < i n t > 6 < / i n t > < / v a l u e > < / i t e m > < i t e m > < k e y > < s t r i n g > P r o f i t < / s t r i n g > < / k e y > < v a l u e > < i n t > 7 < / i n t > < / v a l u e > < / i t e m > < i t e m > < k e y > < s t r i n g > R e t u r n _ F l a g < / s t r i n g > < / k e y > < v a l u e > < i n t > 8 < / i n t > < / v a l u e > < / i t e m > < i t e m > < k e y > < s t r i n g > T i m e < / s t r i n g > < / k e y > < v a l u e > < i n t > 9 < / i n t > < / v a l u e > < / i t e m > < i t e m > < k e y > < s t r i n g > Y e a r < / s t r i n g > < / k e y > < v a l u e > < i n t > 1 0 < / i n t > < / v a l u e > < / i t e m > < i t e m > < k e y > < s t r i n g > M o n t h < / s t r i n g > < / k e y > < v a l u e > < i n t > 1 1 < / i n t > < / v a l u e > < / i t e m > < i t e m > < k e y > < s t r i n g > D a y _ o f _ W e e k < / s t r i n g > < / k e y > < v a l u e > < i n t > 1 2 < / i n t > < / v a l u e > < / i t e m > < i t e m > < k e y > < s t r i n g > H o u r < / s t r i n g > < / k e y > < v a l u e > < i n t > 1 3 < / i n t > < / v a l u e > < / i t e m > < i t e m > < k e y > < s t r i n g > R e t u r n _ I n d i c a t o r < / s t r i n g > < / k e y > < v a l u e > < i n t > 1 4 < / i n t > < / v a l u e > < / i t e m > < i t e m > < k e y > < s t r i n g > A v e r a g e _ O r d e r _ S i z e < / s t r i n g > < / k e y > < v a l u e > < i n t > 1 5 < / i n t > < / v a l u e > < / i t e m > < i t e m > < k e y > < s t r i n g > T i m e _ o f _ D a y < / s t r i n g > < / k e y > < v a l u e > < i n t > 1 6 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9 9 c f 5 3 8 4 - e c 8 5 - 4 c 0 8 - 9 1 5 f - 4 b 0 a 6 3 7 e 0 1 6 0 " > < 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26.xml>��< ? x m l   v e r s i o n = " 1 . 0 "   e n c o d i n g = " U T F - 1 6 " ? > < G e m i n i   x m l n s = " h t t p : / / g e m i n i / p i v o t c u s t o m i z a t i o n / T a b l e O r d e r " > < C u s t o m C o n t e n t > < ! [ C D A T A [ O r d e r s , C u s t o m e r s , P r o d u c t s , R e g i o n s , S a l e s _ R e p s ] ] > < / C u s t o m C o n t e n t > < / G e m i n i > 
</file>

<file path=customXml/item27.xml>��< ? x m l   v e r s i o n = " 1 . 0 "   e n c o d i n g = " U T F - 1 6 " ? > < G e m i n i   x m l n s = " h t t p : / / g e m i n i / p i v o t c u s t o m i z a t i o n / f b c d b a 9 7 - b 4 b 3 - 4 b 6 7 - 9 9 1 b - f 6 3 e 6 1 f 3 8 f a a " > < 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28.xml>��< ? x m l   v e r s i o n = " 1 . 0 "   e n c o d i n g = " U T F - 1 6 " ? > < G e m i n i   x m l n s = " h t t p : / / g e m i n i / p i v o t c u s t o m i z a t i o n / e 4 b 9 9 e 9 5 - f c 7 f - 4 a 2 2 - b 8 0 7 - 2 6 6 f 5 f e f 0 5 2 7 " > < 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29.xml>��< ? x m l   v e r s i o n = " 1 . 0 "   e n c o d i n g = " U T F - 1 6 " ? > < G e m i n i   x m l n s = " h t t p : / / g e m i n i / p i v o t c u s t o m i z a t i o n / 3 f f e 0 c 2 c - 5 5 a 9 - 4 7 7 f - b 1 8 9 - 9 6 a f b a 9 6 d d 3 0 " > < 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3.xml>��< ? x m l   v e r s i o n = " 1 . 0 "   e n c o d i n g = " u t f - 1 6 " ? > < D a t a M a s h u p   x m l n s = " h t t p : / / s c h e m a s . m i c r o s o f t . c o m / D a t a M a s h u p " > A A A A A D 0 G A A B Q S w M E F A A C A A g A w 5 i Y 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w 5 i 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O Y m F q I N l / e N w M A A J 8 R A A A T A B w A R m 9 y b X V s Y X M v U 2 V j d G l v b j E u b S C i G A A o o B Q A A A A A A A A A A A A A A A A A A A A A A A A A A A D d V k 1 v 2 k A Q v S P x H y z 3 Y i Q L B Z L m o x W H B o h C 0 7 Q U a N I q i a y N P Y D F e j f a X b e g i P / e 9 Q d m j b 2 c C G n D B f P e e O b N 7 M y w H F z h U 2 I M k + / G x 2 q l W u F T x M A z 2 i E X N A D G j Z a B Q V Q r h v w M a c h c k E h 3 7 g K u 3 1 I 2 e 6 R 0 Z l 3 4 G O p t S g Q Q w S 2 z + + F + z A A w I t J 4 g Z h 3 P / Y Z F / c H j c + D q / 7 5 a b v f b b 4 / O W u c 3 o w 6 B 2 e D n 4 c 3 9 T n m c 7 N m G y T E 2 D Y E C 6 F m J z E z I c 5 w C i B k 8 E T F 8 1 1 P Q N A y M 9 6 0 r 3 z i t c z Y z H x Y 3 n W Q Q A + p l 3 d m n 9 G A C p n Z J S A v M p e e R u h R C k + Z F L c 2 A t r G X W r w C e O h i z B i v B U J f K h l v t t T R C b S 9 W j x B G u / I 4 Y I H 1 M W t C k O A x K R 3 C o R Y j 8 / Z 1 k 4 v Y 5 p G z 0 i j o / q 0 Q t L 2 1 D I r y g A S Q t J G A L m I m Y H M J G H V 3 h x u Z Y 3 g C e M X B n x B u F Q E Z j i M W p t Z G H H J 2 G a d m r E c t b 2 p u K C R k V W T k l A f 8 s Q 5 7 I 3 Z s a A / l G O Y Q h Y 9 m G E W Q X J t g H I n R q E C u O L z 0 W 9 x 7 v B k 1 h Y 8 Y / E 6 T U S 7 t Q n k 6 g r u D U A l z K v f u E D 9 m I X 3 H J q U b X M p M e W t V q t W v H J F m H q N H x j 3 j 8 w C o k K z R w k 5 K 6 G Q A 2 1 n w m I I 5 a 2 f 8 L I R L L e 9 + R z T E l P X u i K 0 t e G C A N 3 Z C O V s p q p i a j v I S L C F w t n S L F X p H 8 Q X z h 9 5 r u Z H B I G j 8 B i c k Q F w k 4 c u o S V c s e + K C E G I E J G n A u M J i s W 0 4 k v a 5 1 4 9 Z W 5 l 8 8 x + A s Q K 6 q 7 l q 0 3 L c I d t H D o 2 L k F m B U W y K X s o 5 K l E x 9 Z 4 3 h l j s h C x U 8 0 + K k G P y v H m w c a v K H B m x r 8 U I M f a f D 3 G l y T b 1 O T b 1 O T b 1 O T 7 2 E u 3 5 L N m J h x d U l H R A o X t n R u b t Q z U 8 9 J P R v 1 P N Q z U O u u 1 l q t r 1 p T t Y 5 q 7 d R 6 q T V S 6 7 K u x b J 0 C a 9 q o G 7 g d N J f f Q e v d G i 2 8 I r e 1 R 7 O h 9 v P J t 6 2 V F d c 6 U 1 k R b b l e p 5 Q t s g Z v P R 9 J K d 6 U 2 d R 2 h u 4 l C R / Y a 8 + E a k M z U C k 7 K 7 m I R d s P + O w 5 a a Q U o V h e O l e V y X l R L y B r s 6 u b a / e 2 G s l m t 5 e G + y q v T d D 7 q f D t 9 + U 1 2 z p 0 r / 0 G R Q v 5 y 8 9 A R u S i y I V X f / r U P w F U E s B A i 0 A F A A C A A g A w 5 i Y W i T s h 6 S k A A A A 9 g A A A B I A A A A A A A A A A A A A A A A A A A A A A E N v b m Z p Z y 9 Q Y W N r Y W d l L n h t b F B L A Q I t A B Q A A g A I A M O Y m F o P y u m r p A A A A O k A A A A T A A A A A A A A A A A A A A A A A P A A A A B b Q 2 9 u d G V u d F 9 U e X B l c 1 0 u e G 1 s U E s B A i 0 A F A A C A A g A w 5 i Y W o g 2 X 9 4 3 A w A A n x E A A B M A A A A A A A A A A A A A A A A A 4 Q E A A E Z v c m 1 1 b G F z L 1 N l Y 3 R p b 2 4 x L m 1 Q S w U G A A A A A A M A A w D C A A A A Z 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D o A A A A A A A B 6 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P C 9 J d G V t U G F 0 a D 4 8 L 0 l 0 Z W 1 M b 2 N h d G l v b j 4 8 U 3 R h Y m x l R W 5 0 c m l l c z 4 8 R W 5 0 c n k g V H l w Z T 0 i S X N Q c m l 2 Y X R l I i B W Y W x 1 Z T 0 i b D A i I C 8 + P E V u d H J 5 I F R 5 c G U 9 I l F 1 Z X J 5 S U Q i I F Z h b H V l P S J z M W M 3 N j Y 5 Y m U t M D I w Z S 0 0 M m Z l L W E w Y 2 Y t Y W V k Y j d j Y j F j O D A 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0 L T I 0 V D E 3 O j A 2 O j A 2 L j c 5 O D A 2 M T l a I i A v P j x F b n R y e S B U e X B l P S J G a W x s Q 2 9 s d W 1 u V H l w Z X M i I F Z h b H V l P S J z Q U F Z Q S I g L z 4 8 R W 5 0 c n k g V H l w Z T 0 i R m l s b E N v b H V t b k 5 h b W V z I i B W Y W x 1 Z T 0 i c 1 s m c X V v d D t D d X N 0 b 2 1 l c l 9 J R C Z x d W 9 0 O y w m c X V v d D t D d X N 0 b 2 1 l c l 9 O Y W 1 l J n F 1 b 3 Q 7 L C Z x d W 9 0 O 1 J l Z 2 l v b l 9 J R 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N 1 c 3 R v b W V y c y 9 B d X R v U m V t b 3 Z l Z E N v b H V t b n M x L n t D d X N 0 b 2 1 l c l 9 J R C w w f S Z x d W 9 0 O y w m c X V v d D t T Z W N 0 a W 9 u M S 9 D d X N 0 b 2 1 l c n M v Q X V 0 b 1 J l b W 9 2 Z W R D b 2 x 1 b W 5 z M S 5 7 Q 3 V z d G 9 t Z X J f T m F t Z S w x f S Z x d W 9 0 O y w m c X V v d D t T Z W N 0 a W 9 u M S 9 D d X N 0 b 2 1 l c n M v Q X V 0 b 1 J l b W 9 2 Z W R D b 2 x 1 b W 5 z M S 5 7 U m V n a W 9 u X 0 l E L D J 9 J n F 1 b 3 Q 7 X S w m c X V v d D t D b 2 x 1 b W 5 D b 3 V u d C Z x d W 9 0 O z o z L C Z x d W 9 0 O 0 t l e U N v b H V t b k 5 h b W V z J n F 1 b 3 Q 7 O l t d L C Z x d W 9 0 O 0 N v b H V t b k l k Z W 5 0 a X R p Z X M m c X V v d D s 6 W y Z x d W 9 0 O 1 N l Y 3 R p b 2 4 x L 0 N 1 c 3 R v b W V y c y 9 B d X R v U m V t b 3 Z l Z E N v b H V t b n M x L n t D d X N 0 b 2 1 l c l 9 J R C w w f S Z x d W 9 0 O y w m c X V v d D t T Z W N 0 a W 9 u M S 9 D d X N 0 b 2 1 l c n M v Q X V 0 b 1 J l b W 9 2 Z W R D b 2 x 1 b W 5 z M S 5 7 Q 3 V z d G 9 t Z X J f T m F t Z S w x f S Z x d W 9 0 O y w m c X V v d D t T Z W N 0 a W 9 u M S 9 D d X N 0 b 2 1 l c n M v Q X V 0 b 1 J l b W 9 2 Z W R D b 2 x 1 b W 5 z M S 5 7 U m V n a W 9 u X 0 l E L D J 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T a G V l d D 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m Z j A 1 Z W Q x Y i 0 5 O G I z L T Q 1 M m Y t O W Q 2 O C 1 i M j k 4 N D N k N T k 5 N D 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y M D A w I i A v P j x F b n R y e S B U e X B l P S J G a W x s R X J y b 3 J D b 2 R l I i B W Y W x 1 Z T 0 i c 1 V u a 2 5 v d 2 4 i I C 8 + P E V u d H J 5 I F R 5 c G U 9 I k Z p b G x F c n J v c k N v d W 5 0 I i B W Y W x 1 Z T 0 i b D A i I C 8 + P E V u d H J 5 I F R 5 c G U 9 I k Z p b G x M Y X N 0 V X B k Y X R l Z C I g V m F s d W U 9 I m Q y M D I 1 L T A 0 L T I 0 V D E 3 O j A 2 O j A 2 L j g x N j M x N T d a I i A v P j x F b n R y e S B U e X B l P S J G a W x s Q 2 9 s d W 1 u V H l w Z X M i I F Z h b H V l P S J z Q 1 F N R E F 3 T U Z C U V V C Q 2 d N R E J n T T 0 i I C 8 + P E V u d H J 5 I F R 5 c G U 9 I k Z p b G x D b 2 x 1 b W 5 O Y W 1 l c y I g V m F s d W U 9 I n N b J n F 1 b 3 Q 7 T 3 J k Z X J f R G F 0 Z S Z x d W 9 0 O y w m c X V v d D t Q c m 9 k d W N 0 X 0 l E J n F 1 b 3 Q 7 L C Z x d W 9 0 O 1 N h b G V z X 1 J l c F 9 J R C Z x d W 9 0 O y w m c X V v d D t S Z W d p b 2 5 f S U Q m c X V v d D s s J n F 1 b 3 Q 7 U X V h b n R p d H l f U 2 9 s Z C Z x d W 9 0 O y w m c X V v d D t V b m l 0 X 1 B y a W N l J n F 1 b 3 Q 7 L C Z x d W 9 0 O 1 R v d G F s X 1 N h b G V z J n F 1 b 3 Q 7 L C Z x d W 9 0 O 1 B y b 2 Z p d C Z x d W 9 0 O y w m c X V v d D t S Z X R 1 c m 5 f R m x h Z y Z x d W 9 0 O y w m c X V v d D t U a W 1 l J n F 1 b 3 Q 7 L C Z x d W 9 0 O 1 l l Y X I m c X V v d D s s J n F 1 b 3 Q 7 T W 9 u d G g m c X V v d D s s J n F 1 b 3 Q 7 R G F 5 X 2 9 m X 1 d l Z W s m c X V v d D s s J n F 1 b 3 Q 7 S G 9 1 c i 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P c m R l c n M v Q X V 0 b 1 J l b W 9 2 Z W R D b 2 x 1 b W 5 z M S 5 7 T 3 J k Z X J f R G F 0 Z S w w f S Z x d W 9 0 O y w m c X V v d D t T Z W N 0 a W 9 u M S 9 P c m R l c n M v Q X V 0 b 1 J l b W 9 2 Z W R D b 2 x 1 b W 5 z M S 5 7 U H J v Z H V j d F 9 J R C w x f S Z x d W 9 0 O y w m c X V v d D t T Z W N 0 a W 9 u M S 9 P c m R l c n M v Q X V 0 b 1 J l b W 9 2 Z W R D b 2 x 1 b W 5 z M S 5 7 U 2 F s Z X N f U m V w X 0 l E L D J 9 J n F 1 b 3 Q 7 L C Z x d W 9 0 O 1 N l Y 3 R p b 2 4 x L 0 9 y Z G V y c y 9 B d X R v U m V t b 3 Z l Z E N v b H V t b n M x L n t S Z W d p b 2 5 f S U Q s M 3 0 m c X V v d D s s J n F 1 b 3 Q 7 U 2 V j d G l v b j E v T 3 J k Z X J z L 0 F 1 d G 9 S Z W 1 v d m V k Q 2 9 s d W 1 u c z E u e 1 F 1 Y W 5 0 a X R 5 X 1 N v b G Q s N H 0 m c X V v d D s s J n F 1 b 3 Q 7 U 2 V j d G l v b j E v T 3 J k Z X J z L 0 F 1 d G 9 S Z W 1 v d m V k Q 2 9 s d W 1 u c z E u e 1 V u a X R f U H J p Y 2 U s N X 0 m c X V v d D s s J n F 1 b 3 Q 7 U 2 V j d G l v b j E v T 3 J k Z X J z L 0 F 1 d G 9 S Z W 1 v d m V k Q 2 9 s d W 1 u c z E u e 1 R v d G F s X 1 N h b G V z L D Z 9 J n F 1 b 3 Q 7 L C Z x d W 9 0 O 1 N l Y 3 R p b 2 4 x L 0 9 y Z G V y c y 9 B d X R v U m V t b 3 Z l Z E N v b H V t b n M x L n t Q c m 9 m a X Q s N 3 0 m c X V v d D s s J n F 1 b 3 Q 7 U 2 V j d G l v b j E v T 3 J k Z X J z L 0 F 1 d G 9 S Z W 1 v d m V k Q 2 9 s d W 1 u c z E u e 1 J l d H V y b l 9 G b G F n L D h 9 J n F 1 b 3 Q 7 L C Z x d W 9 0 O 1 N l Y 3 R p b 2 4 x L 0 9 y Z G V y c y 9 B d X R v U m V t b 3 Z l Z E N v b H V t b n M x L n t U a W 1 l L D l 9 J n F 1 b 3 Q 7 L C Z x d W 9 0 O 1 N l Y 3 R p b 2 4 x L 0 9 y Z G V y c y 9 B d X R v U m V t b 3 Z l Z E N v b H V t b n M x L n t Z Z W F y L D E w f S Z x d W 9 0 O y w m c X V v d D t T Z W N 0 a W 9 u M S 9 P c m R l c n M v Q X V 0 b 1 J l b W 9 2 Z W R D b 2 x 1 b W 5 z M S 5 7 T W 9 u d G g s M T F 9 J n F 1 b 3 Q 7 L C Z x d W 9 0 O 1 N l Y 3 R p b 2 4 x L 0 9 y Z G V y c y 9 B d X R v U m V t b 3 Z l Z E N v b H V t b n M x L n t E Y X l f b 2 Z f V 2 V l a y w x M n 0 m c X V v d D s s J n F 1 b 3 Q 7 U 2 V j d G l v b j E v T 3 J k Z X J z L 0 F 1 d G 9 S Z W 1 v d m V k Q 2 9 s d W 1 u c z E u e 0 h v d X I s M T N 9 J n F 1 b 3 Q 7 X S w m c X V v d D t D b 2 x 1 b W 5 D b 3 V u d C Z x d W 9 0 O z o x N C w m c X V v d D t L Z X l D b 2 x 1 b W 5 O Y W 1 l c y Z x d W 9 0 O z p b X S w m c X V v d D t D b 2 x 1 b W 5 J Z G V u d G l 0 a W V z J n F 1 b 3 Q 7 O l s m c X V v d D t T Z W N 0 a W 9 u M S 9 P c m R l c n M v Q X V 0 b 1 J l b W 9 2 Z W R D b 2 x 1 b W 5 z M S 5 7 T 3 J k Z X J f R G F 0 Z S w w f S Z x d W 9 0 O y w m c X V v d D t T Z W N 0 a W 9 u M S 9 P c m R l c n M v Q X V 0 b 1 J l b W 9 2 Z W R D b 2 x 1 b W 5 z M S 5 7 U H J v Z H V j d F 9 J R C w x f S Z x d W 9 0 O y w m c X V v d D t T Z W N 0 a W 9 u M S 9 P c m R l c n M v Q X V 0 b 1 J l b W 9 2 Z W R D b 2 x 1 b W 5 z M S 5 7 U 2 F s Z X N f U m V w X 0 l E L D J 9 J n F 1 b 3 Q 7 L C Z x d W 9 0 O 1 N l Y 3 R p b 2 4 x L 0 9 y Z G V y c y 9 B d X R v U m V t b 3 Z l Z E N v b H V t b n M x L n t S Z W d p b 2 5 f S U Q s M 3 0 m c X V v d D s s J n F 1 b 3 Q 7 U 2 V j d G l v b j E v T 3 J k Z X J z L 0 F 1 d G 9 S Z W 1 v d m V k Q 2 9 s d W 1 u c z E u e 1 F 1 Y W 5 0 a X R 5 X 1 N v b G Q s N H 0 m c X V v d D s s J n F 1 b 3 Q 7 U 2 V j d G l v b j E v T 3 J k Z X J z L 0 F 1 d G 9 S Z W 1 v d m V k Q 2 9 s d W 1 u c z E u e 1 V u a X R f U H J p Y 2 U s N X 0 m c X V v d D s s J n F 1 b 3 Q 7 U 2 V j d G l v b j E v T 3 J k Z X J z L 0 F 1 d G 9 S Z W 1 v d m V k Q 2 9 s d W 1 u c z E u e 1 R v d G F s X 1 N h b G V z L D Z 9 J n F 1 b 3 Q 7 L C Z x d W 9 0 O 1 N l Y 3 R p b 2 4 x L 0 9 y Z G V y c y 9 B d X R v U m V t b 3 Z l Z E N v b H V t b n M x L n t Q c m 9 m a X Q s N 3 0 m c X V v d D s s J n F 1 b 3 Q 7 U 2 V j d G l v b j E v T 3 J k Z X J z L 0 F 1 d G 9 S Z W 1 v d m V k Q 2 9 s d W 1 u c z E u e 1 J l d H V y b l 9 G b G F n L D h 9 J n F 1 b 3 Q 7 L C Z x d W 9 0 O 1 N l Y 3 R p b 2 4 x L 0 9 y Z G V y c y 9 B d X R v U m V t b 3 Z l Z E N v b H V t b n M x L n t U a W 1 l L D l 9 J n F 1 b 3 Q 7 L C Z x d W 9 0 O 1 N l Y 3 R p b 2 4 x L 0 9 y Z G V y c y 9 B d X R v U m V t b 3 Z l Z E N v b H V t b n M x L n t Z Z W F y L D E w f S Z x d W 9 0 O y w m c X V v d D t T Z W N 0 a W 9 u M S 9 P c m R l c n M v Q X V 0 b 1 J l b W 9 2 Z W R D b 2 x 1 b W 5 z M S 5 7 T W 9 u d G g s M T F 9 J n F 1 b 3 Q 7 L C Z x d W 9 0 O 1 N l Y 3 R p b 2 4 x L 0 9 y Z G V y c y 9 B d X R v U m V t b 3 Z l Z E N v b H V t b n M x L n t E Y X l f b 2 Z f V 2 V l a y w x M n 0 m c X V v d D s s J n F 1 b 3 Q 7 U 2 V j d G l v b j E v T 3 J k Z X J z L 0 F 1 d G 9 S Z W 1 v d m V k Q 2 9 s d W 1 u c z E u e 0 h v d X I s M T 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Z j M T I z N z Z h L W Q x Z j U t N D h m Y y 0 5 M D E x L W Y 4 N 2 Y 2 Z m V h N z l l 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N C 0 y N F Q x N z o w N j o w N i 4 4 M j I z M T c x W i I g L z 4 8 R W 5 0 c n k g V H l w Z T 0 i R m l s b E N v b H V t b l R 5 c G V z I i B W Y W x 1 Z T 0 i c 0 F B W U c i I C 8 + P E V u d H J 5 I F R 5 c G U 9 I k Z p b G x D b 2 x 1 b W 5 O Y W 1 l c y I g V m F s d W U 9 I n N b J n F 1 b 3 Q 7 U H J v Z H V j d F 9 J R C Z x d W 9 0 O y w m c X V v d D t Q c m 9 k d W N 0 X 0 5 h b W U m c X V v d D s s J n F 1 b 3 Q 7 U H J v Z H V j d F 9 D Y X R l Z 2 9 y e 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1 B y b 2 R 1 Y 3 R f Q 2 F 0 Z W d v c n k s M n 0 m c X V v d D t d L C Z x d W 9 0 O 0 N v b H V t b k N v d W 5 0 J n F 1 b 3 Q 7 O j M s J n F 1 b 3 Q 7 S 2 V 5 Q 2 9 s d W 1 u T m F t Z X M m c X V v d D s 6 W 1 0 s J n F 1 b 3 Q 7 Q 2 9 s d W 1 u S W R l b n R p d G l l c y Z x d W 9 0 O z p b J n F 1 b 3 Q 7 U 2 V j d G l v b j E v U H J v Z H V j d H M v Q X V 0 b 1 J l b W 9 2 Z W R D b 2 x 1 b W 5 z M S 5 7 U H J v Z H V j d F 9 J R C w w f S Z x d W 9 0 O y w m c X V v d D t T Z W N 0 a W 9 u M S 9 Q c m 9 k d W N 0 c y 9 B d X R v U m V t b 3 Z l Z E N v b H V t b n M x L n t Q c m 9 k d W N 0 X 0 5 h b W U s M X 0 m c X V v d D s s J n F 1 b 3 Q 7 U 2 V j d G l v b j E v U H J v Z H V j d H M v Q X V 0 b 1 J l b W 9 2 Z W R D b 2 x 1 b W 5 z M S 5 7 U H J v Z H V j d F 9 D Y X R l Z 2 9 y e S w y 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J l Z 2 l v b n M 8 L 0 l 0 Z W 1 Q Y X R o P j w v S X R l b U x v Y 2 F 0 a W 9 u P j x T d G F i b G V F b n R y a W V z P j x F b n R y e S B U e X B l P S J J c 1 B y a X Z h d G U i I F Z h b H V l P S J s M C I g L z 4 8 R W 5 0 c n k g V H l w Z T 0 i U X V l c n l J R C I g V m F s d W U 9 I n N l M G Q w N D k y N S 0 y Y m J h L T Q 2 Z T I t Y W M 0 O S 0 2 N G Q 1 O G Q z N D c z N z 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Z 2 l v b n 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N C 0 y N F Q x N z o w N j o w N i 4 4 M j k z M T c y W i I g L z 4 8 R W 5 0 c n k g V H l w Z T 0 i R m l s b E N v b H V t b l R 5 c G V z I i B W Y W x 1 Z T 0 i c 0 F B W T 0 i I C 8 + P E V u d H J 5 I F R 5 c G U 9 I k Z p b G x D b 2 x 1 b W 5 O Y W 1 l c y I g V m F s d W U 9 I n N b J n F 1 b 3 Q 7 U m V n a W 9 u X 0 l E J n F 1 b 3 Q 7 L C Z x d W 9 0 O 1 J l Z 2 l v b l 9 O 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n a W 9 u c y 9 B d X R v U m V t b 3 Z l Z E N v b H V t b n M x L n t S Z W d p b 2 5 f S U Q s M H 0 m c X V v d D s s J n F 1 b 3 Q 7 U 2 V j d G l v b j E v U m V n a W 9 u c y 9 B d X R v U m V t b 3 Z l Z E N v b H V t b n M x L n t S Z W d p b 2 5 f T m F t Z S w x f S Z x d W 9 0 O 1 0 s J n F 1 b 3 Q 7 Q 2 9 s d W 1 u Q 2 9 1 b n Q m c X V v d D s 6 M i w m c X V v d D t L Z X l D b 2 x 1 b W 5 O Y W 1 l c y Z x d W 9 0 O z p b X S w m c X V v d D t D b 2 x 1 b W 5 J Z G V u d G l 0 a W V z J n F 1 b 3 Q 7 O l s m c X V v d D t T Z W N 0 a W 9 u M S 9 S Z W d p b 2 5 z L 0 F 1 d G 9 S Z W 1 v d m V k Q 2 9 s d W 1 u c z E u e 1 J l Z 2 l v b l 9 J R C w w f S Z x d W 9 0 O y w m c X V v d D t T Z W N 0 a W 9 u M S 9 S Z W d p b 2 5 z L 0 F 1 d G 9 S Z W 1 v d m V k Q 2 9 s d W 1 u c z E u e 1 J l Z 2 l v b l 9 O Y W 1 l L D F 9 J n F 1 b 3 Q 7 X S w m c X V v d D t S Z W x h d G l v b n N o a X B J b m Z v J n F 1 b 3 Q 7 O l t d f S I g L z 4 8 L 1 N 0 Y W J s Z U V u d H J p Z X M + P C 9 J d G V t P j x J d G V t P j x J d G V t T G 9 j Y X R p b 2 4 + P E l 0 Z W 1 U e X B l P k Z v c m 1 1 b G E 8 L 0 l 0 Z W 1 U e X B l P j x J d G V t U G F 0 a D 5 T Z W N 0 a W 9 u M S 9 S Z W d p b 2 5 z L 1 N v d X J j Z T w v S X R l b V B h d G g + P C 9 J d G V t T G 9 j Y X R p b 2 4 + P F N 0 Y W J s Z U V u d H J p Z X M g L z 4 8 L 0 l 0 Z W 0 + P E l 0 Z W 0 + P E l 0 Z W 1 M b 2 N h d G l v b j 4 8 S X R l b V R 5 c G U + R m 9 y b X V s Y T w v S X R l b V R 5 c G U + P E l 0 Z W 1 Q Y X R o P l N l Y 3 R p b 2 4 x L 1 J l Z 2 l v b n M v U m V n a W 9 u c 1 9 T a G V l d D w v S X R l b V B h d G g + P C 9 J d G V t T G 9 j Y X R p b 2 4 + P F N 0 Y W J s Z U V u d H J p Z X M g L z 4 8 L 0 l 0 Z W 0 + P E l 0 Z W 0 + P E l 0 Z W 1 M b 2 N h d G l v b j 4 8 S X R l b V R 5 c G U + R m 9 y b X V s Y T w v S X R l b V R 5 c G U + P E l 0 Z W 1 Q Y X R o P l N l Y 3 R p b 2 4 x L 1 J l Z 2 l v b n M v U H J v b W 9 0 Z W Q l M j B I Z W F k Z X J z P C 9 J d G V t U G F 0 a D 4 8 L 0 l 0 Z W 1 M b 2 N h d G l v b j 4 8 U 3 R h Y m x l R W 5 0 c m l l c y A v P j w v S X R l b T 4 8 S X R l b T 4 8 S X R l b U x v Y 2 F 0 a W 9 u P j x J d G V t V H l w Z T 5 G b 3 J t d W x h P C 9 J d G V t V H l w Z T 4 8 S X R l b V B h d G g + U 2 V j d G l v b j E v U m V n a W 9 u c y 9 D a G F u Z 2 V k J T I w V H l w Z T w v S X R l b V B h d G g + P C 9 J d G V t T G 9 j Y X R p b 2 4 + P F N 0 Y W J s Z U V u d H J p Z X M g L z 4 8 L 0 l 0 Z W 0 + P E l 0 Z W 0 + P E l 0 Z W 1 M b 2 N h d G l v b j 4 8 S X R l b V R 5 c G U + R m 9 y b X V s Y T w v S X R l b V R 5 c G U + P E l 0 Z W 1 Q Y X R o P l N l Y 3 R p b 2 4 x L 1 N h b G V z X 1 J l c H M 8 L 0 l 0 Z W 1 Q Y X R o P j w v S X R l b U x v Y 2 F 0 a W 9 u P j x T d G F i b G V F b n R y a W V z P j x F b n R y e S B U e X B l P S J J c 1 B y a X Z h d G U i I F Z h b H V l P S J s M C I g L z 4 8 R W 5 0 c n k g V H l w Z T 0 i U X V l c n l J R C I g V m F s d W U 9 I n N j N D M x N z Y w Z S 0 w Z D E w L T R k Z T g t Y j U 5 Y i 1 h N 2 Z h Y 2 N j M j k 1 M G 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G V z X 1 J l c H 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N C 0 y N F Q x N z o w N j o w N i 4 4 N D M 0 O D E 3 W i I g L z 4 8 R W 5 0 c n k g V H l w Z T 0 i R m l s b E N v b H V t b l R 5 c G V z I i B W Y W x 1 Z T 0 i c 0 F B W U E i I C 8 + P E V u d H J 5 I F R 5 c G U 9 I k Z p b G x D b 2 x 1 b W 5 O Y W 1 l c y I g V m F s d W U 9 I n N b J n F 1 b 3 Q 7 U 2 F s Z X N f U m V w X 0 l E J n F 1 b 3 Q 7 L C Z x d W 9 0 O 1 N h b G V z X 1 J l c F 9 O Y W 1 l J n F 1 b 3 Q 7 L C Z x d W 9 0 O 0 h p c m V f R G F 0 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h b G V z X 1 J l c H M v Q X V 0 b 1 J l b W 9 2 Z W R D b 2 x 1 b W 5 z M S 5 7 U 2 F s Z X N f U m V w X 0 l E L D B 9 J n F 1 b 3 Q 7 L C Z x d W 9 0 O 1 N l Y 3 R p b 2 4 x L 1 N h b G V z X 1 J l c H M v Q X V 0 b 1 J l b W 9 2 Z W R D b 2 x 1 b W 5 z M S 5 7 U 2 F s Z X N f U m V w X 0 5 h b W U s M X 0 m c X V v d D s s J n F 1 b 3 Q 7 U 2 V j d G l v b j E v U 2 F s Z X N f U m V w c y 9 B d X R v U m V t b 3 Z l Z E N v b H V t b n M x L n t I a X J l X 0 R h d G U s M n 0 m c X V v d D t d L C Z x d W 9 0 O 0 N v b H V t b k N v d W 5 0 J n F 1 b 3 Q 7 O j M s J n F 1 b 3 Q 7 S 2 V 5 Q 2 9 s d W 1 u T m F t Z X M m c X V v d D s 6 W 1 0 s J n F 1 b 3 Q 7 Q 2 9 s d W 1 u S W R l b n R p d G l l c y Z x d W 9 0 O z p b J n F 1 b 3 Q 7 U 2 V j d G l v b j E v U 2 F s Z X N f U m V w c y 9 B d X R v U m V t b 3 Z l Z E N v b H V t b n M x L n t T Y W x l c 1 9 S Z X B f S U Q s M H 0 m c X V v d D s s J n F 1 b 3 Q 7 U 2 V j d G l v b j E v U 2 F s Z X N f U m V w c y 9 B d X R v U m V t b 3 Z l Z E N v b H V t b n M x L n t T Y W x l c 1 9 S Z X B f T m F t Z S w x f S Z x d W 9 0 O y w m c X V v d D t T Z W N 0 a W 9 u M S 9 T Y W x l c 1 9 S Z X B z L 0 F 1 d G 9 S Z W 1 v d m V k Q 2 9 s d W 1 u c z E u e 0 h p c m V f R G F 0 Z S w y f S Z x d W 9 0 O 1 0 s J n F 1 b 3 Q 7 U m V s Y X R p b 2 5 z a G l w S W 5 m b y Z x d W 9 0 O z p b X X 0 i I C 8 + P C 9 T d G F i b G V F b n R y a W V z P j w v S X R l b T 4 8 S X R l b T 4 8 S X R l b U x v Y 2 F 0 a W 9 u P j x J d G V t V H l w Z T 5 G b 3 J t d W x h P C 9 J d G V t V H l w Z T 4 8 S X R l b V B h d G g + U 2 V j d G l v b j E v U 2 F s Z X N f U m V w c y 9 T b 3 V y Y 2 U 8 L 0 l 0 Z W 1 Q Y X R o P j w v S X R l b U x v Y 2 F 0 a W 9 u P j x T d G F i b G V F b n R y a W V z I C 8 + P C 9 J d G V t P j x J d G V t P j x J d G V t T G 9 j Y X R p b 2 4 + P E l 0 Z W 1 U e X B l P k Z v c m 1 1 b G E 8 L 0 l 0 Z W 1 U e X B l P j x J d G V t U G F 0 a D 5 T Z W N 0 a W 9 u M S 9 T Y W x l c 1 9 S Z X B z L 1 N h b G V z X 1 J l c H N f U 2 h l Z X Q 8 L 0 l 0 Z W 1 Q Y X R o P j w v S X R l b U x v Y 2 F 0 a W 9 u P j x T d G F i b G V F b n R y a W V z I C 8 + P C 9 J d G V t P j x J d G V t P j x J d G V t T G 9 j Y X R p b 2 4 + P E l 0 Z W 1 U e X B l P k Z v c m 1 1 b G E 8 L 0 l 0 Z W 1 U e X B l P j x J d G V t U G F 0 a D 5 T Z W N 0 a W 9 u M S 9 T Y W x l c 1 9 S Z X B z L 1 B y b 2 1 v d G V k J T I w S G V h Z G V y c z w v S X R l b V B h d G g + P C 9 J d G V t T G 9 j Y X R p b 2 4 + P F N 0 Y W J s Z U V u d H J p Z X M g L z 4 8 L 0 l 0 Z W 0 + P E l 0 Z W 0 + P E l 0 Z W 1 M b 2 N h d G l v b j 4 8 S X R l b V R 5 c G U + R m 9 y b X V s Y T w v S X R l b V R 5 c G U + P E l 0 Z W 1 Q Y X R o P l N l Y 3 R p b 2 4 x L 1 N h b G V z X 1 J l c H M v Q 2 h h b m d l Z C U y M F R 5 c G U 8 L 0 l 0 Z W 1 Q Y X R o P j w v S X R l b U x v Y 2 F 0 a W 9 u P j x T d G F i b G V F b n R y a W V z I C 8 + P C 9 J d G V t P j x J d G V t P j x J d G V t T G 9 j Y X R p b 2 4 + P E l 0 Z W 1 U e X B l P k Z v c m 1 1 b G E 8 L 0 l 0 Z W 1 U e X B l P j x J d G V t U G F 0 a D 5 T Z W N 0 a W 9 u M S 9 D d X N 0 b 2 1 l c n M v U m V w b G F j Z W Q l M j B W Y W x 1 Z T w v S X R l b V B h d G g + P C 9 J d G V t T G 9 j Y X R p b 2 4 + P F N 0 Y W J s Z U V u d H J p Z X M g L z 4 8 L 0 l 0 Z W 0 + P E l 0 Z W 0 + P E l 0 Z W 1 M b 2 N h d G l v b j 4 8 S X R l b V R 5 c G U + R m 9 y b X V s Y T w v S X R l b V R 5 c G U + P E l 0 Z W 1 Q Y X R o P l N l Y 3 R p b 2 4 x L 0 N 1 c 3 R v b W V y c y 9 S Z W 1 v d m V k J T I w Q m x h b m s l M j B S b 3 d 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U H J v Z H V j d H M v U m V w b G F j Z W Q l M j B W Y W x 1 Z T w v S X R l b V B h d G g + P C 9 J d G V t T G 9 j Y X R p b 2 4 + P F N 0 Y W J s Z U V u d H J p Z X M g L z 4 8 L 0 l 0 Z W 0 + P E l 0 Z W 0 + P E l 0 Z W 1 M b 2 N h d G l v b j 4 8 S X R l b V R 5 c G U + R m 9 y b X V s Y T w v S X R l b V R 5 c G U + P E l 0 Z W 1 Q Y X R o P l N l Y 3 R p b 2 4 x L 1 B y b 2 R 1 Y 3 R z L 1 J l b W 9 2 Z W Q l M j B C b G F u a y U y M F J v d 3 M 8 L 0 l 0 Z W 1 Q Y X R o P j w v S X R l b U x v Y 2 F 0 a W 9 u P j x T d G F i b G V F b n R y a W V z I C 8 + P C 9 J d G V t P j x J d G V t P j x J d G V t T G 9 j Y X R p b 2 4 + P E l 0 Z W 1 U e X B l P k Z v c m 1 1 b G E 8 L 0 l 0 Z W 1 U e X B l P j x J d G V t U G F 0 a D 5 T Z W N 0 a W 9 u M S 9 S Z W d p b 2 5 z L 1 J l c G x h Y 2 V k J T I w V m F s d W U 8 L 0 l 0 Z W 1 Q Y X R o P j w v S X R l b U x v Y 2 F 0 a W 9 u P j x T d G F i b G V F b n R y a W V z I C 8 + P C 9 J d G V t P j x J d G V t P j x J d G V t T G 9 j Y X R p b 2 4 + P E l 0 Z W 1 U e X B l P k Z v c m 1 1 b G E 8 L 0 l 0 Z W 1 U e X B l P j x J d G V t U G F 0 a D 5 T Z W N 0 a W 9 u M S 9 S Z W d p b 2 5 z L 1 J l b W 9 2 Z W Q l M j B C b G F u a y U y M F J v d 3 M 8 L 0 l 0 Z W 1 Q Y X R o P j w v S X R l b U x v Y 2 F 0 a W 9 u P j x T d G F i b G V F b n R y a W V z I C 8 + P C 9 J d G V t P j x J d G V t P j x J d G V t T G 9 j Y X R p b 2 4 + P E l 0 Z W 1 U e X B l P k Z v c m 1 1 b G E 8 L 0 l 0 Z W 1 U e X B l P j x J d G V t U G F 0 a D 5 T Z W N 0 a W 9 u M S 9 T Y W x l c 1 9 S Z X B z L 1 J l c G x h Y 2 V k J T I w V m F s d W U 8 L 0 l 0 Z W 1 Q Y X R o P j w v S X R l b U x v Y 2 F 0 a W 9 u P j x T d G F i b G V F b n R y a W V z I C 8 + P C 9 J d G V t P j x J d G V t P j x J d G V t T G 9 j Y X R p b 2 4 + P E l 0 Z W 1 U e X B l P k Z v c m 1 1 b G E 8 L 0 l 0 Z W 1 U e X B l P j x J d G V t U G F 0 a D 5 T Z W N 0 a W 9 u M S 9 T Y W x l c 1 9 S Z X B z L 1 J l b W 9 2 Z W Q l M j B C b G F u a y U y M F J v d 3 M 8 L 0 l 0 Z W 1 Q Y X R o P j w v S X R l b U x v Y 2 F 0 a W 9 u P j x T d G F i b G V F b n R y a W V z I C 8 + P C 9 J d G V t P j w v S X R l b X M + P C 9 M b 2 N h b F B h Y 2 t h Z 2 V N Z X R h Z G F 0 Y U Z p b G U + F g A A A F B L B Q Y A A A A A A A A A A A A A A A A A A A A A A A A m A Q A A A Q A A A N C M n d 8 B F d E R j H o A w E / C l + s B A A A A o J e / I Y 9 7 V k S X 5 2 i 4 T 7 v M z w A A A A A C A A A A A A A Q Z g A A A A E A A C A A A A A q k q 8 A W M 6 3 p K a q 7 N D B d + h m I H t 4 y 6 G J P S d N W l 4 i E Y c F R g A A A A A O g A A A A A I A A C A A A A A B m w N X G W y X d m x r 5 6 S p w b 5 m i L e j 0 q 9 f 1 x E N x 2 o y Q P / G y F A A A A D 7 m / V / R h u w m u z c a X q Q y 1 s h o b 4 T c a i b + s Z Q 1 / Q 9 + W C C c 4 E A Y I N 1 I Y v + o D c V z L f 8 V G C r h z u l z t Q 4 m X t t q x S 1 4 7 J + 6 U w q d K o Z Q k Y c I / k k l / S Y g k A A A A A S E g f Z u T e q P S M V U z g 3 g 7 F t 6 x e V k R I 5 y 0 X H p z K t n b J L P 7 E j h T + D F + n E R u 2 p w t D n P u 3 4 Y l 2 y M + V E R i 4 6 o J k 4 h c 3 k < / D a t a M a s h u p > 
</file>

<file path=customXml/item30.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 P r o d u c t _ C a t e g o r y < / s t r i n g > < / k e y > < v a l u e > < i n t > 1 9 1 < / i n t > < / v a l u e > < / i t e m > < / C o l u m n W i d t h s > < C o l u m n D i s p l a y I n d e x > < i t e m > < k e y > < s t r i n g > P r o d u c t _ I D < / s t r i n g > < / k e y > < v a l u e > < i n t > 0 < / i n t > < / v a l u e > < / i t e m > < i t e m > < k e y > < s t r i n g > P r o d u c t _ N a m e < / s t r i n g > < / k e y > < v a l u e > < i n t > 1 < / i n t > < / v a l u e > < / i t e m > < i t e m > < k e y > < s t r i n g > P r o d u c t _ C a t e g o r y < / 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 C o l u m n s \ P r o d u c t _ C a t e g o r y 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 C o l u m n s \ P r o d u c t _ C a t e g o r y < / 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 C o l u m n s \ C u s t o m e r _ N a m e < / K e y > < / D i a g r a m O b j e c t K e y > < D i a g r a m O b j e c t K e y > < K e y > C o l u m n s \ R e g i o n _ I D 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 C o l u m n s \ C u s t o m e r _ N a m e < / K e y > < / a : K e y > < a : V a l u e   i : t y p e = " M e a s u r e G r i d N o d e V i e w S t a t e " > < C o l u m n > 1 < / C o l u m n > < L a y e d O u t > t r u e < / L a y e d O u t > < / a : V a l u e > < / a : K e y V a l u e O f D i a g r a m O b j e c t K e y a n y T y p e z b w N T n L X > < a : K e y V a l u e O f D i a g r a m O b j e c t K e y a n y T y p e z b w N T n L X > < a : K e y > < K e y > C o l u m n s \ R e g i o n _ I D < / K e y > < / a : K e y > < a : V a l u e   i : t y p e = " M e a s u r e G r i d N o d e V i e w S t a t e " > < C o l u m n > 2 < / C o l u m n > < L a y e d O u t > t r u e < / L a y e d O u t > < / a : V a l u e > < / a : K e y V a l u e O f D i a g r a m O b j e c t K e y a n y T y p e z b w N T n L X > < / V i e w S t a t e s > < / D i a g r a m M a n a g e r . S e r i a l i z a b l e D i a g r a m > < D i a g r a m M a n a g e r . S e r i a l i z a b l e D i a g r a m > < A d a p t e r   i : t y p e = " M e a s u r e D i a g r a m S a n d b o x A d a p t e r " > < T a b l e N a m e > S a l e s _ R e p s 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 S a l e s _ R e p s 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 C o l u m n s \ S a l e s _ R e p _ I D < / K e y > < / D i a g r a m O b j e c t K e y > < D i a g r a m O b j e c t K e y > < K e y > C o l u m n s \ S a l e s _ R e p _ N a m e < / K e y > < / D i a g r a m O b j e c t K e y > < D i a g r a m O b j e c t K e y > < K e y > C o l u m n s \ H i r e _ D a t e 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 C o l u m n s \ S a l e s _ R e p _ I D < / K e y > < / a : K e y > < a : V a l u e   i : t y p e = " M e a s u r e G r i d N o d e V i e w S t a t e " > < L a y e d O u t > t r u e < / L a y e d O u t > < / a : V a l u e > < / a : K e y V a l u e O f D i a g r a m O b j e c t K e y a n y T y p e z b w N T n L X > < a : K e y V a l u e O f D i a g r a m O b j e c t K e y a n y T y p e z b w N T n L X > < a : K e y > < K e y > C o l u m n s \ S a l e s _ R e p _ N a m e < / K e y > < / a : K e y > < a : V a l u e   i : t y p e = " M e a s u r e G r i d N o d e V i e w S t a t e " > < C o l u m n > 1 < / C o l u m n > < L a y e d O u t > t r u e < / L a y e d O u t > < / a : V a l u e > < / a : K e y V a l u e O f D i a g r a m O b j e c t K e y a n y T y p e z b w N T n L X > < a : K e y V a l u e O f D i a g r a m O b j e c t K e y a n y T y p e z b w N T n L X > < a : K e y > < K e y > C o l u m n s \ H i r e _ D a t e 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 D y n a m i c   T a g s \ T a b l e s \ & l t ; T a b l e s \ R e g i o n s & g t ; < / K e y > < / D i a g r a m O b j e c t K e y > < D i a g r a m O b j e c t K e y > < K e y > D y n a m i c   T a g s \ T a b l e s \ & l t ; T a b l e s \ S a l e s _ R e p s & g t ; < / K e y > < / D i a g r a m O b j e c t K e y > < D i a g r a m O b j e c t K e y > < K e y > T a b l e s \ O r d e r s < / K e y > < / D i a g r a m O b j e c t K e y > < D i a g r a m O b j e c t K e y > < K e y > T a b l e s \ O r d e r s \ C o l u m n s \ O r d e r _ D a t e < / K e y > < / D i a g r a m O b j e c t K e y > < D i a g r a m O b j e c t K e y > < K e y > T a b l e s \ O r d e r s \ C o l u m n s \ P r o d u c t _ I D < / K e y > < / D i a g r a m O b j e c t K e y > < D i a g r a m O b j e c t K e y > < K e y > T a b l e s \ O r d e r s \ C o l u m n s \ S a l e s _ R e p _ I D < / K e y > < / D i a g r a m O b j e c t K e y > < D i a g r a m O b j e c t K e y > < K e y > T a b l e s \ O r d e r s \ C o l u m n s \ R e g i o n _ I D < / K e y > < / D i a g r a m O b j e c t K e y > < D i a g r a m O b j e c t K e y > < K e y > T a b l e s \ O r d e r s \ C o l u m n s \ Q u a n t i t y _ S o l d < / K e y > < / D i a g r a m O b j e c t K e y > < D i a g r a m O b j e c t K e y > < K e y > T a b l e s \ O r d e r s \ C o l u m n s \ U n i t _ P r i c e < / K e y > < / D i a g r a m O b j e c t K e y > < D i a g r a m O b j e c t K e y > < K e y > T a b l e s \ O r d e r s \ C o l u m n s \ T o t a l _ S a l e s < / K e y > < / D i a g r a m O b j e c t K e y > < D i a g r a m O b j e c t K e y > < K e y > T a b l e s \ O r d e r s \ C o l u m n s \ P r o f i t < / K e y > < / D i a g r a m O b j e c t K e y > < D i a g r a m O b j e c t K e y > < K e y > T a b l e s \ O r d e r s \ C o l u m n s \ R e t u r n _ F l a g < / K e y > < / D i a g r a m O b j e c t K e y > < D i a g r a m O b j e c t K e y > < K e y > T a b l e s \ O r d e r s \ C o l u m n s \ T i m e < / K e y > < / D i a g r a m O b j e c t K e y > < D i a g r a m O b j e c t K e y > < K e y > T a b l e s \ O r d e r s \ C o l u m n s \ Y e a r < / K e y > < / D i a g r a m O b j e c t K e y > < D i a g r a m O b j e c t K e y > < K e y > T a b l e s \ O r d e r s \ C o l u m n s \ M o n t h < / K e y > < / D i a g r a m O b j e c t K e y > < D i a g r a m O b j e c t K e y > < K e y > T a b l e s \ O r d e r s \ C o l u m n s \ D a y _ o f _ W e e k < / K e y > < / D i a g r a m O b j e c t K e y > < D i a g r a m O b j e c t K e y > < K e y > T a b l e s \ O r d e r s \ C o l u m n s \ H o u r < / K e y > < / D i a g r a m O b j e c t K e y > < D i a g r a m O b j e c t K e y > < K e y > T a b l e s \ C u s t o m e r s < / K e y > < / D i a g r a m O b j e c t K e y > < D i a g r a m O b j e c t K e y > < K e y > T a b l e s \ C u s t o m e r s \ C o l u m n s \ C u s t o m e r _ I D < / K e y > < / D i a g r a m O b j e c t K e y > < D i a g r a m O b j e c t K e y > < K e y > T a b l e s \ C u s t o m e r s \ C o l u m n s \ C u s t o m e r _ N a m e < / K e y > < / D i a g r a m O b j e c t K e y > < D i a g r a m O b j e c t K e y > < K e y > T a b l e s \ C u s t o m e r s \ C o l u m n s \ R e g i o n _ I D < / K e y > < / D i a g r a m O b j e c t K e y > < D i a g r a m O b j e c t K e y > < K e y > T a b l e s \ P r o d u c t s < / K e y > < / D i a g r a m O b j e c t K e y > < D i a g r a m O b j e c t K e y > < K e y > T a b l e s \ P r o d u c t s \ C o l u m n s \ P r o d u c t _ I D < / K e y > < / D i a g r a m O b j e c t K e y > < D i a g r a m O b j e c t K e y > < K e y > T a b l e s \ P r o d u c t s \ C o l u m n s \ P r o d u c t _ N a m e < / K e y > < / D i a g r a m O b j e c t K e y > < D i a g r a m O b j e c t K e y > < K e y > T a b l e s \ P r o d u c t s \ C o l u m n s \ P r o d u c t _ C a t e g o r y < / K e y > < / D i a g r a m O b j e c t K e y > < D i a g r a m O b j e c t K e y > < K e y > T a b l e s \ R e g i o n s < / K e y > < / D i a g r a m O b j e c t K e y > < D i a g r a m O b j e c t K e y > < K e y > T a b l e s \ R e g i o n s \ C o l u m n s \ R e g i o n _ I D < / K e y > < / D i a g r a m O b j e c t K e y > < D i a g r a m O b j e c t K e y > < K e y > T a b l e s \ R e g i o n s \ C o l u m n s \ R e g i o n _ N a m e < / K e y > < / D i a g r a m O b j e c t K e y > < D i a g r a m O b j e c t K e y > < K e y > T a b l e s \ S a l e s _ R e p s < / K e y > < / D i a g r a m O b j e c t K e y > < D i a g r a m O b j e c t K e y > < K e y > T a b l e s \ S a l e s _ R e p s \ C o l u m n s \ S a l e s _ R e p _ I D < / K e y > < / D i a g r a m O b j e c t K e y > < D i a g r a m O b j e c t K e y > < K e y > T a b l e s \ S a l e s _ R e p s \ C o l u m n s \ S a l e s _ R e p _ N a m e < / K e y > < / D i a g r a m O b j e c t K e y > < D i a g r a m O b j e c t K e y > < K e y > T a b l e s \ S a l e s _ R e p s \ C o l u m n s \ H i r e _ D a t e 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 R e l a t i o n s h i p s \ & l t ; T a b l e s \ O r d e r s \ C o l u m n s \ S a l e s _ R e p _ I D & g t ; - & l t ; T a b l e s \ S a l e s _ R e p s \ C o l u m n s \ S a l e s _ R e p _ I D & g t ; < / K e y > < / D i a g r a m O b j e c t K e y > < D i a g r a m O b j e c t K e y > < K e y > R e l a t i o n s h i p s \ & l t ; T a b l e s \ O r d e r s \ C o l u m n s \ S a l e s _ R e p _ I D & g t ; - & l t ; T a b l e s \ S a l e s _ R e p s \ C o l u m n s \ S a l e s _ R e p _ I D & g t ; \ F K < / K e y > < / D i a g r a m O b j e c t K e y > < D i a g r a m O b j e c t K e y > < K e y > R e l a t i o n s h i p s \ & l t ; T a b l e s \ O r d e r s \ C o l u m n s \ S a l e s _ R e p _ I D & g t ; - & l t ; T a b l e s \ S a l e s _ R e p s \ C o l u m n s \ S a l e s _ R e p _ I D & g t ; \ P K < / K e y > < / D i a g r a m O b j e c t K e y > < D i a g r a m O b j e c t K e y > < K e y > R e l a t i o n s h i p s \ & l t ; T a b l e s \ O r d e r s \ C o l u m n s \ S a l e s _ R e p _ I D & g t ; - & l t ; T a b l e s \ S a l e s _ R e p s \ C o l u m n s \ S a l e s _ R e p _ I D & g t ; \ C r o s s F i l t e r < / K e y > < / D i a g r a m O b j e c t K e y > < D i a g r a m O b j e c t K e y > < K e y > R e l a t i o n s h i p s \ & l t ; T a b l e s \ O r d e r s \ C o l u m n s \ R e g i o n _ I D & g t ; - & l t ; T a b l e s \ R e g i o n s \ C o l u m n s \ R e g i o n _ I D & g t ; < / K e y > < / D i a g r a m O b j e c t K e y > < D i a g r a m O b j e c t K e y > < K e y > R e l a t i o n s h i p s \ & l t ; T a b l e s \ O r d e r s \ C o l u m n s \ R e g i o n _ I D & g t ; - & l t ; T a b l e s \ R e g i o n s \ C o l u m n s \ R e g i o n _ I D & g t ; \ F K < / K e y > < / D i a g r a m O b j e c t K e y > < D i a g r a m O b j e c t K e y > < K e y > R e l a t i o n s h i p s \ & l t ; T a b l e s \ O r d e r s \ C o l u m n s \ R e g i o n _ I D & g t ; - & l t ; T a b l e s \ R e g i o n s \ C o l u m n s \ R e g i o n _ I D & g t ; \ P K < / K e y > < / D i a g r a m O b j e c t K e y > < D i a g r a m O b j e c t K e y > < K e y > R e l a t i o n s h i p s \ & l t ; T a b l e s \ O r d e r s \ C o l u m n s \ R e g i o n _ I D & g t ; - & l t ; T a b l e s \ R e g i o n s \ C o l u m n s \ R e g i o n _ I D & g t ; \ C r o s s F i l t e r < / K e y > < / D i a g r a m O b j e c t K e y > < D i a g r a m O b j e c t K e y > < K e y > R e l a t i o n s h i p s \ & l t ; T a b l e s \ C u s t o m e r s \ C o l u m n s \ R e g i o n _ I D & g t ; - & l t ; T a b l e s \ R e g i o n s \ C o l u m n s \ R e g i o n _ I D & g t ; < / K e y > < / D i a g r a m O b j e c t K e y > < D i a g r a m O b j e c t K e y > < K e y > R e l a t i o n s h i p s \ & l t ; T a b l e s \ C u s t o m e r s \ C o l u m n s \ R e g i o n _ I D & g t ; - & l t ; T a b l e s \ R e g i o n s \ C o l u m n s \ R e g i o n _ I D & g t ; \ F K < / K e y > < / D i a g r a m O b j e c t K e y > < D i a g r a m O b j e c t K e y > < K e y > R e l a t i o n s h i p s \ & l t ; T a b l e s \ C u s t o m e r s \ C o l u m n s \ R e g i o n _ I D & g t ; - & l t ; T a b l e s \ R e g i o n s \ C o l u m n s \ R e g i o n _ I D & g t ; \ P K < / K e y > < / D i a g r a m O b j e c t K e y > < D i a g r a m O b j e c t K e y > < K e y > R e l a t i o n s h i p s \ & l t ; T a b l e s \ C u s t o m e r s \ C o l u m n s \ R e g i o n _ I D & g t ; - & l t ; T a b l e s \ R e g i o n s \ C o l u m n s \ R e g i o n _ I D & g t ; \ C r o s s F i l t e r < / K e y > < / D i a g r a m O b j e c t K e y > < / A l l K e y s > < S e l e c t e d K e y s > < D i a g r a m O b j e c t K e y > < K e y > R e l a t i o n s h i p s \ & l t ; T a b l e s \ C u s t o m e r s \ C o l u m n s \ R e g i o n _ I D & g t ; - & l t ; T a b l e s \ R e g i o n s \ C o l u m n s \ R e g i o n _ I D & g t ; 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 T a g s \ T a b l e s \ & l t ; T a b l e s \ S a l e s _ R e p s & g t ; < / K e y > < / a : K e y > < a : V a l u e   i : t y p e = " D i a g r a m D i s p l a y T a g V i e w S t a t e " > < I s N o t F i l t e r e d O u t > t r u e < / I s N o t F i l t e r e d O u t > < / a : V a l u e > < / a : K e y V a l u e O f D i a g r a m O b j e c t K e y a n y T y p e z b w N T n L X > < a : K e y V a l u e O f D i a g r a m O b j e c t K e y a n y T y p e z b w N T n L X > < a : K e y > < K e y > T a b l e s \ O r d e r s < / K e y > < / a : K e y > < a : V a l u e   i : t y p e = " D i a g r a m D i s p l a y N o d e V i e w S t a t e " > < H e i g h t > 1 4 2 < / H e i g h t > < I s E x p a n d e d > t r u e < / I s E x p a n d e d > < L a y e d O u t > t r u e < / L a y e d O u t > < L e f t > 6 0 6 . 0 0 0 0 0 0 0 0 0 0 0 0 1 1 < / L e f t > < S c r o l l V e r t i c a l O f f s e t > 1 1 5 . 3 8 0 4 2 9 5 9 4 2 7 2 1 < / S c r o l l V e r t i c a l O f f s e t > < 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 T a b l e s \ O r d e r s \ C o l u m n s \ S a l e s _ R e p _ I D < / K e y > < / a : K e y > < a : V a l u e   i : t y p e = " D i a g r a m D i s p l a y N o d e V i e w S t a t e " > < H e i g h t > 1 5 0 < / H e i g h t > < I s E x p a n d e d > t r u e < / I s E x p a n d e d > < W i d t h > 2 0 0 < / W i d t h > < / a : V a l u e > < / a : K e y V a l u e O f D i a g r a m O b j e c t K e y a n y T y p e z b w N T n L X > < a : K e y V a l u e O f D i a g r a m O b j e c t K e y a n y T y p e z b w N T n L X > < a : K e y > < K e y > T a b l e s \ O r d e r s \ C o l u m n s \ R e g i o n _ I D < / K e y > < / a : K e y > < a : V a l u e   i : t y p e = " D i a g r a m D i s p l a y N o d e V i e w S t a t e " > < H e i g h t > 1 5 0 < / H e i g h t > < I s E x p a n d e d > t r u e < / I s E x p a n d e d > < W i d t h > 2 0 0 < / W i d t h > < / a : V a l u e > < / a : K e y V a l u e O f D i a g r a m O b j e c t K e y a n y T y p e z b w N T n L X > < a : K e y V a l u e O f D i a g r a m O b j e c t K e y a n y T y p e z b w N T n L X > < a : K e y > < K e y > T a b l e s \ O r d e r s \ C o l u m n s \ Q u a n t i t y _ S o l d < / K e y > < / a : K e y > < a : V a l u e   i : t y p e = " D i a g r a m D i s p l a y N o d e V i e w S t a t e " > < H e i g h t > 1 5 0 < / H e i g h t > < I s E x p a n d e d > t r u e < / I s E x p a n d e d > < W i d t h > 2 0 0 < / W i d t h > < / a : V a l u e > < / a : K e y V a l u e O f D i a g r a m O b j e c t K e y a n y T y p e z b w N T n L X > < a : K e y V a l u e O f D i a g r a m O b j e c t K e y a n y T y p e z b w N T n L X > < a : K e y > < K e y > T a b l e s \ O r d e r s \ C o l u m n s \ U n i t _ P r i c e < / K e y > < / a : K e y > < a : V a l u e   i : t y p e = " D i a g r a m D i s p l a y N o d e V i e w S t a t e " > < H e i g h t > 1 5 0 < / H e i g h t > < I s E x p a n d e d > t r u e < / I s E x p a n d e d > < W i d t h > 2 0 0 < / W i d t h > < / a : V a l u e > < / a : K e y V a l u e O f D i a g r a m O b j e c t K e y a n y T y p e z b w N T n L X > < a : K e y V a l u e O f D i a g r a m O b j e c t K e y a n y T y p e z b w N T n L X > < a : K e y > < K e y > T a b l e s \ O r d e r s \ C o l u m n s \ T o t a l _ S a l e s < / 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 T a b l e s \ O r d e r s \ C o l u m n s \ R e t u r n _ F l a g < / K e y > < / a : K e y > < a : V a l u e   i : t y p e = " D i a g r a m D i s p l a y N o d e V i e w S t a t e " > < H e i g h t > 1 5 0 < / H e i g h t > < I s E x p a n d e d > t r u e < / I s E x p a n d e d > < W i d t h > 2 0 0 < / W i d t h > < / a : V a l u e > < / a : K e y V a l u e O f D i a g r a m O b j e c t K e y a n y T y p e z b w N T n L X > < a : K e y V a l u e O f D i a g r a m O b j e c t K e y a n y T y p e z b w N T n L X > < a : K e y > < K e y > T a b l e s \ O r d e r s \ C o l u m n s \ T i m e < / 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 T a b l e s \ O r d e r s \ C o l u m n s \ D a y _ o f _ W e e k < / 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 1 1 4 0 . 3 0 3 8 1 0 5 6 7 6 6 5 8 < / L e f t > < T a b I n d e x > 4 < / T a b I n d e x > < T o p > 3 6 8 . 7 9 9 9 9 9 9 9 9 9 9 9 9 5 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 T a b l e s \ C u s t o m e r s \ C o l u m n s \ C u s t o m e r _ N a m e < / K e y > < / a : K e y > < a : V a l u e   i : t y p e = " D i a g r a m D i s p l a y N o d e V i e w S t a t e " > < H e i g h t > 1 5 0 < / H e i g h t > < I s E x p a n d e d > t r u e < / I s E x p a n d e d > < W i d t h > 2 0 0 < / W i d t h > < / a : V a l u e > < / a : K e y V a l u e O f D i a g r a m O b j e c t K e y a n y T y p e z b w N T n L X > < a : K e y V a l u e O f D i a g r a m O b j e c t K e y a n y T y p e z b w N T n L X > < a : K e y > < K e y > T a b l e s \ C u s t o m e r s \ C o l u m n s \ R e g i o n _ I D < / 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T a b I n d e x > 1 < / T a b I n d e x > < T o p > 3 7 5 . 2 0 0 0 0 0 0 0 0 0 0 0 0 5 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 T a b l e s \ P r o d u c t s \ C o l u m n s \ P r o d u c t _ C a t e g o r y < / K e y > < / a : K e y > < a : V a l u e   i : t y p e = " D i a g r a m D i s p l a y N o d e V i e w S t a t e " > < H e i g h t > 1 5 0 < / H e i g h t > < I s E x p a n d e d > t r u e < / I s E x p a n d e d > < W i d t h > 2 0 0 < / W i d t h > < / a : V a l u e > < / a : K e y V a l u e O f D i a g r a m O b j e c t K e y a n y T y p e z b w N T n L X > < a : K e y V a l u e O f D i a g r a m O b j e c t K e y a n y T y p e z b w N T n L X > < a : K e y > < K e y > T a b l e s \ R e g i o n s < / K e y > < / a : K e y > < a : V a l u e   i : t y p e = " D i a g r a m D i s p l a y N o d e V i e w S t a t e " > < H e i g h t > 1 5 0 < / H e i g h t > < I s E x p a n d e d > t r u e < / I s E x p a n d e d > < L a y e d O u t > t r u e < / L a y e d O u t > < L e f t > 8 0 2 . 9 1 1 4 3 1 7 0 2 9 9 7 2 2 < / L e f t > < T a b I n d e x > 3 < / T a b I n d e x > < T o p > 3 7 3 . 2 0 0 0 0 0 0 0 0 0 0 0 0 5 < / T o p > < W i d t h > 2 0 0 < / W i d t h > < / a : V a l u e > < / a : K e y V a l u e O f D i a g r a m O b j e c t K e y a n y T y p e z b w N T n L X > < a : K e y V a l u e O f D i a g r a m O b j e c t K e y a n y T y p e z b w N T n L X > < a : K e y > < K e y > T a b l e s \ R e g i o n s \ C o l u m n s \ R e g i o n _ I D < / K e y > < / a : K e y > < a : V a l u e   i : t y p e = " D i a g r a m D i s p l a y N o d e V i e w S t a t e " > < H e i g h t > 1 5 0 < / H e i g h t > < I s E x p a n d e d > t r u e < / I s E x p a n d e d > < W i d t h > 2 0 0 < / W i d t h > < / a : V a l u e > < / a : K e y V a l u e O f D i a g r a m O b j e c t K e y a n y T y p e z b w N T n L X > < a : K e y V a l u e O f D i a g r a m O b j e c t K e y a n y T y p e z b w N T n L X > < a : K e y > < K e y > T a b l e s \ R e g i o n s \ C o l u m n s \ R e g i o n _ N a m e < / K e y > < / a : K e y > < a : V a l u e   i : t y p e = " D i a g r a m D i s p l a y N o d e V i e w S t a t e " > < H e i g h t > 1 5 0 < / H e i g h t > < I s E x p a n d e d > t r u e < / I s E x p a n d e d > < W i d t h > 2 0 0 < / W i d t h > < / a : V a l u e > < / a : K e y V a l u e O f D i a g r a m O b j e c t K e y a n y T y p e z b w N T n L X > < a : K e y V a l u e O f D i a g r a m O b j e c t K e y a n y T y p e z b w N T n L X > < a : K e y > < K e y > T a b l e s \ S a l e s _ R e p s < / K e y > < / a : K e y > < a : V a l u e   i : t y p e = " D i a g r a m D i s p l a y N o d e V i e w S t a t e " > < H e i g h t > 1 5 0 < / H e i g h t > < I s E x p a n d e d > t r u e < / I s E x p a n d e d > < L a y e d O u t > t r u e < / L a y e d O u t > < L e f t > 4 0 2 . 0 1 5 2 4 2 2 7 0 6 6 3 0 7 < / L e f t > < T a b I n d e x > 2 < / T a b I n d e x > < T o p > 3 8 5 . 5 9 9 9 9 9 9 9 9 9 9 9 9 1 < / T o p > < W i d t h > 2 0 0 < / W i d t h > < / a : V a l u e > < / a : K e y V a l u e O f D i a g r a m O b j e c t K e y a n y T y p e z b w N T n L X > < a : K e y V a l u e O f D i a g r a m O b j e c t K e y a n y T y p e z b w N T n L X > < a : K e y > < K e y > T a b l e s \ S a l e s _ R e p s \ C o l u m n s \ S a l e s _ R e p _ I D < / K e y > < / a : K e y > < a : V a l u e   i : t y p e = " D i a g r a m D i s p l a y N o d e V i e w S t a t e " > < H e i g h t > 1 5 0 < / H e i g h t > < I s E x p a n d e d > t r u e < / I s E x p a n d e d > < W i d t h > 2 0 0 < / W i d t h > < / a : V a l u e > < / a : K e y V a l u e O f D i a g r a m O b j e c t K e y a n y T y p e z b w N T n L X > < a : K e y V a l u e O f D i a g r a m O b j e c t K e y a n y T y p e z b w N T n L X > < a : K e y > < K e y > T a b l e s \ S a l e s _ R e p s \ C o l u m n s \ S a l e s _ R e p _ N a m e < / K e y > < / a : K e y > < a : V a l u e   i : t y p e = " D i a g r a m D i s p l a y N o d e V i e w S t a t e " > < H e i g h t > 1 5 0 < / H e i g h t > < I s E x p a n d e d > t r u e < / I s E x p a n d e d > < W i d t h > 2 0 0 < / W i d t h > < / a : V a l u e > < / a : K e y V a l u e O f D i a g r a m O b j e c t K e y a n y T y p e z b w N T n L X > < a : K e y V a l u e O f D i a g r a m O b j e c t K e y a n y T y p e z b w N T n L X > < a : K e y > < K e y > T a b l e s \ S a l e s _ R e p s \ C o l u m n s \ H i r e _ D a t e < / 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 ( 5 9 0 , 6 1 ) .   E n d   p o i n t   2 :   ( 2 1 6 , 4 5 0 . 2 )   < / A u t o m a t i o n P r o p e r t y H e l p e r T e x t > < L a y e d O u t > t r u e < / L a y e d O u t > < P o i n t s   x m l n s : b = " h t t p : / / s c h e m a s . d a t a c o n t r a c t . o r g / 2 0 0 4 / 0 7 / S y s t e m . W i n d o w s " > < b : P o i n t > < b : _ x > 5 9 0 < / b : _ x > < b : _ y > 6 1 < / b : _ y > < / b : P o i n t > < b : P o i n t > < b : _ x > 3 8 4 . 5 1 5 2 4 2 0 0 4 5 < / b : _ x > < b : _ y > 6 1 < / b : _ y > < / b : P o i n t > < b : P o i n t > < b : _ x > 3 8 2 . 5 1 5 2 4 2 0 0 4 5 < / b : _ x > < b : _ y > 6 3 < / b : _ y > < / b : P o i n t > < b : P o i n t > < b : _ x > 3 8 2 . 5 1 5 2 4 2 0 0 4 5 < / b : _ x > < b : _ y > 4 4 8 . 2 < / b : _ y > < / b : P o i n t > < b : P o i n t > < b : _ x > 3 8 0 . 5 1 5 2 4 2 0 0 4 5 < / b : _ x > < b : _ y > 4 5 0 . 2 < / b : _ y > < / b : P o i n t > < b : P o i n t > < b : _ x > 2 1 6 . 0 0 0 0 0 0 0 0 0 0 0 0 0 6 < / b : _ x > < b : _ y > 4 5 0 . 2 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 5 9 0 < / b : _ x > < b : _ y > 5 3 < / b : _ y > < / L a b e l L o c a t i o n > < L o c a t i o n   x m l n s : b = " h t t p : / / s c h e m a s . d a t a c o n t r a c t . o r g / 2 0 0 4 / 0 7 / S y s t e m . W i n d o w s " > < b : _ x > 6 0 6 . 0 0 0 0 0 0 0 0 0 0 0 0 1 1 < / b : _ x > < b : _ y > 6 1 < / 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 2 0 0 . 0 0 0 0 0 0 0 0 0 0 0 0 0 6 < / b : _ x > < b : _ y > 4 4 2 . 2 < / b : _ y > < / L a b e l L o c a t i o n > < L o c a t i o n   x m l n s : b = " h t t p : / / s c h e m a s . d a t a c o n t r a c t . o r g / 2 0 0 4 / 0 7 / S y s t e m . W i n d o w s " > < b : _ x > 2 0 0 . 0 0 0 0 0 0 0 0 0 0 0 0 0 6 < / b : _ x > < b : _ y > 4 5 0 . 2 < / 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 5 9 0 < / b : _ x > < b : _ y > 6 1 < / b : _ y > < / b : P o i n t > < b : P o i n t > < b : _ x > 3 8 4 . 5 1 5 2 4 2 0 0 4 5 < / b : _ x > < b : _ y > 6 1 < / b : _ y > < / b : P o i n t > < b : P o i n t > < b : _ x > 3 8 2 . 5 1 5 2 4 2 0 0 4 5 < / b : _ x > < b : _ y > 6 3 < / b : _ y > < / b : P o i n t > < b : P o i n t > < b : _ x > 3 8 2 . 5 1 5 2 4 2 0 0 4 5 < / b : _ x > < b : _ y > 4 4 8 . 2 < / b : _ y > < / b : P o i n t > < b : P o i n t > < b : _ x > 3 8 0 . 5 1 5 2 4 2 0 0 4 5 < / b : _ x > < b : _ y > 4 5 0 . 2 < / b : _ y > < / b : P o i n t > < b : P o i n t > < b : _ x > 2 1 6 . 0 0 0 0 0 0 0 0 0 0 0 0 0 6 < / b : _ x > < b : _ y > 4 5 0 . 2 < / b : _ y > < / b : P o i n t > < / P o i n t s > < / a : V a l u e > < / a : K e y V a l u e O f D i a g r a m O b j e c t K e y a n y T y p e z b w N T n L X > < a : K e y V a l u e O f D i a g r a m O b j e c t K e y a n y T y p e z b w N T n L X > < a : K e y > < K e y > R e l a t i o n s h i p s \ & l t ; T a b l e s \ O r d e r s \ C o l u m n s \ S a l e s _ R e p _ I D & g t ; - & l t ; T a b l e s \ S a l e s _ R e p s \ C o l u m n s \ S a l e s _ R e p _ I D & g t ; < / K e y > < / a : K e y > < a : V a l u e   i : t y p e = " D i a g r a m D i s p l a y L i n k V i e w S t a t e " > < A u t o m a t i o n P r o p e r t y H e l p e r T e x t > E n d   p o i n t   1 :   ( 5 9 0 , 8 1 ) .   E n d   p o i n t   2 :   ( 5 0 2 . 0 1 5 2 4 2 , 3 6 9 . 6 )   < / A u t o m a t i o n P r o p e r t y H e l p e r T e x t > < L a y e d O u t > t r u e < / L a y e d O u t > < P o i n t s   x m l n s : b = " h t t p : / / s c h e m a s . d a t a c o n t r a c t . o r g / 2 0 0 4 / 0 7 / S y s t e m . W i n d o w s " > < b : P o i n t > < b : _ x > 5 9 0 . 0 0 0 0 0 0 0 0 0 0 0 0 1 1 < / b : _ x > < b : _ y > 8 1 < / b : _ y > < / b : P o i n t > < b : P o i n t > < b : _ x > 5 0 4 . 0 1 5 2 4 2 < / b : _ x > < b : _ y > 8 1 < / b : _ y > < / b : P o i n t > < b : P o i n t > < b : _ x > 5 0 2 . 0 1 5 2 4 2 < / b : _ x > < b : _ y > 8 3 < / b : _ y > < / b : P o i n t > < b : P o i n t > < b : _ x > 5 0 2 . 0 1 5 2 4 2 < / b : _ x > < b : _ y > 3 6 9 . 5 9 9 9 9 9 9 9 9 9 9 9 9 1 < / b : _ y > < / b : P o i n t > < / P o i n t s > < / a : V a l u e > < / a : K e y V a l u e O f D i a g r a m O b j e c t K e y a n y T y p e z b w N T n L X > < a : K e y V a l u e O f D i a g r a m O b j e c t K e y a n y T y p e z b w N T n L X > < a : K e y > < K e y > R e l a t i o n s h i p s \ & l t ; T a b l e s \ O r d e r s \ C o l u m n s \ S a l e s _ R e p _ I D & g t ; - & l t ; T a b l e s \ S a l e s _ R e p s \ C o l u m n s \ S a l e s _ R e p _ I D & g t ; \ F K < / K e y > < / a : K e y > < a : V a l u e   i : t y p e = " D i a g r a m D i s p l a y L i n k E n d p o i n t V i e w S t a t e " > < H e i g h t > 1 6 < / H e i g h t > < L a b e l L o c a t i o n   x m l n s : b = " h t t p : / / s c h e m a s . d a t a c o n t r a c t . o r g / 2 0 0 4 / 0 7 / S y s t e m . W i n d o w s " > < b : _ x > 5 9 0 . 0 0 0 0 0 0 0 0 0 0 0 0 1 1 < / b : _ x > < b : _ y > 7 3 < / b : _ y > < / L a b e l L o c a t i o n > < L o c a t i o n   x m l n s : b = " h t t p : / / s c h e m a s . d a t a c o n t r a c t . o r g / 2 0 0 4 / 0 7 / S y s t e m . W i n d o w s " > < b : _ x > 6 0 6 . 0 0 0 0 0 0 0 0 0 0 0 0 1 1 < / b : _ x > < b : _ y > 8 1 < / b : _ y > < / L o c a t i o n > < S h a p e R o t a t e A n g l e > 1 8 0 < / S h a p e R o t a t e A n g l e > < W i d t h > 1 6 < / W i d t h > < / a : V a l u e > < / a : K e y V a l u e O f D i a g r a m O b j e c t K e y a n y T y p e z b w N T n L X > < a : K e y V a l u e O f D i a g r a m O b j e c t K e y a n y T y p e z b w N T n L X > < a : K e y > < K e y > R e l a t i o n s h i p s \ & l t ; T a b l e s \ O r d e r s \ C o l u m n s \ S a l e s _ R e p _ I D & g t ; - & l t ; T a b l e s \ S a l e s _ R e p s \ C o l u m n s \ S a l e s _ R e p _ I D & g t ; \ P K < / K e y > < / a : K e y > < a : V a l u e   i : t y p e = " D i a g r a m D i s p l a y L i n k E n d p o i n t V i e w S t a t e " > < H e i g h t > 1 6 < / H e i g h t > < L a b e l L o c a t i o n   x m l n s : b = " h t t p : / / s c h e m a s . d a t a c o n t r a c t . o r g / 2 0 0 4 / 0 7 / S y s t e m . W i n d o w s " > < b : _ x > 4 9 4 . 0 1 5 2 4 2 < / b : _ x > < b : _ y > 3 6 9 . 5 9 9 9 9 9 9 9 9 9 9 9 9 1 < / b : _ y > < / L a b e l L o c a t i o n > < L o c a t i o n   x m l n s : b = " h t t p : / / s c h e m a s . d a t a c o n t r a c t . o r g / 2 0 0 4 / 0 7 / S y s t e m . W i n d o w s " > < b : _ x > 5 0 2 . 0 1 5 2 4 2 < / b : _ x > < b : _ y > 3 8 5 . 5 9 9 9 9 9 9 9 9 9 9 9 9 7 < / b : _ y > < / L o c a t i o n > < S h a p e R o t a t e A n g l e > 2 7 0 < / S h a p e R o t a t e A n g l e > < W i d t h > 1 6 < / W i d t h > < / a : V a l u e > < / a : K e y V a l u e O f D i a g r a m O b j e c t K e y a n y T y p e z b w N T n L X > < a : K e y V a l u e O f D i a g r a m O b j e c t K e y a n y T y p e z b w N T n L X > < a : K e y > < K e y > R e l a t i o n s h i p s \ & l t ; T a b l e s \ O r d e r s \ C o l u m n s \ S a l e s _ R e p _ I D & g t ; - & l t ; T a b l e s \ S a l e s _ R e p s \ C o l u m n s \ S a l e s _ R e p _ I D & g t ; \ C r o s s F i l t e r < / K e y > < / a : K e y > < a : V a l u e   i : t y p e = " D i a g r a m D i s p l a y L i n k C r o s s F i l t e r V i e w S t a t e " > < P o i n t s   x m l n s : b = " h t t p : / / s c h e m a s . d a t a c o n t r a c t . o r g / 2 0 0 4 / 0 7 / S y s t e m . W i n d o w s " > < b : P o i n t > < b : _ x > 5 9 0 . 0 0 0 0 0 0 0 0 0 0 0 0 1 1 < / b : _ x > < b : _ y > 8 1 < / b : _ y > < / b : P o i n t > < b : P o i n t > < b : _ x > 5 0 4 . 0 1 5 2 4 2 < / b : _ x > < b : _ y > 8 1 < / b : _ y > < / b : P o i n t > < b : P o i n t > < b : _ x > 5 0 2 . 0 1 5 2 4 2 < / b : _ x > < b : _ y > 8 3 < / b : _ y > < / b : P o i n t > < b : P o i n t > < b : _ x > 5 0 2 . 0 1 5 2 4 2 < / b : _ x > < b : _ y > 3 6 9 . 5 9 9 9 9 9 9 9 9 9 9 9 9 1 < / b : _ y > < / b : P o i n t > < / P o i n t s > < / a : V a l u e > < / a : K e y V a l u e O f D i a g r a m O b j e c t K e y a n y T y p e z b w N T n L X > < a : K e y V a l u e O f D i a g r a m O b j e c t K e y a n y T y p e z b w N T n L X > < a : K e y > < K e y > R e l a t i o n s h i p s \ & l t ; T a b l e s \ O r d e r s \ C o l u m n s \ R e g i o n _ I D & g t ; - & l t ; T a b l e s \ R e g i o n s \ C o l u m n s \ R e g i o n _ I D & g t ; < / K e y > < / a : K e y > < a : V a l u e   i : t y p e = " D i a g r a m D i s p l a y L i n k V i e w S t a t e " > < A u t o m a t i o n P r o p e r t y H e l p e r T e x t > E n d   p o i n t   1 :   ( 8 2 2 , 7 1 ) .   E n d   p o i n t   2 :   ( 9 0 2 . 9 1 1 4 3 2 , 3 5 7 . 2 )   < / A u t o m a t i o n P r o p e r t y H e l p e r T e x t > < L a y e d O u t > t r u e < / L a y e d O u t > < P o i n t s   x m l n s : b = " h t t p : / / s c h e m a s . d a t a c o n t r a c t . o r g / 2 0 0 4 / 0 7 / S y s t e m . W i n d o w s " > < b : P o i n t > < b : _ x > 8 2 2 . 0 0 0 0 0 0 0 0 0 0 0 0 1 1 < / b : _ x > < b : _ y > 7 1 < / b : _ y > < / b : P o i n t > < b : P o i n t > < b : _ x > 9 0 0 . 9 1 1 4 3 2 < / b : _ x > < b : _ y > 7 1 < / b : _ y > < / b : P o i n t > < b : P o i n t > < b : _ x > 9 0 2 . 9 1 1 4 3 2 < / b : _ x > < b : _ y > 7 3 < / b : _ y > < / b : P o i n t > < b : P o i n t > < b : _ x > 9 0 2 . 9 1 1 4 3 2 < / b : _ x > < b : _ y > 3 5 7 . 2 < / b : _ y > < / b : P o i n t > < / P o i n t s > < / a : V a l u e > < / a : K e y V a l u e O f D i a g r a m O b j e c t K e y a n y T y p e z b w N T n L X > < a : K e y V a l u e O f D i a g r a m O b j e c t K e y a n y T y p e z b w N T n L X > < a : K e y > < K e y > R e l a t i o n s h i p s \ & l t ; T a b l e s \ O r d e r s \ C o l u m n s \ R e g i o n _ I D & g t ; - & l t ; T a b l e s \ R e g i o n s \ C o l u m n s \ R e g i o n _ I D & g t ; \ F K < / K e y > < / a : K e y > < a : V a l u e   i : t y p e = " D i a g r a m D i s p l a y L i n k E n d p o i n t V i e w S t a t e " > < H e i g h t > 1 6 < / H e i g h t > < L a b e l L o c a t i o n   x m l n s : b = " h t t p : / / s c h e m a s . d a t a c o n t r a c t . o r g / 2 0 0 4 / 0 7 / S y s t e m . W i n d o w s " > < b : _ x > 8 0 6 . 0 0 0 0 0 0 0 0 0 0 0 0 1 1 < / b : _ x > < b : _ y > 6 3 < / b : _ y > < / L a b e l L o c a t i o n > < L o c a t i o n   x m l n s : b = " h t t p : / / s c h e m a s . d a t a c o n t r a c t . o r g / 2 0 0 4 / 0 7 / S y s t e m . W i n d o w s " > < b : _ x > 8 0 6 . 0 0 0 0 0 0 0 0 0 0 0 0 1 1 < / b : _ x > < b : _ y > 7 1 < / b : _ y > < / L o c a t i o n > < S h a p e R o t a t e A n g l e > 3 6 0 < / S h a p e R o t a t e A n g l e > < W i d t h > 1 6 < / W i d t h > < / a : V a l u e > < / a : K e y V a l u e O f D i a g r a m O b j e c t K e y a n y T y p e z b w N T n L X > < a : K e y V a l u e O f D i a g r a m O b j e c t K e y a n y T y p e z b w N T n L X > < a : K e y > < K e y > R e l a t i o n s h i p s \ & l t ; T a b l e s \ O r d e r s \ C o l u m n s \ R e g i o n _ I D & g t ; - & l t ; T a b l e s \ R e g i o n s \ C o l u m n s \ R e g i o n _ I D & g t ; \ P K < / K e y > < / a : K e y > < a : V a l u e   i : t y p e = " D i a g r a m D i s p l a y L i n k E n d p o i n t V i e w S t a t e " > < H e i g h t > 1 6 < / H e i g h t > < L a b e l L o c a t i o n   x m l n s : b = " h t t p : / / s c h e m a s . d a t a c o n t r a c t . o r g / 2 0 0 4 / 0 7 / S y s t e m . W i n d o w s " > < b : _ x > 8 9 4 . 9 1 1 4 3 2 < / b : _ x > < b : _ y > 3 5 7 . 2 < / b : _ y > < / L a b e l L o c a t i o n > < L o c a t i o n   x m l n s : b = " h t t p : / / s c h e m a s . d a t a c o n t r a c t . o r g / 2 0 0 4 / 0 7 / S y s t e m . W i n d o w s " > < b : _ x > 9 0 2 . 9 1 1 4 3 2 < / b : _ x > < b : _ y > 3 7 3 . 2 < / b : _ y > < / L o c a t i o n > < S h a p e R o t a t e A n g l e > 2 7 0 < / S h a p e R o t a t e A n g l e > < W i d t h > 1 6 < / W i d t h > < / a : V a l u e > < / a : K e y V a l u e O f D i a g r a m O b j e c t K e y a n y T y p e z b w N T n L X > < a : K e y V a l u e O f D i a g r a m O b j e c t K e y a n y T y p e z b w N T n L X > < a : K e y > < K e y > R e l a t i o n s h i p s \ & l t ; T a b l e s \ O r d e r s \ C o l u m n s \ R e g i o n _ I D & g t ; - & l t ; T a b l e s \ R e g i o n s \ C o l u m n s \ R e g i o n _ I D & g t ; \ C r o s s F i l t e r < / K e y > < / a : K e y > < a : V a l u e   i : t y p e = " D i a g r a m D i s p l a y L i n k C r o s s F i l t e r V i e w S t a t e " > < P o i n t s   x m l n s : b = " h t t p : / / s c h e m a s . d a t a c o n t r a c t . o r g / 2 0 0 4 / 0 7 / S y s t e m . W i n d o w s " > < b : P o i n t > < b : _ x > 8 2 2 . 0 0 0 0 0 0 0 0 0 0 0 0 1 1 < / b : _ x > < b : _ y > 7 1 < / b : _ y > < / b : P o i n t > < b : P o i n t > < b : _ x > 9 0 0 . 9 1 1 4 3 2 < / b : _ x > < b : _ y > 7 1 < / b : _ y > < / b : P o i n t > < b : P o i n t > < b : _ x > 9 0 2 . 9 1 1 4 3 2 < / b : _ x > < b : _ y > 7 3 < / b : _ y > < / b : P o i n t > < b : P o i n t > < b : _ x > 9 0 2 . 9 1 1 4 3 2 < / b : _ x > < b : _ y > 3 5 7 . 2 < / b : _ y > < / b : P o i n t > < / P o i n t s > < / a : V a l u e > < / a : K e y V a l u e O f D i a g r a m O b j e c t K e y a n y T y p e z b w N T n L X > < a : K e y V a l u e O f D i a g r a m O b j e c t K e y a n y T y p e z b w N T n L X > < a : K e y > < K e y > R e l a t i o n s h i p s \ & l t ; T a b l e s \ C u s t o m e r s \ C o l u m n s \ R e g i o n _ I D & g t ; - & l t ; T a b l e s \ R e g i o n s \ C o l u m n s \ R e g i o n _ I D & g t ; < / K e y > < / a : K e y > < a : V a l u e   i : t y p e = " D i a g r a m D i s p l a y L i n k V i e w S t a t e " > < A u t o m a t i o n P r o p e r t y H e l p e r T e x t > E n d   p o i n t   1 :   ( 1 1 2 4 . 3 0 3 8 1 0 5 6 7 6 7 , 4 3 6 ) .   E n d   p o i n t   2 :   ( 1 0 1 8 . 9 1 1 4 3 1 7 0 3 , 4 5 6 )   < / A u t o m a t i o n P r o p e r t y H e l p e r T e x t > < L a y e d O u t > t r u e < / L a y e d O u t > < P o i n t s   x m l n s : b = " h t t p : / / s c h e m a s . d a t a c o n t r a c t . o r g / 2 0 0 4 / 0 7 / S y s t e m . W i n d o w s " > < b : P o i n t > < b : _ x > 1 1 2 4 . 3 0 3 8 1 0 5 6 7 6 6 5 8 < / b : _ x > < b : _ y > 4 3 6 < / b : _ y > < / b : P o i n t > < b : P o i n t > < b : _ x > 1 0 7 3 . 6 0 7 6 2 1 5 < / b : _ x > < b : _ y > 4 3 6 < / b : _ y > < / b : P o i n t > < b : P o i n t > < b : _ x > 1 0 7 1 . 6 0 7 6 2 1 5 < / b : _ x > < b : _ y > 4 3 8 < / b : _ y > < / b : P o i n t > < b : P o i n t > < b : _ x > 1 0 7 1 . 6 0 7 6 2 1 5 < / b : _ x > < b : _ y > 4 5 4 < / b : _ y > < / b : P o i n t > < b : P o i n t > < b : _ x > 1 0 6 9 . 6 0 7 6 2 1 5 < / b : _ x > < b : _ y > 4 5 6 < / b : _ y > < / b : P o i n t > < b : P o i n t > < b : _ x > 1 0 1 8 . 9 1 1 4 3 1 7 0 2 9 9 7 3 < / b : _ x > < b : _ y > 4 5 6 < / b : _ y > < / b : P o i n t > < / P o i n t s > < / a : V a l u e > < / a : K e y V a l u e O f D i a g r a m O b j e c t K e y a n y T y p e z b w N T n L X > < a : K e y V a l u e O f D i a g r a m O b j e c t K e y a n y T y p e z b w N T n L X > < a : K e y > < K e y > R e l a t i o n s h i p s \ & l t ; T a b l e s \ C u s t o m e r s \ C o l u m n s \ R e g i o n _ I D & g t ; - & l t ; T a b l e s \ R e g i o n s \ C o l u m n s \ R e g i o n _ I D & g t ; \ F K < / K e y > < / a : K e y > < a : V a l u e   i : t y p e = " D i a g r a m D i s p l a y L i n k E n d p o i n t V i e w S t a t e " > < H e i g h t > 1 6 < / H e i g h t > < L a b e l L o c a t i o n   x m l n s : b = " h t t p : / / s c h e m a s . d a t a c o n t r a c t . o r g / 2 0 0 4 / 0 7 / S y s t e m . W i n d o w s " > < b : _ x > 1 1 2 4 . 3 0 3 8 1 0 5 6 7 6 6 5 8 < / b : _ x > < b : _ y > 4 2 8 < / b : _ y > < / L a b e l L o c a t i o n > < L o c a t i o n   x m l n s : b = " h t t p : / / s c h e m a s . d a t a c o n t r a c t . o r g / 2 0 0 4 / 0 7 / S y s t e m . W i n d o w s " > < b : _ x > 1 1 4 0 . 3 0 3 8 1 0 5 6 7 6 6 5 8 < / b : _ x > < b : _ y > 4 3 6 < / b : _ y > < / L o c a t i o n > < S h a p e R o t a t e A n g l e > 1 8 0 < / S h a p e R o t a t e A n g l e > < W i d t h > 1 6 < / W i d t h > < / a : V a l u e > < / a : K e y V a l u e O f D i a g r a m O b j e c t K e y a n y T y p e z b w N T n L X > < a : K e y V a l u e O f D i a g r a m O b j e c t K e y a n y T y p e z b w N T n L X > < a : K e y > < K e y > R e l a t i o n s h i p s \ & l t ; T a b l e s \ C u s t o m e r s \ C o l u m n s \ R e g i o n _ I D & g t ; - & l t ; T a b l e s \ R e g i o n s \ C o l u m n s \ R e g i o n _ I D & g t ; \ P K < / K e y > < / a : K e y > < a : V a l u e   i : t y p e = " D i a g r a m D i s p l a y L i n k E n d p o i n t V i e w S t a t e " > < H e i g h t > 1 6 < / H e i g h t > < L a b e l L o c a t i o n   x m l n s : b = " h t t p : / / s c h e m a s . d a t a c o n t r a c t . o r g / 2 0 0 4 / 0 7 / S y s t e m . W i n d o w s " > < b : _ x > 1 0 0 2 . 9 1 1 4 3 1 7 0 2 9 9 7 3 < / b : _ x > < b : _ y > 4 4 8 < / b : _ y > < / L a b e l L o c a t i o n > < L o c a t i o n   x m l n s : b = " h t t p : / / s c h e m a s . d a t a c o n t r a c t . o r g / 2 0 0 4 / 0 7 / S y s t e m . W i n d o w s " > < b : _ x > 1 0 0 2 . 9 1 1 4 3 1 7 0 2 9 9 7 3 < / b : _ x > < b : _ y > 4 5 6 < / b : _ y > < / L o c a t i o n > < S h a p e R o t a t e A n g l e > 3 6 0 < / S h a p e R o t a t e A n g l e > < W i d t h > 1 6 < / W i d t h > < / a : V a l u e > < / a : K e y V a l u e O f D i a g r a m O b j e c t K e y a n y T y p e z b w N T n L X > < a : K e y V a l u e O f D i a g r a m O b j e c t K e y a n y T y p e z b w N T n L X > < a : K e y > < K e y > R e l a t i o n s h i p s \ & l t ; T a b l e s \ C u s t o m e r s \ C o l u m n s \ R e g i o n _ I D & g t ; - & l t ; T a b l e s \ R e g i o n s \ C o l u m n s \ R e g i o n _ I D & g t ; \ C r o s s F i l t e r < / K e y > < / a : K e y > < a : V a l u e   i : t y p e = " D i a g r a m D i s p l a y L i n k C r o s s F i l t e r V i e w S t a t e " > < P o i n t s   x m l n s : b = " h t t p : / / s c h e m a s . d a t a c o n t r a c t . o r g / 2 0 0 4 / 0 7 / S y s t e m . W i n d o w s " > < b : P o i n t > < b : _ x > 1 1 2 4 . 3 0 3 8 1 0 5 6 7 6 6 5 8 < / b : _ x > < b : _ y > 4 3 6 < / b : _ y > < / b : P o i n t > < b : P o i n t > < b : _ x > 1 0 7 3 . 6 0 7 6 2 1 5 < / b : _ x > < b : _ y > 4 3 6 < / b : _ y > < / b : P o i n t > < b : P o i n t > < b : _ x > 1 0 7 1 . 6 0 7 6 2 1 5 < / b : _ x > < b : _ y > 4 3 8 < / b : _ y > < / b : P o i n t > < b : P o i n t > < b : _ x > 1 0 7 1 . 6 0 7 6 2 1 5 < / b : _ x > < b : _ y > 4 5 4 < / b : _ y > < / b : P o i n t > < b : P o i n t > < b : _ x > 1 0 6 9 . 6 0 7 6 2 1 5 < / b : _ x > < b : _ y > 4 5 6 < / b : _ y > < / b : P o i n t > < b : P o i n t > < b : _ x > 1 0 1 8 . 9 1 1 4 3 1 7 0 2 9 9 7 3 < / b : _ x > < b : _ y > 4 5 6 < / b : _ y > < / b : P o i n t > < / P o i n t s > < / a : V a l u e > < / a : K e y V a l u e O f D i a g r a m O b j e c t K e y a n y T y p e z b w N T n L X > < / V i e w S t a t e s > < / D i a g r a m M a n a g e r . S e r i a l i z a b l e D i a g r a m > < 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 C o l u m n s \ R e g i o n _ I D < / K e y > < / D i a g r a m O b j e c t K e y > < D i a g r a m O b j e c t K e y > < K e y > C o l u m n s \ R e g i o n _ N a m e 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 C o l u m n s \ R e g i o n _ I D < / K e y > < / a : K e y > < a : V a l u e   i : t y p e = " M e a s u r e G r i d N o d e V i e w S t a t e " > < L a y e d O u t > t r u e < / L a y e d O u t > < / a : V a l u e > < / a : K e y V a l u e O f D i a g r a m O b j e c t K e y a n y T y p e z b w N T n L X > < a : K e y V a l u e O f D i a g r a m O b j e c t K e y a n y T y p e z b w N T n L X > < a : K e y > < K e y > C o l u m n s \ R e g i o n _ N a m e < / 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 Q u a n t i t y   S o l d < / K e y > < / D i a g r a m O b j e c t K e y > < D i a g r a m O b j e c t K e y > < K e y > M e a s u r e s \ T o t a l   Q u a n t i t y   S o l d \ T a g I n f o \ F o r m u l a < / K e y > < / D i a g r a m O b j e c t K e y > < D i a g r a m O b j e c t K e y > < K e y > M e a s u r e s \ T o t a l   Q u a n t i t y   S o l d \ T a g I n f o \ V a l u e < / K e y > < / D i a g r a m O b j e c t K e y > < D i a g r a m O b j e c t K e y > < K e y > M e a s u r e s \ T o t a l   P r o f i t < / K e y > < / D i a g r a m O b j e c t K e y > < D i a g r a m O b j e c t K e y > < K e y > M e a s u r e s \ T o t a l   P r o f i t \ T a g I n f o \ F o r m u l a < / K e y > < / D i a g r a m O b j e c t K e y > < D i a g r a m O b j e c t K e y > < K e y > M e a s u r e s \ T o t a l   P r o f i t \ T a g I n f o \ V a l u e < / K e y > < / D i a g r a m O b j e c t K e y > < D i a g r a m O b j e c t K e y > < K e y > M e a s u r e s \ A v e r a g e   O r d e r   S i z e < / K e y > < / D i a g r a m O b j e c t K e y > < D i a g r a m O b j e c t K e y > < K e y > M e a s u r e s \ A v e r a g e   O r d e r   S i z e \ T a g I n f o \ F o r m u l a < / K e y > < / D i a g r a m O b j e c t K e y > < D i a g r a m O b j e c t K e y > < K e y > M e a s u r e s \ A v e r a g e   O r d e r   S i z e \ T a g I n f o \ V a l u e < / K e y > < / D i a g r a m O b j e c t K e y > < D i a g r a m O b j e c t K e y > < K e y > M e a s u r e s \ R e t u r n   R a t e < / K e y > < / D i a g r a m O b j e c t K e y > < D i a g r a m O b j e c t K e y > < K e y > M e a s u r e s \ R e t u r n   R a t e \ T a g I n f o \ F o r m u l a < / K e y > < / D i a g r a m O b j e c t K e y > < D i a g r a m O b j e c t K e y > < K e y > M e a s u r e s \ R e t u r n   R a t e \ T a g I n f o \ V a l u e < / K e y > < / D i a g r a m O b j e c t K e y > < D i a g r a m O b j e c t K e y > < K e y > M e a s u r e s \ S a l e s   M o M   G r o w t h < / K e y > < / D i a g r a m O b j e c t K e y > < D i a g r a m O b j e c t K e y > < K e y > M e a s u r e s \ S a l e s   M o M   G r o w t h \ T a g I n f o \ F o r m u l a < / K e y > < / D i a g r a m O b j e c t K e y > < D i a g r a m O b j e c t K e y > < K e y > M e a s u r e s \ S a l e s   M o M   G r o w t h \ T a g I n f o \ V a l u e < / K e y > < / D i a g r a m O b j e c t K e y > < D i a g r a m O b j e c t K e y > < K e y > M e a s u r e s \ S a l e s   Y o Y   G r o w t h < / K e y > < / D i a g r a m O b j e c t K e y > < D i a g r a m O b j e c t K e y > < K e y > M e a s u r e s \ S a l e s   Y o Y   G r o w t h \ T a g I n f o \ F o r m u l a < / K e y > < / D i a g r a m O b j e c t K e y > < D i a g r a m O b j e c t K e y > < K e y > M e a s u r e s \ S a l e s   Y o Y   G r o w t h \ T a g I n f o \ V a l u e < / K e y > < / D i a g r a m O b j e c t K e y > < D i a g r a m O b j e c t K e y > < K e y > M e a s u r e s \ S u m   o f   T o t a l _ S a l e s < / K e y > < / D i a g r a m O b j e c t K e y > < D i a g r a m O b j e c t K e y > < K e y > M e a s u r e s \ S u m   o f   T o t a l _ S a l e s \ T a g I n f o \ F o r m u l a < / K e y > < / D i a g r a m O b j e c t K e y > < D i a g r a m O b j e c t K e y > < K e y > M e a s u r e s \ S u m   o f   T o t a l _ S a l e s \ T a g I n f o \ V a l u e < / K e y > < / D i a g r a m O b j e c t K e y > < D i a g r a m O b j e c t K e y > < K e y > M e a s u r e s \ S u m   o f   Q u a n t i t y _ S o l d < / K e y > < / D i a g r a m O b j e c t K e y > < D i a g r a m O b j e c t K e y > < K e y > M e a s u r e s \ S u m   o f   Q u a n t i t y _ S o l d \ T a g I n f o \ F o r m u l a < / K e y > < / D i a g r a m O b j e c t K e y > < D i a g r a m O b j e c t K e y > < K e y > M e a s u r e s \ S u m   o f   Q u a n t i t y _ S o l d \ T a g I n f o \ V a l u e < / K e y > < / D i a g r a m O b j e c t K e y > < D i a g r a m O b j e c t K e y > < K e y > M e a s u r e s \ S u m   o f   P r o f i t < / K e y > < / D i a g r a m O b j e c t K e y > < D i a g r a m O b j e c t K e y > < K e y > M e a s u r e s \ S u m   o f   P r o f i t \ T a g I n f o \ F o r m u l a < / K e y > < / D i a g r a m O b j e c t K e y > < D i a g r a m O b j e c t K e y > < K e y > M e a s u r e s \ S u m   o f   P r o f i t \ T a g I n f o \ V a l u e < / K e y > < / D i a g r a m O b j e c t K e y > < D i a g r a m O b j e c t K e y > < K e y > C o l u m n s \ O r d e r _ D a t e < / K e y > < / D i a g r a m O b j e c t K e y > < D i a g r a m O b j e c t K e y > < K e y > C o l u m n s \ P r o d u c t _ I D < / K e y > < / D i a g r a m O b j e c t K e y > < D i a g r a m O b j e c t K e y > < K e y > C o l u m n s \ S a l e s _ R e p _ I D < / K e y > < / D i a g r a m O b j e c t K e y > < D i a g r a m O b j e c t K e y > < K e y > C o l u m n s \ R e g i o n _ I D < / K e y > < / D i a g r a m O b j e c t K e y > < D i a g r a m O b j e c t K e y > < K e y > C o l u m n s \ Q u a n t i t y _ S o l d < / K e y > < / D i a g r a m O b j e c t K e y > < D i a g r a m O b j e c t K e y > < K e y > C o l u m n s \ U n i t _ P r i c e < / K e y > < / D i a g r a m O b j e c t K e y > < D i a g r a m O b j e c t K e y > < K e y > C o l u m n s \ T o t a l _ S a l e s < / K e y > < / D i a g r a m O b j e c t K e y > < D i a g r a m O b j e c t K e y > < K e y > C o l u m n s \ P r o f i t < / K e y > < / D i a g r a m O b j e c t K e y > < D i a g r a m O b j e c t K e y > < K e y > C o l u m n s \ R e t u r n _ F l a g < / K e y > < / D i a g r a m O b j e c t K e y > < D i a g r a m O b j e c t K e y > < K e y > C o l u m n s \ T i m e < / K e y > < / D i a g r a m O b j e c t K e y > < D i a g r a m O b j e c t K e y > < K e y > C o l u m n s \ Y e a r < / K e y > < / D i a g r a m O b j e c t K e y > < D i a g r a m O b j e c t K e y > < K e y > C o l u m n s \ M o n t h < / K e y > < / D i a g r a m O b j e c t K e y > < D i a g r a m O b j e c t K e y > < K e y > C o l u m n s \ D a y _ o f _ W e e k < / K e y > < / D i a g r a m O b j e c t K e y > < D i a g r a m O b j e c t K e y > < K e y > C o l u m n s \ H o u r < / K e y > < / D i a g r a m O b j e c t K e y > < D i a g r a m O b j e c t K e y > < K e y > C o l u m n s \ A v e r a g e _ O r d e r _ S i z e < / K e y > < / D i a g r a m O b j e c t K e y > < D i a g r a m O b j e c t K e y > < K e y > C o l u m n s \ R e t u r n _ I n d i c a t o r < / K e y > < / D i a g r a m O b j e c t K e y > < D i a g r a m O b j e c t K e y > < K e y > C o l u m n s \ T i m e _ o f _ D a y < / 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D i a g r a m O b j e c t K e y > < K e y > L i n k s \ & l t ; C o l u m n s \ S u m   o f   Q u a n t i t y _ S o l d & g t ; - & l t ; M e a s u r e s \ Q u a n t i t y _ S o l d & g t ; < / K e y > < / D i a g r a m O b j e c t K e y > < D i a g r a m O b j e c t K e y > < K e y > L i n k s \ & l t ; C o l u m n s \ S u m   o f   Q u a n t i t y _ S o l d & g t ; - & l t ; M e a s u r e s \ Q u a n t i t y _ S o l d & g t ; \ C O L U M N < / K e y > < / D i a g r a m O b j e c t K e y > < D i a g r a m O b j e c t K e y > < K e y > L i n k s \ & l t ; C o l u m n s \ S u m   o f   Q u a n t i t y _ S o l d & g t ; - & l t ; M e a s u r e s \ Q u a n t i t y _ S o l d & g t ; \ M E A S U R E 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 7 < / F o c u s R o w > < S e l e c t i o n E n d R o w > 7 < / S e l e c t i o n E n d R o w > < 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 Q u a n t i t y   S o l d < / K e y > < / a : K e y > < a : V a l u e   i : t y p e = " M e a s u r e G r i d N o d e V i e w S t a t e " > < L a y e d O u t > t r u e < / L a y e d O u t > < R o w > 2 < / R o w > < / a : V a l u e > < / a : K e y V a l u e O f D i a g r a m O b j e c t K e y a n y T y p e z b w N T n L X > < a : K e y V a l u e O f D i a g r a m O b j e c t K e y a n y T y p e z b w N T n L X > < a : K e y > < K e y > M e a s u r e s \ T o t a l   Q u a n t i t y   S o l d \ T a g I n f o \ F o r m u l a < / K e y > < / a : K e y > < a : V a l u e   i : t y p e = " M e a s u r e G r i d V i e w S t a t e I D i a g r a m T a g A d d i t i o n a l I n f o " / > < / a : K e y V a l u e O f D i a g r a m O b j e c t K e y a n y T y p e z b w N T n L X > < a : K e y V a l u e O f D i a g r a m O b j e c t K e y a n y T y p e z b w N T n L X > < a : K e y > < K e y > M e a s u r e s \ T o t a l   Q u a n t i t y   S o l d \ T a g I n f o \ V a l u e < / K e y > < / a : K e y > < a : V a l u e   i : t y p e = " M e a s u r e G r i d V i e w S t a t e I D i a g r a m T a g A d d i t i o n a l I n f o " / > < / a : K e y V a l u e O f D i a g r a m O b j e c t K e y a n y T y p e z b w N T n L X > < a : K e y V a l u e O f D i a g r a m O b j e c t K e y a n y T y p e z b w N T n L X > < a : K e y > < K e y > M e a s u r e s \ T o t a l   P r o f i t < / K e y > < / a : K e y > < a : V a l u e   i : t y p e = " M e a s u r e G r i d N o d e V i e w S t a t e " > < L a y e d O u t > t r u e < / L a y e d O u t > < R o w > 3 < / 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 O r d e r   S i z e < / K e y > < / a : K e y > < a : V a l u e   i : t y p e = " M e a s u r e G r i d N o d e V i e w S t a t e " > < L a y e d O u t > t r u e < / L a y e d O u t > < R o w > 4 < / R o w > < / a : V a l u e > < / a : K e y V a l u e O f D i a g r a m O b j e c t K e y a n y T y p e z b w N T n L X > < a : K e y V a l u e O f D i a g r a m O b j e c t K e y a n y T y p e z b w N T n L X > < a : K e y > < K e y > M e a s u r e s \ A v e r a g e   O r d e r   S i z e \ T a g I n f o \ F o r m u l a < / K e y > < / a : K e y > < a : V a l u e   i : t y p e = " M e a s u r e G r i d V i e w S t a t e I D i a g r a m T a g A d d i t i o n a l I n f o " / > < / a : K e y V a l u e O f D i a g r a m O b j e c t K e y a n y T y p e z b w N T n L X > < a : K e y V a l u e O f D i a g r a m O b j e c t K e y a n y T y p e z b w N T n L X > < a : K e y > < K e y > M e a s u r e s \ A v e r a g e   O r d e r   S i z e \ T a g I n f o \ V a l u e < / K e y > < / a : K e y > < a : V a l u e   i : t y p e = " M e a s u r e G r i d V i e w S t a t e I D i a g r a m T a g A d d i t i o n a l I n f o " / > < / a : K e y V a l u e O f D i a g r a m O b j e c t K e y a n y T y p e z b w N T n L X > < a : K e y V a l u e O f D i a g r a m O b j e c t K e y a n y T y p e z b w N T n L X > < a : K e y > < K e y > M e a s u r e s \ R e t u r n   R a t e < / K e y > < / a : K e y > < a : V a l u e   i : t y p e = " M e a s u r e G r i d N o d e V i e w S t a t e " > < L a y e d O u t > t r u e < / L a y e d O u t > < R o w > 5 < / R o w > < / a : V a l u e > < / a : K e y V a l u e O f D i a g r a m O b j e c t K e y a n y T y p e z b w N T n L X > < a : K e y V a l u e O f D i a g r a m O b j e c t K e y a n y T y p e z b w N T n L X > < a : K e y > < K e y > M e a s u r e s \ R e t u r n   R a t e \ T a g I n f o \ F o r m u l a < / K e y > < / a : K e y > < a : V a l u e   i : t y p e = " M e a s u r e G r i d V i e w S t a t e I D i a g r a m T a g A d d i t i o n a l I n f o " / > < / a : K e y V a l u e O f D i a g r a m O b j e c t K e y a n y T y p e z b w N T n L X > < a : K e y V a l u e O f D i a g r a m O b j e c t K e y a n y T y p e z b w N T n L X > < a : K e y > < K e y > M e a s u r e s \ R e t u r n   R a t e \ T a g I n f o \ V a l u e < / K e y > < / a : K e y > < a : V a l u e   i : t y p e = " M e a s u r e G r i d V i e w S t a t e I D i a g r a m T a g A d d i t i o n a l I n f o " / > < / a : K e y V a l u e O f D i a g r a m O b j e c t K e y a n y T y p e z b w N T n L X > < a : K e y V a l u e O f D i a g r a m O b j e c t K e y a n y T y p e z b w N T n L X > < a : K e y > < K e y > M e a s u r e s \ S a l e s   M o M   G r o w t h < / K e y > < / a : K e y > < a : V a l u e   i : t y p e = " M e a s u r e G r i d N o d e V i e w S t a t e " > < L a y e d O u t > t r u e < / L a y e d O u t > < R o w > 6 < / R o w > < / a : V a l u e > < / a : K e y V a l u e O f D i a g r a m O b j e c t K e y a n y T y p e z b w N T n L X > < a : K e y V a l u e O f D i a g r a m O b j e c t K e y a n y T y p e z b w N T n L X > < a : K e y > < K e y > M e a s u r e s \ S a l e s   M o M   G r o w t h \ T a g I n f o \ F o r m u l a < / K e y > < / a : K e y > < a : V a l u e   i : t y p e = " M e a s u r e G r i d V i e w S t a t e I D i a g r a m T a g A d d i t i o n a l I n f o " / > < / a : K e y V a l u e O f D i a g r a m O b j e c t K e y a n y T y p e z b w N T n L X > < a : K e y V a l u e O f D i a g r a m O b j e c t K e y a n y T y p e z b w N T n L X > < a : K e y > < K e y > M e a s u r e s \ S a l e s   M o M   G r o w t h \ T a g I n f o \ V a l u e < / K e y > < / a : K e y > < a : V a l u e   i : t y p e = " M e a s u r e G r i d V i e w S t a t e I D i a g r a m T a g A d d i t i o n a l I n f o " / > < / a : K e y V a l u e O f D i a g r a m O b j e c t K e y a n y T y p e z b w N T n L X > < a : K e y V a l u e O f D i a g r a m O b j e c t K e y a n y T y p e z b w N T n L X > < a : K e y > < K e y > M e a s u r e s \ S a l e s   Y o Y   G r o w t h < / K e y > < / a : K e y > < a : V a l u e   i : t y p e = " M e a s u r e G r i d N o d e V i e w S t a t e " > < L a y e d O u t > t r u e < / L a y e d O u t > < R o w > 7 < / R o w > < / a : V a l u e > < / a : K e y V a l u e O f D i a g r a m O b j e c t K e y a n y T y p e z b w N T n L X > < a : K e y V a l u e O f D i a g r a m O b j e c t K e y a n y T y p e z b w N T n L X > < a : K e y > < K e y > M e a s u r e s \ S a l e s   Y o Y   G r o w t h \ T a g I n f o \ F o r m u l a < / K e y > < / a : K e y > < a : V a l u e   i : t y p e = " M e a s u r e G r i d V i e w S t a t e I D i a g r a m T a g A d d i t i o n a l I n f o " / > < / a : K e y V a l u e O f D i a g r a m O b j e c t K e y a n y T y p e z b w N T n L X > < a : K e y V a l u e O f D i a g r a m O b j e c t K e y a n y T y p e z b w N T n L X > < a : K e y > < K e y > M e a s u r e s \ S a l e s   Y o Y   G r o w t h \ T a g I n f o \ V a l u e < / K e y > < / a : K e y > < a : V a l u e   i : t y p e = " M e a s u r e G r i d V i e w S t a t e I D i a g r a m T a g A d d i t i o n a l I n f o " / > < / a : K e y V a l u e O f D i a g r a m O b j e c t K e y a n y T y p e z b w N T n L X > < a : K e y V a l u e O f D i a g r a m O b j e c t K e y a n y T y p e z b w N T n L X > < a : K e y > < K e y > M e a s u r e s \ S u m   o f   T o t a l _ S a l e s < / K e y > < / a : K e y > < a : V a l u e   i : t y p e = " M e a s u r e G r i d N o d e V i e w S t a t e " > < C o l u m n > 6 < / C o l u m n > < L a y e d O u t > t r u e < / L a y e d O u t > < 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 M e a s u r e s \ S u m   o f   Q u a n t i t y _ S o l d < / K e y > < / a : K e y > < a : V a l u e   i : t y p e = " M e a s u r e G r i d N o d e V i e w S t a t e " > < C o l u m n > 4 < / C o l u m n > < L a y e d O u t > t r u e < / L a y e d O u t > < W a s U I I n v i s i b l e > t r u e < / W a s U I I n v i s i b l e > < / a : V a l u e > < / a : K e y V a l u e O f D i a g r a m O b j e c t K e y a n y T y p e z b w N T n L X > < a : K e y V a l u e O f D i a g r a m O b j e c t K e y a n y T y p e z b w N T n L X > < a : K e y > < K e y > M e a s u r e s \ S u m   o f   Q u a n t i t y _ S o l d \ T a g I n f o \ F o r m u l a < / K e y > < / a : K e y > < a : V a l u e   i : t y p e = " M e a s u r e G r i d V i e w S t a t e I D i a g r a m T a g A d d i t i o n a l I n f o " / > < / a : K e y V a l u e O f D i a g r a m O b j e c t K e y a n y T y p e z b w N T n L X > < a : K e y V a l u e O f D i a g r a m O b j e c t K e y a n y T y p e z b w N T n L X > < a : K e y > < K e y > M e a s u r e s \ S u m   o f   Q u a n t i t y _ S o l d \ T a g I n f o \ V a l u e < / K e y > < / a : K e y > < a : V a l u e   i : t y p e = " M e a s u r e G r i d V i e w S t a t e I D i a g r a m T a g A d d i t i o n a l I n f o " / > < / 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 C o l u m n s \ O r d e r _ D a t e 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 C o l u m n s \ S a l e s _ R e p _ I D < / K e y > < / a : K e y > < a : V a l u e   i : t y p e = " M e a s u r e G r i d N o d e V i e w S t a t e " > < C o l u m n > 2 < / C o l u m n > < L a y e d O u t > t r u e < / L a y e d O u t > < / a : V a l u e > < / a : K e y V a l u e O f D i a g r a m O b j e c t K e y a n y T y p e z b w N T n L X > < a : K e y V a l u e O f D i a g r a m O b j e c t K e y a n y T y p e z b w N T n L X > < a : K e y > < K e y > C o l u m n s \ R e g i o n _ I D < / K e y > < / a : K e y > < a : V a l u e   i : t y p e = " M e a s u r e G r i d N o d e V i e w S t a t e " > < C o l u m n > 3 < / C o l u m n > < L a y e d O u t > t r u e < / L a y e d O u t > < / a : V a l u e > < / a : K e y V a l u e O f D i a g r a m O b j e c t K e y a n y T y p e z b w N T n L X > < a : K e y V a l u e O f D i a g r a m O b j e c t K e y a n y T y p e z b w N T n L X > < a : K e y > < K e y > C o l u m n s \ Q u a n t i t y _ S o l d < / K e y > < / a : K e y > < a : V a l u e   i : t y p e = " M e a s u r e G r i d N o d e V i e w S t a t e " > < C o l u m n > 4 < / C o l u m n > < L a y e d O u t > t r u e < / L a y e d O u t > < / a : V a l u e > < / a : K e y V a l u e O f D i a g r a m O b j e c t K e y a n y T y p e z b w N T n L X > < a : K e y V a l u e O f D i a g r a m O b j e c t K e y a n y T y p e z b w N T n L X > < a : K e y > < K e y > C o l u m n s \ U n i t _ P r i c e < / K e y > < / a : K e y > < a : V a l u e   i : t y p e = " M e a s u r e G r i d N o d e V i e w S t a t e " > < C o l u m n > 5 < / C o l u m n > < L a y e d O u t > t r u e < / L a y e d O u t > < / a : V a l u e > < / a : K e y V a l u e O f D i a g r a m O b j e c t K e y a n y T y p e z b w N T n L X > < a : K e y V a l u e O f D i a g r a m O b j e c t K e y a n y T y p e z b w N T n L X > < a : K e y > < K e y > C o l u m n s \ T o t a l _ S a l e s < / 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 C o l u m n s \ R e t u r n _ F l a g < / K e y > < / a : K e y > < a : V a l u e   i : t y p e = " M e a s u r e G r i d N o d e V i e w S t a t e " > < C o l u m n > 8 < / C o l u m n > < L a y e d O u t > t r u e < / L a y e d O u t > < / a : V a l u e > < / a : K e y V a l u e O f D i a g r a m O b j e c t K e y a n y T y p e z b w N T n L X > < a : K e y V a l u e O f D i a g r a m O b j e c t K e y a n y T y p e z b w N T n L X > < a : K e y > < K e y > C o l u m n s \ T i m e < / K e y > < / a : K e y > < a : V a l u e   i : t y p e = " M e a s u r e G r i d N o d e V i e w S t a t e " > < C o l u m n > 9 < / C o l u m n > < L a y e d O u t > t r u e < / L a y e d O u t > < / a : V a l u e > < / a : K e y V a l u e O f D i a g r a m O b j e c t K e y a n y T y p e z b w N T n L X > < a : K e y V a l u e O f D i a g r a m O b j e c t K e y a n y T y p e z b w N T n L X > < a : K e y > < K e y > C o l u m n s \ Y e a r < / 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 C o l u m n s \ D a y _ o f _ W e e k < / K e y > < / a : K e y > < a : V a l u e   i : t y p e = " M e a s u r e G r i d N o d e V i e w S t a t e " > < C o l u m n > 1 2 < / C o l u m n > < L a y e d O u t > t r u e < / L a y e d O u t > < / a : V a l u e > < / a : K e y V a l u e O f D i a g r a m O b j e c t K e y a n y T y p e z b w N T n L X > < a : K e y V a l u e O f D i a g r a m O b j e c t K e y a n y T y p e z b w N T n L X > < a : K e y > < K e y > C o l u m n s \ H o u r < / K e y > < / a : K e y > < a : V a l u e   i : t y p e = " M e a s u r e G r i d N o d e V i e w S t a t e " > < C o l u m n > 1 3 < / C o l u m n > < L a y e d O u t > t r u e < / L a y e d O u t > < / a : V a l u e > < / a : K e y V a l u e O f D i a g r a m O b j e c t K e y a n y T y p e z b w N T n L X > < a : K e y V a l u e O f D i a g r a m O b j e c t K e y a n y T y p e z b w N T n L X > < a : K e y > < K e y > C o l u m n s \ A v e r a g e _ O r d e r _ S i z e < / K e y > < / a : K e y > < a : V a l u e   i : t y p e = " M e a s u r e G r i d N o d e V i e w S t a t e " > < C o l u m n > 1 5 < / C o l u m n > < L a y e d O u t > t r u e < / L a y e d O u t > < / a : V a l u e > < / a : K e y V a l u e O f D i a g r a m O b j e c t K e y a n y T y p e z b w N T n L X > < a : K e y V a l u e O f D i a g r a m O b j e c t K e y a n y T y p e z b w N T n L X > < a : K e y > < K e y > C o l u m n s \ R e t u r n _ I n d i c a t o r < / K e y > < / a : K e y > < a : V a l u e   i : t y p e = " M e a s u r e G r i d N o d e V i e w S t a t e " > < C o l u m n > 1 4 < / C o l u m n > < L a y e d O u t > t r u e < / L a y e d O u t > < / a : V a l u e > < / a : K e y V a l u e O f D i a g r a m O b j e c t K e y a n y T y p e z b w N T n L X > < a : K e y V a l u e O f D i a g r a m O b j e c t K e y a n y T y p e z b w N T n L X > < a : K e y > < K e y > C o l u m n s \ T i m e _ o f _ D a y < / K e y > < / a : K e y > < a : V a l u e   i : t y p e = " M e a s u r e G r i d N o d e V i e w S t a t e " > < C o l u m n > 1 6 < / C o l u m n > < L a y e d O u t > t r u e < / L a y e d O u t > < / a : V a l u e > < / 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a : K e y V a l u e O f D i a g r a m O b j e c t K e y a n y T y p e z b w N T n L X > < a : K e y > < K e y > L i n k s \ & l t ; C o l u m n s \ S u m   o f   Q u a n t i t y _ S o l d & g t ; - & l t ; M e a s u r e s \ Q u a n t i t y _ S o l d & g t ; < / K e y > < / a : K e y > < a : V a l u e   i : t y p e = " M e a s u r e G r i d V i e w S t a t e I D i a g r a m L i n k " / > < / a : K e y V a l u e O f D i a g r a m O b j e c t K e y a n y T y p e z b w N T n L X > < a : K e y V a l u e O f D i a g r a m O b j e c t K e y a n y T y p e z b w N T n L X > < a : K e y > < K e y > L i n k s \ & l t ; C o l u m n s \ S u m   o f   Q u a n t i t y _ S o l d & g t ; - & l t ; M e a s u r e s \ Q u a n t i t y _ S o l d & g t ; \ C O L U M N < / K e y > < / a : K e y > < a : V a l u e   i : t y p e = " M e a s u r e G r i d V i e w S t a t e I D i a g r a m L i n k E n d p o i n t " / > < / a : K e y V a l u e O f D i a g r a m O b j e c t K e y a n y T y p e z b w N T n L X > < a : K e y V a l u e O f D i a g r a m O b j e c t K e y a n y T y p e z b w N T n L X > < a : K e y > < K e y > L i n k s \ & l t ; C o l u m n s \ S u m   o f   Q u a n t i t y _ S o l d & g t ; - & l t ; M e a s u r e s \ Q u a n t i t y _ S o l d & g t ; \ M E A S U R E 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32.xml>��< ? x m l   v e r s i o n = " 1 . 0 "   e n c o d i n g = " U T F - 1 6 " ? > < G e m i n i   x m l n s = " h t t p : / / g e m i n i / p i v o t c u s t o m i z a t i o n / a 9 3 0 6 0 b 0 - c 8 8 7 - 4 0 1 6 - a b 0 d - 5 e c 9 b 3 5 0 1 f 4 0 " > < 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33.xml>��< ? x m l   v e r s i o n = " 1 . 0 "   e n c o d i n g = " U T F - 1 6 " ? > < G e m i n i   x m l n s = " h t t p : / / g e m i n i / p i v o t c u s t o m i z a t i o n / M a n u a l C a l c M o d e " > < C u s t o m C o n t e n t > < ! [ C D A T A [ F a l s e ] ] > < / C u s t o m C o n t e n t > < / G e m i n i > 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 C o l u m n s \ R e g i o n _ N a m e 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 S a l e s _ R e p s 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 S a l e s _ R e p s 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 C o l u m n s \ S a l e s _ R e p _ I D < / K e y > < / a : K e y > < a : V a l u e   i : t y p e = " T a b l e W i d g e t B a s e V i e w S t a t e " / > < / a : K e y V a l u e O f D i a g r a m O b j e c t K e y a n y T y p e z b w N T n L X > < a : K e y V a l u e O f D i a g r a m O b j e c t K e y a n y T y p e z b w N T n L X > < a : K e y > < K e y > C o l u m n s \ S a l e s _ R e p _ N a m e < / 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 C o l u m n s \ S a l e s _ R e p _ I D < / 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 C o l u m n s \ Q u a n t i t y _ S o l d 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 C o l u m n s \ R e t u r n _ F l a g < / 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 C o l u m n s \ D a y _ o f _ W e e k < / 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 C o l u m n s \ A v e r a g e _ O r d e r _ S i z e < / K e y > < / a : K e y > < a : V a l u e   i : t y p e = " T a b l e W i d g e t B a s e V i e w S t a t e " / > < / a : K e y V a l u e O f D i a g r a m O b j e c t K e y a n y T y p e z b w N T n L X > < a : K e y V a l u e O f D i a g r a m O b j e c t K e y a n y T y p e z b w N T n L X > < a : K e y > < K e y > C o l u m n s \ R e t u r n _ I n d i c a t o r < / K e y > < / a : K e y > < a : V a l u e   i : t y p e = " T a b l e W i d g e t B a s e V i e w S t a t e " / > < / a : K e y V a l u e O f D i a g r a m O b j e c t K e y a n y T y p e z b w N T n L X > < a : K e y V a l u e O f D i a g r a m O b j e c t K e y a n y T y p e z b w N T n L X > < a : K e y > < K e y > C o l u m n s \ T i m e _ o f _ D a y 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8 d d 1 a 5 7 c - 4 3 2 5 - 4 c 6 3 - a 7 2 2 - 3 4 b 6 6 2 5 1 b a 0 0 " > < 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36.xml>��< ? x m l   v e r s i o n = " 1 . 0 "   e n c o d i n g = " U T F - 1 6 " ? > < G e m i n i   x m l n s = " h t t p : / / g e m i n i / p i v o t c u s t o m i z a t i o n / I s S a n d b o x E m b e d d e d " > < C u s t o m C o n t e n t > < ! [ C D A T A [ y e s ] ] > < / C u s t o m C o n t e n t > < / G e m i n i > 
</file>

<file path=customXml/item3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 2 0 2 5 - 0 4 - 2 6 T 0 5 : 4 6 : 0 7 . 2 7 6 4 4 7 8 + 0 3 : 0 0 < / L a s t P r o c e s s e d T i m e > < / D a t a M o d e l i n g S a n d b o x . S e r i a l i z e d S a n d b o x E r r o r C a c h e > ] ] > < / C u s t o m C o n t e n t > < / G e m i n i > 
</file>

<file path=customXml/item4.xml>��< ? x m l   v e r s i o n = " 1 . 0 "   e n c o d i n g = " U T F - 1 6 " ? > < G e m i n i   x m l n s = " h t t p : / / g e m i n i / p i v o t c u s t o m i z a t i o n / c c d 6 f 1 f 5 - 9 a 7 7 - 4 e 0 f - b 7 2 6 - a 0 3 b 3 9 a d e a 2 2 " > < 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5.xml>��< ? x m l   v e r s i o n = " 1 . 0 "   e n c o d i n g = " U T F - 1 6 " ? > < G e m i n i   x m l n s = " h t t p : / / g e m i n i / p i v o t c u s t o m i z a t i o n / d 7 e b 9 f 4 f - a 9 7 4 - 4 e 9 6 - 9 4 a b - 2 a 1 1 0 f 0 3 b 6 e c " > < 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6.xml>��< ? x m l   v e r s i o n = " 1 . 0 "   e n c o d i n g = " U T F - 1 6 " ? > < G e m i n i   x m l n s = " h t t p : / / g e m i n i / p i v o t c u s t o m i z a t i o n / c d f 0 f f 5 5 - 0 6 3 7 - 4 e 6 1 - a a 1 f - 5 8 4 f a c 9 a f e e 8 " > < 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7.xml>��< ? x m l   v e r s i o n = " 1 . 0 "   e n c o d i n g = " U T F - 1 6 " ? > < G e m i n i   x m l n s = " h t t p : / / g e m i n i / p i v o t c u s t o m i z a t i o n / d 2 4 2 a 0 a 9 - 3 c 1 1 - 4 4 d b - 9 9 4 a - 0 2 8 5 a 8 b 9 f e f e " > < C u s t o m C o n t e n t > < ! [ C D A T A [ < ? x m l   v e r s i o n = " 1 . 0 "   e n c o d i n g = " u t f - 1 6 " ? > < S e t t i n g s > < C a l c u l a t e d F i e l d s > < i t e m > < M e a s u r e N a m e > T o t a l   S a l e s < / M e a s u r e N a m e > < D i s p l a y N a m e > T o t a l   S a l e s < / D i s p l a y N a m e > < V i s i b l e > F a l s e < / V i s i b l e > < / i t e m > < i t e m > < M e a s u r e N a m e > T o t a l   Q u a n t i t y   S o l d < / M e a s u r e N a m e > < D i s p l a y N a m e > T o t a l   Q u a n t i t y   S o l d < / D i s p l a y N a m e > < V i s i b l e > F a l s e < / V i s i b l e > < / i t e m > < i t e m > < M e a s u r e N a m e > T o t a l   P r o f i t < / M e a s u r e N a m e > < D i s p l a y N a m e > T o t a l   P r o f i t < / D i s p l a y N a m e > < V i s i b l e > F a l s e < / V i s i b l e > < / i t e m > < i t e m > < M e a s u r e N a m e > A v e r a g e   O r d e r   S i z e < / M e a s u r e N a m e > < D i s p l a y N a m e > A v e r a g e   O r d e r   S i z e < / D i s p l a y N a m e > < V i s i b l e > F a l s e < / V i s i b l e > < / i t e m > < i t e m > < M e a s u r e N a m e > R e t u r n   R a t e < / M e a s u r e N a m e > < D i s p l a y N a m e > R e t u r n   R a t e < / D i s p l a y N a m e > < V i s i b l e > F a l s e < / V i s i b l e > < / i t e m > < i t e m > < M e a s u r e N a m e > S a l e s   M o M   G r o w t h < / M e a s u r e N a m e > < D i s p l a y N a m e > S a l e s   M o M   G r o w t h < / D i s p l a y N a m e > < V i s i b l e > F a l s e < / V i s i b l e > < / i t e m > < i t e m > < M e a s u r e N a m e > S a l e s   Y o Y   G r o w t h < / M e a s u r e N a m e > < D i s p l a y N a m e > S a l e s   Y o Y   G r o w t h < / 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 1 1 7 < / a : S i z e A t D p i 9 6 > < a : V i s i b l e > t r u e < / a : V i s i b l e > < / V a l u e > < / K e y V a l u e O f s t r i n g S a n d b o x E d i t o r . M e a s u r e G r i d S t a t e S c d E 3 5 R y > < K e y V a l u e O f s t r i n g S a n d b o x E d i t o r . M e a s u r e G r i d S t a t e S c d E 3 5 R y > < K e y > R e g i o n s < / K e y > < V a l u e   x m l n s : a = " h t t p : / / s c h e m a s . d a t a c o n t r a c t . o r g / 2 0 0 4 / 0 7 / M i c r o s o f t . A n a l y s i s S e r v i c e s . C o m m o n " > < a : H a s F o c u s > t r u e < / a : H a s F o c u s > < a : S i z e A t D p i 9 6 > 1 1 7 < / a : S i z e A t D p i 9 6 > < a : V i s i b l e > t r u e < / a : V i s i b l e > < / V a l u e > < / K e y V a l u e O f s t r i n g S a n d b o x E d i t o r . M e a s u r e G r i d S t a t e S c d E 3 5 R y > < K e y V a l u e O f s t r i n g S a n d b o x E d i t o r . M e a s u r e G r i d S t a t e S c d E 3 5 R y > < K e y > S a l e s _ R e p s 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1922D9C-15BF-4F61-A456-3C90B59376CB}">
  <ds:schemaRefs/>
</ds:datastoreItem>
</file>

<file path=customXml/itemProps10.xml><?xml version="1.0" encoding="utf-8"?>
<ds:datastoreItem xmlns:ds="http://schemas.openxmlformats.org/officeDocument/2006/customXml" ds:itemID="{AD95EC72-55D0-4547-BC97-39078D1CE8CE}">
  <ds:schemaRefs/>
</ds:datastoreItem>
</file>

<file path=customXml/itemProps11.xml><?xml version="1.0" encoding="utf-8"?>
<ds:datastoreItem xmlns:ds="http://schemas.openxmlformats.org/officeDocument/2006/customXml" ds:itemID="{4E8A4671-8BD6-4C70-AB54-2161A8013C2E}">
  <ds:schemaRefs/>
</ds:datastoreItem>
</file>

<file path=customXml/itemProps12.xml><?xml version="1.0" encoding="utf-8"?>
<ds:datastoreItem xmlns:ds="http://schemas.openxmlformats.org/officeDocument/2006/customXml" ds:itemID="{C8D0E81F-160C-4CF5-BB59-33A1E6C16475}">
  <ds:schemaRefs/>
</ds:datastoreItem>
</file>

<file path=customXml/itemProps13.xml><?xml version="1.0" encoding="utf-8"?>
<ds:datastoreItem xmlns:ds="http://schemas.openxmlformats.org/officeDocument/2006/customXml" ds:itemID="{A9D6444E-F3C9-4BAE-BAB5-7B53EE8935CC}">
  <ds:schemaRefs/>
</ds:datastoreItem>
</file>

<file path=customXml/itemProps14.xml><?xml version="1.0" encoding="utf-8"?>
<ds:datastoreItem xmlns:ds="http://schemas.openxmlformats.org/officeDocument/2006/customXml" ds:itemID="{10E0C863-B07E-42EF-9310-0BE44C34691D}">
  <ds:schemaRefs/>
</ds:datastoreItem>
</file>

<file path=customXml/itemProps15.xml><?xml version="1.0" encoding="utf-8"?>
<ds:datastoreItem xmlns:ds="http://schemas.openxmlformats.org/officeDocument/2006/customXml" ds:itemID="{B1069DDB-2847-4CD7-BF0F-2FC9AF2343B9}">
  <ds:schemaRefs/>
</ds:datastoreItem>
</file>

<file path=customXml/itemProps16.xml><?xml version="1.0" encoding="utf-8"?>
<ds:datastoreItem xmlns:ds="http://schemas.openxmlformats.org/officeDocument/2006/customXml" ds:itemID="{B189E46A-FAD3-42BF-BB56-BCEBBEA35F19}">
  <ds:schemaRefs/>
</ds:datastoreItem>
</file>

<file path=customXml/itemProps17.xml><?xml version="1.0" encoding="utf-8"?>
<ds:datastoreItem xmlns:ds="http://schemas.openxmlformats.org/officeDocument/2006/customXml" ds:itemID="{0EA964E3-5E1F-4229-99EB-BB6DEC02707C}">
  <ds:schemaRefs/>
</ds:datastoreItem>
</file>

<file path=customXml/itemProps18.xml><?xml version="1.0" encoding="utf-8"?>
<ds:datastoreItem xmlns:ds="http://schemas.openxmlformats.org/officeDocument/2006/customXml" ds:itemID="{53A7371C-E5B8-435C-9D13-316656C7C396}">
  <ds:schemaRefs/>
</ds:datastoreItem>
</file>

<file path=customXml/itemProps19.xml><?xml version="1.0" encoding="utf-8"?>
<ds:datastoreItem xmlns:ds="http://schemas.openxmlformats.org/officeDocument/2006/customXml" ds:itemID="{88A6F604-4C69-4061-92FA-E7FEBD76D0D9}">
  <ds:schemaRefs/>
</ds:datastoreItem>
</file>

<file path=customXml/itemProps2.xml><?xml version="1.0" encoding="utf-8"?>
<ds:datastoreItem xmlns:ds="http://schemas.openxmlformats.org/officeDocument/2006/customXml" ds:itemID="{DC44D909-E0AA-487B-B509-B90DFCC33A1E}">
  <ds:schemaRefs/>
</ds:datastoreItem>
</file>

<file path=customXml/itemProps20.xml><?xml version="1.0" encoding="utf-8"?>
<ds:datastoreItem xmlns:ds="http://schemas.openxmlformats.org/officeDocument/2006/customXml" ds:itemID="{08431667-DA13-453B-B8C5-63BC25AB016B}">
  <ds:schemaRefs/>
</ds:datastoreItem>
</file>

<file path=customXml/itemProps21.xml><?xml version="1.0" encoding="utf-8"?>
<ds:datastoreItem xmlns:ds="http://schemas.openxmlformats.org/officeDocument/2006/customXml" ds:itemID="{1266CFAE-FB44-4AF8-8DAF-53CB6DA6C2B1}">
  <ds:schemaRefs/>
</ds:datastoreItem>
</file>

<file path=customXml/itemProps22.xml><?xml version="1.0" encoding="utf-8"?>
<ds:datastoreItem xmlns:ds="http://schemas.openxmlformats.org/officeDocument/2006/customXml" ds:itemID="{DA5C533D-6F23-4BCF-BC43-E7C9EF539312}">
  <ds:schemaRefs/>
</ds:datastoreItem>
</file>

<file path=customXml/itemProps23.xml><?xml version="1.0" encoding="utf-8"?>
<ds:datastoreItem xmlns:ds="http://schemas.openxmlformats.org/officeDocument/2006/customXml" ds:itemID="{0391F093-B36E-401E-BFA4-6C5B0A20ABAB}">
  <ds:schemaRefs/>
</ds:datastoreItem>
</file>

<file path=customXml/itemProps24.xml><?xml version="1.0" encoding="utf-8"?>
<ds:datastoreItem xmlns:ds="http://schemas.openxmlformats.org/officeDocument/2006/customXml" ds:itemID="{26A0F91D-7A25-40C2-82D2-89E2A1756C42}">
  <ds:schemaRefs/>
</ds:datastoreItem>
</file>

<file path=customXml/itemProps25.xml><?xml version="1.0" encoding="utf-8"?>
<ds:datastoreItem xmlns:ds="http://schemas.openxmlformats.org/officeDocument/2006/customXml" ds:itemID="{CA47F62B-33E6-4D94-9003-4240255C8360}">
  <ds:schemaRefs/>
</ds:datastoreItem>
</file>

<file path=customXml/itemProps26.xml><?xml version="1.0" encoding="utf-8"?>
<ds:datastoreItem xmlns:ds="http://schemas.openxmlformats.org/officeDocument/2006/customXml" ds:itemID="{CE390EDA-BECA-43C8-AA40-A94DC0C85B54}">
  <ds:schemaRefs/>
</ds:datastoreItem>
</file>

<file path=customXml/itemProps27.xml><?xml version="1.0" encoding="utf-8"?>
<ds:datastoreItem xmlns:ds="http://schemas.openxmlformats.org/officeDocument/2006/customXml" ds:itemID="{D2A983E1-202E-43EC-8A60-8B8237CF8EA1}">
  <ds:schemaRefs/>
</ds:datastoreItem>
</file>

<file path=customXml/itemProps28.xml><?xml version="1.0" encoding="utf-8"?>
<ds:datastoreItem xmlns:ds="http://schemas.openxmlformats.org/officeDocument/2006/customXml" ds:itemID="{9F68868E-FFD7-49D8-AF7E-1A3D1A058327}">
  <ds:schemaRefs/>
</ds:datastoreItem>
</file>

<file path=customXml/itemProps29.xml><?xml version="1.0" encoding="utf-8"?>
<ds:datastoreItem xmlns:ds="http://schemas.openxmlformats.org/officeDocument/2006/customXml" ds:itemID="{C9DE5D1F-1391-4655-9733-21F15C98652D}">
  <ds:schemaRefs/>
</ds:datastoreItem>
</file>

<file path=customXml/itemProps3.xml><?xml version="1.0" encoding="utf-8"?>
<ds:datastoreItem xmlns:ds="http://schemas.openxmlformats.org/officeDocument/2006/customXml" ds:itemID="{F2486052-F2B9-4993-9D5D-AB4228A89EB6}">
  <ds:schemaRefs>
    <ds:schemaRef ds:uri="http://schemas.microsoft.com/DataMashup"/>
  </ds:schemaRefs>
</ds:datastoreItem>
</file>

<file path=customXml/itemProps30.xml><?xml version="1.0" encoding="utf-8"?>
<ds:datastoreItem xmlns:ds="http://schemas.openxmlformats.org/officeDocument/2006/customXml" ds:itemID="{DBB2C8CD-2277-4C35-A051-30B9B07F3E11}">
  <ds:schemaRefs/>
</ds:datastoreItem>
</file>

<file path=customXml/itemProps31.xml><?xml version="1.0" encoding="utf-8"?>
<ds:datastoreItem xmlns:ds="http://schemas.openxmlformats.org/officeDocument/2006/customXml" ds:itemID="{E8F94B0A-BD42-4F29-8F25-C8D736043267}">
  <ds:schemaRefs/>
</ds:datastoreItem>
</file>

<file path=customXml/itemProps32.xml><?xml version="1.0" encoding="utf-8"?>
<ds:datastoreItem xmlns:ds="http://schemas.openxmlformats.org/officeDocument/2006/customXml" ds:itemID="{F34ADD57-DD1D-42D2-A97E-49F7A960E74E}">
  <ds:schemaRefs/>
</ds:datastoreItem>
</file>

<file path=customXml/itemProps33.xml><?xml version="1.0" encoding="utf-8"?>
<ds:datastoreItem xmlns:ds="http://schemas.openxmlformats.org/officeDocument/2006/customXml" ds:itemID="{2C4F357A-1146-4CA9-9155-C892D97C810D}">
  <ds:schemaRefs/>
</ds:datastoreItem>
</file>

<file path=customXml/itemProps34.xml><?xml version="1.0" encoding="utf-8"?>
<ds:datastoreItem xmlns:ds="http://schemas.openxmlformats.org/officeDocument/2006/customXml" ds:itemID="{C85B0B0D-19BC-4DC4-9863-75EE33825DAD}">
  <ds:schemaRefs/>
</ds:datastoreItem>
</file>

<file path=customXml/itemProps35.xml><?xml version="1.0" encoding="utf-8"?>
<ds:datastoreItem xmlns:ds="http://schemas.openxmlformats.org/officeDocument/2006/customXml" ds:itemID="{720225E8-CBE9-407E-947D-E6CABAF4163B}">
  <ds:schemaRefs/>
</ds:datastoreItem>
</file>

<file path=customXml/itemProps36.xml><?xml version="1.0" encoding="utf-8"?>
<ds:datastoreItem xmlns:ds="http://schemas.openxmlformats.org/officeDocument/2006/customXml" ds:itemID="{E1A2A618-32DA-4648-8A81-0E5320E0D9F8}">
  <ds:schemaRefs/>
</ds:datastoreItem>
</file>

<file path=customXml/itemProps37.xml><?xml version="1.0" encoding="utf-8"?>
<ds:datastoreItem xmlns:ds="http://schemas.openxmlformats.org/officeDocument/2006/customXml" ds:itemID="{622E260F-BC84-4C02-894C-6FF082924DDA}">
  <ds:schemaRefs/>
</ds:datastoreItem>
</file>

<file path=customXml/itemProps4.xml><?xml version="1.0" encoding="utf-8"?>
<ds:datastoreItem xmlns:ds="http://schemas.openxmlformats.org/officeDocument/2006/customXml" ds:itemID="{B1B73616-9DBC-4FC0-980B-2887C3B34328}">
  <ds:schemaRefs/>
</ds:datastoreItem>
</file>

<file path=customXml/itemProps5.xml><?xml version="1.0" encoding="utf-8"?>
<ds:datastoreItem xmlns:ds="http://schemas.openxmlformats.org/officeDocument/2006/customXml" ds:itemID="{34E8A9C3-EE83-4715-9152-B51BFE0D2F56}">
  <ds:schemaRefs/>
</ds:datastoreItem>
</file>

<file path=customXml/itemProps6.xml><?xml version="1.0" encoding="utf-8"?>
<ds:datastoreItem xmlns:ds="http://schemas.openxmlformats.org/officeDocument/2006/customXml" ds:itemID="{DBD8D94B-FEEC-4CDB-955C-9D2B2889D417}">
  <ds:schemaRefs/>
</ds:datastoreItem>
</file>

<file path=customXml/itemProps7.xml><?xml version="1.0" encoding="utf-8"?>
<ds:datastoreItem xmlns:ds="http://schemas.openxmlformats.org/officeDocument/2006/customXml" ds:itemID="{ECC9328C-DCA9-46AA-8E52-08033E83F58D}">
  <ds:schemaRefs/>
</ds:datastoreItem>
</file>

<file path=customXml/itemProps8.xml><?xml version="1.0" encoding="utf-8"?>
<ds:datastoreItem xmlns:ds="http://schemas.openxmlformats.org/officeDocument/2006/customXml" ds:itemID="{DA03590B-9967-42CF-B5B4-16B494CAC603}">
  <ds:schemaRefs/>
</ds:datastoreItem>
</file>

<file path=customXml/itemProps9.xml><?xml version="1.0" encoding="utf-8"?>
<ds:datastoreItem xmlns:ds="http://schemas.openxmlformats.org/officeDocument/2006/customXml" ds:itemID="{F94A6441-C9BE-4A1A-895B-2EA7662A8B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Sales_Reps</vt:lpstr>
      <vt:lpstr>Regions</vt:lpstr>
      <vt:lpstr>Products</vt:lpstr>
      <vt:lpstr>Orders</vt:lpstr>
      <vt:lpstr>Customers</vt:lpstr>
      <vt:lpstr>pivot tables</vt:lpstr>
      <vt:lpstr>SALES DASHBOARD_1</vt:lpstr>
      <vt:lpstr>SALES DASHBOARD_2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s165</dc:creator>
  <cp:lastModifiedBy>s165</cp:lastModifiedBy>
  <dcterms:created xsi:type="dcterms:W3CDTF">2025-04-24T16:50:46Z</dcterms:created>
  <dcterms:modified xsi:type="dcterms:W3CDTF">2025-04-26T17:23:51Z</dcterms:modified>
</cp:coreProperties>
</file>