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HUM 401 ACC\"/>
    </mc:Choice>
  </mc:AlternateContent>
  <bookViews>
    <workbookView xWindow="0" yWindow="0" windowWidth="20490" windowHeight="73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F39" i="1" l="1"/>
  <c r="F38" i="1"/>
  <c r="F37" i="1"/>
  <c r="F35" i="1"/>
  <c r="F29" i="1"/>
  <c r="F27" i="1"/>
  <c r="F21" i="1"/>
  <c r="H18" i="1"/>
  <c r="G18" i="1"/>
  <c r="F18" i="1"/>
  <c r="E18" i="1"/>
  <c r="G14" i="2"/>
</calcChain>
</file>

<file path=xl/sharedStrings.xml><?xml version="1.0" encoding="utf-8"?>
<sst xmlns="http://schemas.openxmlformats.org/spreadsheetml/2006/main" count="47" uniqueCount="47">
  <si>
    <t>Cost Item</t>
  </si>
  <si>
    <t>Direct Materials</t>
  </si>
  <si>
    <t xml:space="preserve">Direct Labour </t>
  </si>
  <si>
    <t>Man. Overhead</t>
  </si>
  <si>
    <t>Product Cost</t>
  </si>
  <si>
    <t>Ohno Company</t>
  </si>
  <si>
    <t>Period Cost</t>
  </si>
  <si>
    <t>Books Purchased</t>
  </si>
  <si>
    <t>No</t>
  </si>
  <si>
    <t>Amount</t>
  </si>
  <si>
    <t>Total Amount</t>
  </si>
  <si>
    <t>Books sold</t>
  </si>
  <si>
    <t>Income Statement</t>
  </si>
  <si>
    <t>Sales revenue</t>
  </si>
  <si>
    <t>Less: cost of goods sold</t>
  </si>
  <si>
    <t>4*50</t>
  </si>
  <si>
    <t>Gross Profit</t>
  </si>
  <si>
    <t>Still in the inventory</t>
  </si>
  <si>
    <t>Rent expense</t>
  </si>
  <si>
    <t>Salary</t>
  </si>
  <si>
    <t>Net Profit</t>
  </si>
  <si>
    <t>Insurance on factory building</t>
  </si>
  <si>
    <t>Supplies for general office</t>
  </si>
  <si>
    <t>Wages for assembly line workers</t>
  </si>
  <si>
    <t>Depreciation on office equipment</t>
  </si>
  <si>
    <t>Factory manager's salary</t>
  </si>
  <si>
    <t>Advertising for helmets</t>
  </si>
  <si>
    <t>Sales commission</t>
  </si>
  <si>
    <t>Depreciation on factory building</t>
  </si>
  <si>
    <t>Total</t>
  </si>
  <si>
    <t>b.Cost to produce one helmet:</t>
  </si>
  <si>
    <t>Total Product Cost</t>
  </si>
  <si>
    <t>Number of helmets</t>
  </si>
  <si>
    <t>cost per helmet</t>
  </si>
  <si>
    <t>Rent on factory equipment</t>
  </si>
  <si>
    <t>Raw materials</t>
  </si>
  <si>
    <t>Utility cost for factory</t>
  </si>
  <si>
    <t>Miscellaeneous materials</t>
  </si>
  <si>
    <t>Property taxes on factory building</t>
  </si>
  <si>
    <t>profit</t>
  </si>
  <si>
    <t>Selling price</t>
  </si>
  <si>
    <t>Total cost</t>
  </si>
  <si>
    <t>Numbers of helmets</t>
  </si>
  <si>
    <t>Finding Out Selling Price:</t>
  </si>
  <si>
    <t>Profit will be 20% on total cost</t>
  </si>
  <si>
    <t>Cost per helmet</t>
  </si>
  <si>
    <t>Total 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</si>
</sst>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1" xfId="0" applyFont="1" applyBorder="1"/>
    <xf numFmtId="0" fontId="3" fillId="0" borderId="6" xfId="0" applyFont="1" applyBorder="1"/>
    <xf numFmtId="0" fontId="3" fillId="0" borderId="4" xfId="0" applyFon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0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3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0" fillId="0" borderId="15" xfId="0" applyNumberFormat="1" applyBorder="1"/>
    <xf numFmtId="3" fontId="0" fillId="0" borderId="14" xfId="0" applyNumberForma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0" xfId="0" applyNumberFormat="1" applyFont="1" applyBorder="1"/>
    <xf numFmtId="3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7"/>
  <sheetViews>
    <sheetView workbookViewId="0">
      <selection activeCell="G23" sqref="G23"/>
    </sheetView>
  </sheetViews>
  <sheetFormatPr defaultRowHeight="15" x14ac:dyDescent="0.25"/>
  <cols>
    <col min="4" max="4" width="34.28515625" customWidth="1"/>
    <col min="5" max="5" width="28.42578125" bestFit="1" customWidth="1"/>
    <col min="6" max="6" width="15.28515625" customWidth="1"/>
    <col min="7" max="7" width="17.28515625" customWidth="1"/>
    <col min="8" max="8" width="20" customWidth="1"/>
  </cols>
  <sheetData>
    <row r="1" spans="4:8" x14ac:dyDescent="0.25">
      <c r="D1" s="4"/>
      <c r="E1" s="3"/>
      <c r="F1" s="1"/>
      <c r="G1" s="2"/>
      <c r="H1" s="2"/>
    </row>
    <row r="2" spans="4:8" ht="15.75" x14ac:dyDescent="0.25">
      <c r="D2" s="9"/>
      <c r="E2" s="24" t="s">
        <v>5</v>
      </c>
      <c r="F2" s="25"/>
      <c r="G2" s="26"/>
      <c r="H2" s="10"/>
    </row>
    <row r="3" spans="4:8" ht="15.75" x14ac:dyDescent="0.25">
      <c r="D3" s="9"/>
      <c r="E3" s="27" t="s">
        <v>4</v>
      </c>
      <c r="F3" s="28"/>
      <c r="G3" s="29"/>
      <c r="H3" s="11" t="s">
        <v>6</v>
      </c>
    </row>
    <row r="4" spans="4:8" ht="16.5" thickBot="1" x14ac:dyDescent="0.3">
      <c r="D4" s="12" t="s">
        <v>0</v>
      </c>
      <c r="E4" s="16" t="s">
        <v>1</v>
      </c>
      <c r="F4" s="17" t="s">
        <v>2</v>
      </c>
      <c r="G4" s="18" t="s">
        <v>3</v>
      </c>
      <c r="H4" s="10"/>
    </row>
    <row r="5" spans="4:8" x14ac:dyDescent="0.25">
      <c r="D5" s="4" t="s">
        <v>34</v>
      </c>
      <c r="E5" s="3"/>
      <c r="F5" s="1"/>
      <c r="G5" s="13">
        <v>11000</v>
      </c>
      <c r="H5" s="2"/>
    </row>
    <row r="6" spans="4:8" x14ac:dyDescent="0.25">
      <c r="D6" s="4" t="s">
        <v>21</v>
      </c>
      <c r="E6" s="3"/>
      <c r="F6" s="1"/>
      <c r="G6" s="13">
        <v>1500</v>
      </c>
      <c r="H6" s="2"/>
    </row>
    <row r="7" spans="4:8" x14ac:dyDescent="0.25">
      <c r="D7" s="4" t="s">
        <v>35</v>
      </c>
      <c r="E7" s="14">
        <v>75000</v>
      </c>
      <c r="F7" s="1"/>
      <c r="G7" s="2"/>
      <c r="H7" s="2"/>
    </row>
    <row r="8" spans="4:8" x14ac:dyDescent="0.25">
      <c r="D8" s="4" t="s">
        <v>36</v>
      </c>
      <c r="E8" s="3"/>
      <c r="F8" s="1"/>
      <c r="G8" s="2">
        <v>900</v>
      </c>
      <c r="H8" s="2"/>
    </row>
    <row r="9" spans="4:8" x14ac:dyDescent="0.25">
      <c r="D9" s="4" t="s">
        <v>22</v>
      </c>
      <c r="E9" s="3"/>
      <c r="F9" s="1"/>
      <c r="G9" s="2"/>
      <c r="H9" s="2">
        <v>300</v>
      </c>
    </row>
    <row r="10" spans="4:8" x14ac:dyDescent="0.25">
      <c r="D10" s="4" t="s">
        <v>23</v>
      </c>
      <c r="E10" s="3"/>
      <c r="F10" s="15">
        <v>58000</v>
      </c>
      <c r="G10" s="2"/>
      <c r="H10" s="2"/>
    </row>
    <row r="11" spans="4:8" x14ac:dyDescent="0.25">
      <c r="D11" s="4" t="s">
        <v>24</v>
      </c>
      <c r="E11" s="3"/>
      <c r="F11" s="1"/>
      <c r="G11" s="2"/>
      <c r="H11" s="2">
        <v>800</v>
      </c>
    </row>
    <row r="12" spans="4:8" x14ac:dyDescent="0.25">
      <c r="D12" s="4" t="s">
        <v>37</v>
      </c>
      <c r="E12" s="3"/>
      <c r="F12" s="1"/>
      <c r="G12" s="13">
        <v>1100</v>
      </c>
      <c r="H12" s="2"/>
    </row>
    <row r="13" spans="4:8" x14ac:dyDescent="0.25">
      <c r="D13" s="4" t="s">
        <v>25</v>
      </c>
      <c r="E13" s="3"/>
      <c r="F13" s="1"/>
      <c r="G13" s="2">
        <v>5700</v>
      </c>
      <c r="H13" s="2"/>
    </row>
    <row r="14" spans="4:8" x14ac:dyDescent="0.25">
      <c r="D14" s="4" t="s">
        <v>38</v>
      </c>
      <c r="E14" s="3"/>
      <c r="F14" s="1"/>
      <c r="G14" s="2">
        <v>400</v>
      </c>
      <c r="H14" s="2"/>
    </row>
    <row r="15" spans="4:8" x14ac:dyDescent="0.25">
      <c r="D15" s="4" t="s">
        <v>26</v>
      </c>
      <c r="E15" s="3"/>
      <c r="F15" s="1"/>
      <c r="G15" s="2"/>
      <c r="H15" s="2">
        <v>14000</v>
      </c>
    </row>
    <row r="16" spans="4:8" x14ac:dyDescent="0.25">
      <c r="D16" s="4" t="s">
        <v>27</v>
      </c>
      <c r="E16" s="3"/>
      <c r="F16" s="1"/>
      <c r="G16" s="2"/>
      <c r="H16" s="13">
        <v>10000</v>
      </c>
    </row>
    <row r="17" spans="4:8" x14ac:dyDescent="0.25">
      <c r="D17" s="23" t="s">
        <v>28</v>
      </c>
      <c r="E17" s="5"/>
      <c r="F17" s="6"/>
      <c r="G17" s="19">
        <v>1500</v>
      </c>
      <c r="H17" s="23"/>
    </row>
    <row r="18" spans="4:8" x14ac:dyDescent="0.25">
      <c r="D18" s="37" t="s">
        <v>29</v>
      </c>
      <c r="E18" s="33">
        <f>SUM(E7)</f>
        <v>75000</v>
      </c>
      <c r="F18" s="34">
        <f>SUM(F10)</f>
        <v>58000</v>
      </c>
      <c r="G18" s="35">
        <f>SUM(G5:G17)</f>
        <v>22100</v>
      </c>
      <c r="H18" s="36">
        <f>SUM(H9:H16)</f>
        <v>25100</v>
      </c>
    </row>
    <row r="19" spans="4:8" x14ac:dyDescent="0.25">
      <c r="D19" s="4"/>
      <c r="E19" s="3"/>
      <c r="F19" s="1"/>
      <c r="G19" s="2"/>
      <c r="H19" s="2"/>
    </row>
    <row r="20" spans="4:8" x14ac:dyDescent="0.25">
      <c r="D20" s="4"/>
      <c r="E20" s="3"/>
      <c r="F20" s="15"/>
      <c r="G20" s="2"/>
      <c r="H20" s="2"/>
    </row>
    <row r="21" spans="4:8" x14ac:dyDescent="0.25">
      <c r="D21" s="4"/>
      <c r="E21" s="3" t="s">
        <v>46</v>
      </c>
      <c r="F21" s="15">
        <f>SUM(E18:G18)</f>
        <v>155100</v>
      </c>
      <c r="G21" s="2"/>
      <c r="H21" s="2"/>
    </row>
    <row r="22" spans="4:8" x14ac:dyDescent="0.25">
      <c r="D22" s="4"/>
      <c r="E22" s="3"/>
      <c r="F22" s="1"/>
      <c r="G22" s="2"/>
      <c r="H22" s="2"/>
    </row>
    <row r="23" spans="4:8" x14ac:dyDescent="0.25">
      <c r="D23" s="4"/>
      <c r="E23" s="3"/>
      <c r="F23" s="1"/>
      <c r="G23" s="2"/>
      <c r="H23" s="2"/>
    </row>
    <row r="24" spans="4:8" x14ac:dyDescent="0.25">
      <c r="D24" s="4"/>
      <c r="E24" s="3"/>
      <c r="F24" s="1"/>
      <c r="G24" s="2"/>
      <c r="H24" s="2"/>
    </row>
    <row r="25" spans="4:8" x14ac:dyDescent="0.25">
      <c r="D25" s="4"/>
      <c r="E25" s="3"/>
      <c r="F25" s="1"/>
      <c r="G25" s="2"/>
      <c r="H25" s="2"/>
    </row>
    <row r="26" spans="4:8" ht="15.75" thickBot="1" x14ac:dyDescent="0.3">
      <c r="D26" s="4"/>
      <c r="E26" s="3" t="s">
        <v>30</v>
      </c>
      <c r="F26" s="1"/>
      <c r="G26" s="2"/>
      <c r="H26" s="2"/>
    </row>
    <row r="27" spans="4:8" x14ac:dyDescent="0.25">
      <c r="D27" s="3"/>
      <c r="E27" s="20" t="s">
        <v>31</v>
      </c>
      <c r="F27" s="30">
        <f>F21</f>
        <v>155100</v>
      </c>
      <c r="G27" s="2"/>
      <c r="H27" s="2"/>
    </row>
    <row r="28" spans="4:8" x14ac:dyDescent="0.25">
      <c r="D28" s="3"/>
      <c r="E28" s="21" t="s">
        <v>32</v>
      </c>
      <c r="F28" s="31">
        <v>10000</v>
      </c>
      <c r="G28" s="2"/>
      <c r="H28" s="2"/>
    </row>
    <row r="29" spans="4:8" ht="15.75" thickBot="1" x14ac:dyDescent="0.3">
      <c r="D29" s="3"/>
      <c r="E29" s="7" t="s">
        <v>33</v>
      </c>
      <c r="F29" s="8">
        <f>F27/F28</f>
        <v>15.51</v>
      </c>
      <c r="G29" s="2"/>
      <c r="H29" s="2"/>
    </row>
    <row r="30" spans="4:8" x14ac:dyDescent="0.25">
      <c r="D30" s="4"/>
      <c r="E30" s="3"/>
      <c r="F30" s="1"/>
      <c r="G30" s="2"/>
      <c r="H30" s="2"/>
    </row>
    <row r="31" spans="4:8" x14ac:dyDescent="0.25">
      <c r="D31" s="4"/>
      <c r="E31" s="3"/>
      <c r="F31" s="1"/>
      <c r="G31" s="2"/>
      <c r="H31" s="2"/>
    </row>
    <row r="32" spans="4:8" x14ac:dyDescent="0.25">
      <c r="D32" s="4"/>
      <c r="E32" s="3"/>
      <c r="F32" s="1"/>
      <c r="G32" s="2"/>
      <c r="H32" s="2"/>
    </row>
    <row r="33" spans="4:8" x14ac:dyDescent="0.25">
      <c r="D33" s="4"/>
      <c r="E33" s="3" t="s">
        <v>44</v>
      </c>
      <c r="F33" s="1"/>
      <c r="G33" s="2"/>
      <c r="H33" s="2"/>
    </row>
    <row r="34" spans="4:8" ht="15.75" thickBot="1" x14ac:dyDescent="0.3">
      <c r="D34" s="4"/>
      <c r="E34" s="32" t="s">
        <v>43</v>
      </c>
      <c r="F34" s="1"/>
      <c r="G34" s="2"/>
      <c r="H34" s="2"/>
    </row>
    <row r="35" spans="4:8" x14ac:dyDescent="0.25">
      <c r="D35" s="3"/>
      <c r="E35" s="20" t="s">
        <v>41</v>
      </c>
      <c r="F35" s="30">
        <f>F21+H18</f>
        <v>180200</v>
      </c>
      <c r="G35" s="2"/>
      <c r="H35" s="2"/>
    </row>
    <row r="36" spans="4:8" x14ac:dyDescent="0.25">
      <c r="D36" s="3"/>
      <c r="E36" s="21" t="s">
        <v>42</v>
      </c>
      <c r="F36" s="22">
        <v>10000</v>
      </c>
      <c r="G36" s="2"/>
      <c r="H36" s="2"/>
    </row>
    <row r="37" spans="4:8" x14ac:dyDescent="0.25">
      <c r="D37" s="3"/>
      <c r="E37" s="21" t="s">
        <v>45</v>
      </c>
      <c r="F37" s="22">
        <f>F35/F36</f>
        <v>18.02</v>
      </c>
      <c r="G37" s="2"/>
      <c r="H37" s="2"/>
    </row>
    <row r="38" spans="4:8" x14ac:dyDescent="0.25">
      <c r="D38" s="3"/>
      <c r="E38" s="21" t="s">
        <v>39</v>
      </c>
      <c r="F38" s="22">
        <f>F37*0.2</f>
        <v>3.6040000000000001</v>
      </c>
      <c r="G38" s="2"/>
      <c r="H38" s="2"/>
    </row>
    <row r="39" spans="4:8" ht="15.75" thickBot="1" x14ac:dyDescent="0.3">
      <c r="D39" s="3"/>
      <c r="E39" s="7" t="s">
        <v>40</v>
      </c>
      <c r="F39" s="8">
        <f>F37+F38</f>
        <v>21.623999999999999</v>
      </c>
      <c r="G39" s="2"/>
      <c r="H39" s="2"/>
    </row>
    <row r="40" spans="4:8" x14ac:dyDescent="0.25">
      <c r="D40" s="4"/>
      <c r="E40" s="3"/>
      <c r="F40" s="1"/>
      <c r="G40" s="2"/>
      <c r="H40" s="2"/>
    </row>
    <row r="41" spans="4:8" x14ac:dyDescent="0.25">
      <c r="D41" s="4"/>
      <c r="E41" s="3"/>
      <c r="F41" s="1"/>
      <c r="G41" s="2"/>
      <c r="H41" s="2"/>
    </row>
    <row r="42" spans="4:8" x14ac:dyDescent="0.25">
      <c r="D42" s="4"/>
      <c r="E42" s="3"/>
      <c r="F42" s="1"/>
      <c r="G42" s="2"/>
      <c r="H42" s="2"/>
    </row>
    <row r="43" spans="4:8" x14ac:dyDescent="0.25">
      <c r="D43" s="4"/>
      <c r="E43" s="3"/>
      <c r="F43" s="1"/>
      <c r="G43" s="2"/>
      <c r="H43" s="2"/>
    </row>
    <row r="44" spans="4:8" x14ac:dyDescent="0.25">
      <c r="D44" s="4"/>
      <c r="E44" s="3"/>
      <c r="F44" s="1"/>
      <c r="G44" s="2"/>
      <c r="H44" s="2"/>
    </row>
    <row r="45" spans="4:8" x14ac:dyDescent="0.25">
      <c r="D45" s="4"/>
      <c r="E45" s="3"/>
      <c r="F45" s="1"/>
      <c r="G45" s="2"/>
      <c r="H45" s="2"/>
    </row>
    <row r="46" spans="4:8" x14ac:dyDescent="0.25">
      <c r="D46" s="4"/>
      <c r="E46" s="3"/>
      <c r="F46" s="1"/>
      <c r="G46" s="2"/>
      <c r="H46" s="2"/>
    </row>
    <row r="47" spans="4:8" x14ac:dyDescent="0.25">
      <c r="D47" s="4"/>
      <c r="E47" s="3"/>
      <c r="F47" s="1"/>
      <c r="G47" s="2"/>
      <c r="H47" s="2"/>
    </row>
  </sheetData>
  <mergeCells count="2">
    <mergeCell ref="E2:G2"/>
    <mergeCell ref="E3:G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7"/>
  <sheetViews>
    <sheetView tabSelected="1" workbookViewId="0">
      <selection activeCell="I17" sqref="I17"/>
    </sheetView>
  </sheetViews>
  <sheetFormatPr defaultRowHeight="15" x14ac:dyDescent="0.25"/>
  <cols>
    <col min="5" max="5" width="21.85546875" bestFit="1" customWidth="1"/>
    <col min="8" max="8" width="13.140625" bestFit="1" customWidth="1"/>
  </cols>
  <sheetData>
    <row r="4" spans="5:9" x14ac:dyDescent="0.25">
      <c r="F4" t="s">
        <v>8</v>
      </c>
      <c r="G4" t="s">
        <v>9</v>
      </c>
      <c r="H4" t="s">
        <v>10</v>
      </c>
    </row>
    <row r="5" spans="5:9" x14ac:dyDescent="0.25">
      <c r="E5" t="s">
        <v>7</v>
      </c>
      <c r="F5">
        <v>10</v>
      </c>
      <c r="G5">
        <v>50</v>
      </c>
      <c r="H5">
        <v>500</v>
      </c>
    </row>
    <row r="6" spans="5:9" x14ac:dyDescent="0.25">
      <c r="E6" t="s">
        <v>11</v>
      </c>
      <c r="F6">
        <v>4</v>
      </c>
      <c r="G6">
        <v>100</v>
      </c>
      <c r="H6">
        <v>400</v>
      </c>
    </row>
    <row r="7" spans="5:9" x14ac:dyDescent="0.25">
      <c r="E7" t="s">
        <v>17</v>
      </c>
      <c r="F7">
        <v>6</v>
      </c>
    </row>
    <row r="10" spans="5:9" x14ac:dyDescent="0.25">
      <c r="F10" t="s">
        <v>12</v>
      </c>
    </row>
    <row r="11" spans="5:9" x14ac:dyDescent="0.25">
      <c r="F11">
        <v>2019</v>
      </c>
      <c r="I11">
        <v>2020</v>
      </c>
    </row>
    <row r="12" spans="5:9" x14ac:dyDescent="0.25">
      <c r="E12" t="s">
        <v>13</v>
      </c>
      <c r="G12">
        <v>400</v>
      </c>
    </row>
    <row r="13" spans="5:9" x14ac:dyDescent="0.25">
      <c r="E13" t="s">
        <v>14</v>
      </c>
      <c r="F13" t="s">
        <v>15</v>
      </c>
      <c r="G13">
        <v>200</v>
      </c>
    </row>
    <row r="14" spans="5:9" x14ac:dyDescent="0.25">
      <c r="E14" t="s">
        <v>16</v>
      </c>
      <c r="G14">
        <f>G12-G13</f>
        <v>200</v>
      </c>
    </row>
    <row r="15" spans="5:9" x14ac:dyDescent="0.25">
      <c r="E15" t="s">
        <v>18</v>
      </c>
      <c r="G15">
        <v>20</v>
      </c>
    </row>
    <row r="16" spans="5:9" x14ac:dyDescent="0.25">
      <c r="E16" t="s">
        <v>19</v>
      </c>
      <c r="G16">
        <v>50</v>
      </c>
    </row>
    <row r="17" spans="5:7" x14ac:dyDescent="0.25">
      <c r="E17" t="s">
        <v>20</v>
      </c>
      <c r="G17">
        <f>G14-G15-G16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2021-09-19T06:50:51Z</dcterms:created>
  <dcterms:modified xsi:type="dcterms:W3CDTF">2021-09-22T13:54:23Z</dcterms:modified>
</cp:coreProperties>
</file>