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ropbox/Publications/Current Archaeology/Migration special issue/"/>
    </mc:Choice>
  </mc:AlternateContent>
  <xr:revisionPtr revIDLastSave="0" documentId="13_ncr:1_{AC0EF89F-FA8B-E441-8F99-4ED67799052B}" xr6:coauthVersionLast="47" xr6:coauthVersionMax="47" xr10:uidLastSave="{00000000-0000-0000-0000-000000000000}"/>
  <bookViews>
    <workbookView xWindow="5420" yWindow="500" windowWidth="27640" windowHeight="16440" xr2:uid="{C7BE0862-33AA-CE48-BC18-2C053E006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<sst xmlns="http://schemas.openxmlformats.org/spreadsheetml/2006/main" count="17" uniqueCount="17">
  <si>
    <t>INDI</t>
  </si>
  <si>
    <t>LON</t>
  </si>
  <si>
    <t>LAT</t>
  </si>
  <si>
    <t>P1</t>
  </si>
  <si>
    <t>P2</t>
  </si>
  <si>
    <t>Total</t>
  </si>
  <si>
    <t>Local</t>
  </si>
  <si>
    <t>Non-Local</t>
  </si>
  <si>
    <t>Cambridge and South Cambs</t>
  </si>
  <si>
    <t>Central</t>
  </si>
  <si>
    <t>East</t>
  </si>
  <si>
    <t>Kent and East Sussex</t>
  </si>
  <si>
    <t>Southwest</t>
  </si>
  <si>
    <t>Northeast</t>
  </si>
  <si>
    <t>Upper Thames and Chilterns</t>
  </si>
  <si>
    <t>Wessex</t>
  </si>
  <si>
    <t>Yorkshire and North Lincolnshire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</si>
</sst>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DA03-ED0F-8846-A913-F8BECBA0999D}">
  <dimension ref="A1:H10"/>
  <sheetViews>
    <sheetView tabSelected="1" workbookViewId="0">
      <selection activeCell="D7" sqref="D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0.1075</v>
      </c>
      <c r="C2">
        <v>52.172680560000003</v>
      </c>
      <c r="D2" s="1">
        <f>26/29</f>
        <v>0.89655172413793105</v>
      </c>
      <c r="E2" s="1">
        <f>3/29</f>
        <v>0.10344827586206896</v>
      </c>
      <c r="F2">
        <v>29</v>
      </c>
      <c r="G2">
        <v>26</v>
      </c>
      <c r="H2">
        <v>3</v>
      </c>
    </row>
    <row r="3" spans="1:8" x14ac:dyDescent="0.2">
      <c r="A3" t="s">
        <v>9</v>
      </c>
      <c r="B3" s="2">
        <v>-1.275366</v>
      </c>
      <c r="C3">
        <v>52.534249000000003</v>
      </c>
      <c r="D3" s="1">
        <f>15/16</f>
        <v>0.9375</v>
      </c>
      <c r="E3" s="1">
        <f>1/16</f>
        <v>6.25E-2</v>
      </c>
      <c r="F3">
        <v>16</v>
      </c>
      <c r="G3">
        <v>15</v>
      </c>
      <c r="H3">
        <v>1</v>
      </c>
    </row>
    <row r="4" spans="1:8" x14ac:dyDescent="0.2">
      <c r="A4" t="s">
        <v>10</v>
      </c>
      <c r="B4">
        <v>0.934863</v>
      </c>
      <c r="C4">
        <v>52.507595999999999</v>
      </c>
      <c r="D4" s="1">
        <f>7/14</f>
        <v>0.5</v>
      </c>
      <c r="E4" s="1">
        <f>7/14</f>
        <v>0.5</v>
      </c>
      <c r="F4">
        <v>14</v>
      </c>
      <c r="G4">
        <v>7</v>
      </c>
      <c r="H4">
        <v>7</v>
      </c>
    </row>
    <row r="5" spans="1:8" x14ac:dyDescent="0.2">
      <c r="A5" t="s">
        <v>11</v>
      </c>
      <c r="B5">
        <v>1.0001850000000001</v>
      </c>
      <c r="C5">
        <v>51.173009</v>
      </c>
      <c r="D5" s="1">
        <f>35/60</f>
        <v>0.58333333333333337</v>
      </c>
      <c r="E5" s="1">
        <f>25/60</f>
        <v>0.41666666666666669</v>
      </c>
      <c r="F5">
        <v>60</v>
      </c>
      <c r="G5">
        <v>35</v>
      </c>
      <c r="H5">
        <v>25</v>
      </c>
    </row>
    <row r="6" spans="1:8" x14ac:dyDescent="0.2">
      <c r="A6" t="s">
        <v>12</v>
      </c>
      <c r="B6">
        <v>-2.5066890000000002</v>
      </c>
      <c r="C6">
        <v>50.672311999999998</v>
      </c>
      <c r="D6" s="1">
        <f>1/2</f>
        <v>0.5</v>
      </c>
      <c r="E6" s="1">
        <f>1/2</f>
        <v>0.5</v>
      </c>
      <c r="F6">
        <v>2</v>
      </c>
      <c r="G6">
        <v>1</v>
      </c>
      <c r="H6">
        <v>1</v>
      </c>
    </row>
    <row r="7" spans="1:8" x14ac:dyDescent="0.2">
      <c r="A7" t="s">
        <v>13</v>
      </c>
      <c r="B7">
        <v>-1.7703120000000001</v>
      </c>
      <c r="C7">
        <v>55.396492000000002</v>
      </c>
      <c r="D7" s="1">
        <f>17/27</f>
        <v>0.62962962962962965</v>
      </c>
      <c r="E7" s="1">
        <f>10/27</f>
        <v>0.37037037037037035</v>
      </c>
      <c r="F7">
        <v>27</v>
      </c>
      <c r="G7">
        <v>17</v>
      </c>
      <c r="H7">
        <v>10</v>
      </c>
    </row>
    <row r="8" spans="1:8" x14ac:dyDescent="0.2">
      <c r="A8" t="s">
        <v>14</v>
      </c>
      <c r="B8">
        <v>-1.275415</v>
      </c>
      <c r="C8">
        <v>51.742285000000003</v>
      </c>
      <c r="D8" s="1">
        <f>12/14</f>
        <v>0.8571428571428571</v>
      </c>
      <c r="E8" s="1">
        <f>2/14</f>
        <v>0.14285714285714285</v>
      </c>
      <c r="F8">
        <v>14</v>
      </c>
      <c r="G8">
        <v>12</v>
      </c>
      <c r="H8">
        <v>2</v>
      </c>
    </row>
    <row r="9" spans="1:8" x14ac:dyDescent="0.2">
      <c r="A9" t="s">
        <v>15</v>
      </c>
      <c r="B9">
        <v>-1.531226</v>
      </c>
      <c r="C9">
        <v>51.128334000000002</v>
      </c>
      <c r="D9" s="1">
        <f>11/16</f>
        <v>0.6875</v>
      </c>
      <c r="E9" s="1">
        <f>5/16</f>
        <v>0.3125</v>
      </c>
      <c r="F9">
        <v>16</v>
      </c>
      <c r="G9">
        <v>11</v>
      </c>
      <c r="H9">
        <v>5</v>
      </c>
    </row>
    <row r="10" spans="1:8" x14ac:dyDescent="0.2">
      <c r="A10" t="s">
        <v>16</v>
      </c>
      <c r="B10">
        <v>-1.0042230000000001</v>
      </c>
      <c r="C10" s="3">
        <v>53.699627999999997</v>
      </c>
      <c r="D10" s="1">
        <f>28/37</f>
        <v>0.7567567567567568</v>
      </c>
      <c r="E10" s="1">
        <f>9/37</f>
        <v>0.24324324324324326</v>
      </c>
      <c r="F10">
        <v>37</v>
      </c>
      <c r="G10">
        <v>28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2023-07-06T16:00:16Z</dcterms:created>
  <dcterms:modified xsi:type="dcterms:W3CDTF">2023-07-07T08:09:54Z</dcterms:modified>
</cp:coreProperties>
</file>