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ropbox/Publications/Current Archaeology/Migration special issue/"/>
    </mc:Choice>
  </mc:AlternateContent>
  <xr:revisionPtr revIDLastSave="0" documentId="13_ncr:1_{F26BEEEF-8E49-EA43-B6E5-3EEAA4385B6B}" xr6:coauthVersionLast="47" xr6:coauthVersionMax="47" xr10:uidLastSave="{00000000-0000-0000-0000-000000000000}"/>
  <bookViews>
    <workbookView xWindow="7500" yWindow="500" windowWidth="27640" windowHeight="16440" xr2:uid="{826FB202-C20F-2142-8528-DB52337A31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E9" i="1"/>
  <c r="D9" i="1"/>
  <c r="E8" i="1"/>
  <c r="D8" i="1"/>
  <c r="E7" i="1"/>
  <c r="D7" i="1"/>
  <c r="E6" i="1"/>
  <c r="D6" i="1"/>
  <c r="E5" i="1"/>
  <c r="D5" i="1"/>
  <c r="E4" i="1"/>
  <c r="D4" i="1"/>
  <c r="D3" i="1"/>
  <c r="E3" i="1"/>
  <c r="E2" i="1"/>
  <c r="D2" i="1"/>
</calcChain>
</file>

<file path=xl/sharedStrings.xml><?xml version="1.0" encoding="utf-8"?>
<sst xmlns="http://schemas.openxmlformats.org/spreadsheetml/2006/main" count="17" uniqueCount="17">
  <si>
    <t>INDI</t>
  </si>
  <si>
    <t>LON</t>
  </si>
  <si>
    <t>LAT</t>
  </si>
  <si>
    <t>P1</t>
  </si>
  <si>
    <t>P2</t>
  </si>
  <si>
    <t>Total</t>
  </si>
  <si>
    <t>Local</t>
  </si>
  <si>
    <t>Non-Local</t>
  </si>
  <si>
    <t>Cambridge and South Cambs</t>
  </si>
  <si>
    <t>Central</t>
  </si>
  <si>
    <t>East</t>
  </si>
  <si>
    <t>Kent and East Sussex</t>
  </si>
  <si>
    <t>Southwest</t>
  </si>
  <si>
    <t>Northeast</t>
  </si>
  <si>
    <t>Upper Thames and Chilterns</t>
  </si>
  <si>
    <t>Wessex</t>
  </si>
  <si>
    <t>Yorkshire and North Lincolnshire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</si>
</sst>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" x14ac:knownFonts="1">
    <font>
      <sz val="12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84BB-AE1F-C241-993D-F1C344879B0C}">
  <dimension ref="A1:H10"/>
  <sheetViews>
    <sheetView tabSelected="1" workbookViewId="0">
      <selection activeCell="I18" sqref="I1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0.1075</v>
      </c>
      <c r="C2">
        <v>52.172680560000003</v>
      </c>
      <c r="D2" s="3">
        <f>23/35</f>
        <v>0.65714285714285714</v>
      </c>
      <c r="E2" s="3">
        <f>12/35</f>
        <v>0.34285714285714286</v>
      </c>
      <c r="F2">
        <v>35</v>
      </c>
      <c r="G2">
        <v>23</v>
      </c>
      <c r="H2">
        <v>12</v>
      </c>
    </row>
    <row r="3" spans="1:8" x14ac:dyDescent="0.2">
      <c r="A3" t="s">
        <v>9</v>
      </c>
      <c r="B3" s="1">
        <v>-1.275366</v>
      </c>
      <c r="C3">
        <v>52.534249000000003</v>
      </c>
      <c r="D3" s="3">
        <f>15/19</f>
        <v>0.78947368421052633</v>
      </c>
      <c r="E3" s="3">
        <f>4/19</f>
        <v>0.21052631578947367</v>
      </c>
      <c r="F3">
        <v>19</v>
      </c>
      <c r="G3">
        <v>15</v>
      </c>
      <c r="H3">
        <v>4</v>
      </c>
    </row>
    <row r="4" spans="1:8" x14ac:dyDescent="0.2">
      <c r="A4" t="s">
        <v>10</v>
      </c>
      <c r="B4">
        <v>0.934863</v>
      </c>
      <c r="C4">
        <v>52.507595999999999</v>
      </c>
      <c r="D4" s="3">
        <f>8/11</f>
        <v>0.72727272727272729</v>
      </c>
      <c r="E4" s="3">
        <f>3/11</f>
        <v>0.27272727272727271</v>
      </c>
      <c r="F4">
        <v>11</v>
      </c>
      <c r="G4">
        <v>8</v>
      </c>
      <c r="H4">
        <v>3</v>
      </c>
    </row>
    <row r="5" spans="1:8" x14ac:dyDescent="0.2">
      <c r="A5" t="s">
        <v>11</v>
      </c>
      <c r="B5">
        <v>1.0001850000000001</v>
      </c>
      <c r="C5">
        <v>51.173009</v>
      </c>
      <c r="D5" s="3">
        <f>32/60</f>
        <v>0.53333333333333333</v>
      </c>
      <c r="E5" s="3">
        <f>28/60</f>
        <v>0.46666666666666667</v>
      </c>
      <c r="F5">
        <v>60</v>
      </c>
      <c r="G5">
        <v>32</v>
      </c>
      <c r="H5">
        <v>28</v>
      </c>
    </row>
    <row r="6" spans="1:8" x14ac:dyDescent="0.2">
      <c r="A6" t="s">
        <v>12</v>
      </c>
      <c r="B6">
        <v>-2.5066890000000002</v>
      </c>
      <c r="C6">
        <v>50.672311999999998</v>
      </c>
      <c r="D6" s="3">
        <f>3/5</f>
        <v>0.6</v>
      </c>
      <c r="E6" s="3">
        <f>2/5</f>
        <v>0.4</v>
      </c>
      <c r="F6">
        <v>5</v>
      </c>
      <c r="G6">
        <v>3</v>
      </c>
      <c r="H6">
        <v>2</v>
      </c>
    </row>
    <row r="7" spans="1:8" x14ac:dyDescent="0.2">
      <c r="A7" t="s">
        <v>13</v>
      </c>
      <c r="B7">
        <v>-1.7703120000000001</v>
      </c>
      <c r="C7">
        <v>55.396492000000002</v>
      </c>
      <c r="D7" s="3">
        <f>9/28</f>
        <v>0.32142857142857145</v>
      </c>
      <c r="E7" s="3">
        <f>19/28</f>
        <v>0.6785714285714286</v>
      </c>
      <c r="F7">
        <v>28</v>
      </c>
      <c r="G7">
        <v>9</v>
      </c>
      <c r="H7">
        <v>19</v>
      </c>
    </row>
    <row r="8" spans="1:8" x14ac:dyDescent="0.2">
      <c r="A8" t="s">
        <v>14</v>
      </c>
      <c r="B8">
        <v>-1.275415</v>
      </c>
      <c r="C8">
        <v>51.742285000000003</v>
      </c>
      <c r="D8" s="3">
        <f>20/26</f>
        <v>0.76923076923076927</v>
      </c>
      <c r="E8" s="3">
        <f>6/26</f>
        <v>0.23076923076923078</v>
      </c>
      <c r="F8">
        <v>26</v>
      </c>
      <c r="G8">
        <v>20</v>
      </c>
      <c r="H8">
        <v>6</v>
      </c>
    </row>
    <row r="9" spans="1:8" x14ac:dyDescent="0.2">
      <c r="A9" t="s">
        <v>15</v>
      </c>
      <c r="B9">
        <v>-1.531226</v>
      </c>
      <c r="C9">
        <v>51.128334000000002</v>
      </c>
      <c r="D9" s="3">
        <f>7/13</f>
        <v>0.53846153846153844</v>
      </c>
      <c r="E9" s="3">
        <f>6/13</f>
        <v>0.46153846153846156</v>
      </c>
      <c r="F9">
        <v>13</v>
      </c>
      <c r="G9">
        <v>7</v>
      </c>
      <c r="H9">
        <v>6</v>
      </c>
    </row>
    <row r="10" spans="1:8" x14ac:dyDescent="0.2">
      <c r="A10" t="s">
        <v>16</v>
      </c>
      <c r="B10">
        <v>-1.0042230000000001</v>
      </c>
      <c r="C10" s="2">
        <v>53.699627999999997</v>
      </c>
      <c r="D10" s="3">
        <f>29/41</f>
        <v>0.70731707317073167</v>
      </c>
      <c r="E10" s="3">
        <f>12/41</f>
        <v>0.29268292682926828</v>
      </c>
      <c r="F10">
        <v>41</v>
      </c>
      <c r="G10">
        <v>29</v>
      </c>
      <c r="H10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2023-07-06T15:36:37Z</dcterms:created>
  <dcterms:modified xsi:type="dcterms:W3CDTF">2023-07-06T16:00:13Z</dcterms:modified>
</cp:coreProperties>
</file>