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ropbox/Publications/Current Archaeology/Migration special issue/"/>
    </mc:Choice>
  </mc:AlternateContent>
  <xr:revisionPtr revIDLastSave="0" documentId="13_ncr:1_{5E1E0346-FED9-9C46-BF59-D7A74157F4E1}" xr6:coauthVersionLast="47" xr6:coauthVersionMax="47" xr10:uidLastSave="{00000000-0000-0000-0000-000000000000}"/>
  <bookViews>
    <workbookView xWindow="4280" yWindow="2220" windowWidth="27640" windowHeight="16440" xr2:uid="{DAF26D4E-B5C4-C64D-8C71-87466F9736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<sst xmlns="http://schemas.openxmlformats.org/spreadsheetml/2006/main" count="17" uniqueCount="17">
  <si>
    <t>INDI</t>
  </si>
  <si>
    <t>LON</t>
  </si>
  <si>
    <t>LAT</t>
  </si>
  <si>
    <t>P1</t>
  </si>
  <si>
    <t>P2</t>
  </si>
  <si>
    <t>Total</t>
  </si>
  <si>
    <t>Cambridge and South Cambs</t>
  </si>
  <si>
    <t>Central</t>
  </si>
  <si>
    <t>East</t>
  </si>
  <si>
    <t>Kent and East Sussex</t>
  </si>
  <si>
    <t>Southwest</t>
  </si>
  <si>
    <t>Northeast</t>
  </si>
  <si>
    <t>Upper Thames and Chilterns</t>
  </si>
  <si>
    <t>Wessex</t>
  </si>
  <si>
    <t>Yorkshire and North Lincolnshire</t>
  </si>
  <si>
    <t>Local</t>
  </si>
  <si>
    <t>Non-Local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</si>
</sst>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2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1B9B-B991-374B-915B-D6E3620476BD}">
  <dimension ref="A1:H10"/>
  <sheetViews>
    <sheetView tabSelected="1" workbookViewId="0">
      <selection activeCell="D11" sqref="D1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</row>
    <row r="2" spans="1:8" x14ac:dyDescent="0.2">
      <c r="A2" t="s">
        <v>6</v>
      </c>
      <c r="B2">
        <v>0.1075</v>
      </c>
      <c r="C2">
        <v>52.172680560000003</v>
      </c>
      <c r="D2">
        <f>51/66</f>
        <v>0.77272727272727271</v>
      </c>
      <c r="E2">
        <f>15/66</f>
        <v>0.22727272727272727</v>
      </c>
      <c r="F2">
        <v>66</v>
      </c>
      <c r="G2">
        <v>51</v>
      </c>
      <c r="H2">
        <v>15</v>
      </c>
    </row>
    <row r="3" spans="1:8" x14ac:dyDescent="0.2">
      <c r="A3" t="s">
        <v>7</v>
      </c>
      <c r="B3" s="1">
        <v>-1.275366</v>
      </c>
      <c r="C3">
        <v>52.534249000000003</v>
      </c>
      <c r="D3">
        <f>38/49</f>
        <v>0.77551020408163263</v>
      </c>
      <c r="E3">
        <f>11/49</f>
        <v>0.22448979591836735</v>
      </c>
      <c r="F3">
        <v>49</v>
      </c>
      <c r="G3">
        <v>38</v>
      </c>
      <c r="H3">
        <v>11</v>
      </c>
    </row>
    <row r="4" spans="1:8" x14ac:dyDescent="0.2">
      <c r="A4" t="s">
        <v>8</v>
      </c>
      <c r="B4">
        <v>0.934863</v>
      </c>
      <c r="C4">
        <v>52.507595999999999</v>
      </c>
      <c r="D4">
        <f>15/26</f>
        <v>0.57692307692307687</v>
      </c>
      <c r="E4">
        <f>11/26</f>
        <v>0.42307692307692307</v>
      </c>
      <c r="F4">
        <v>26</v>
      </c>
      <c r="G4">
        <v>15</v>
      </c>
      <c r="H4">
        <v>11</v>
      </c>
    </row>
    <row r="5" spans="1:8" x14ac:dyDescent="0.2">
      <c r="A5" t="s">
        <v>9</v>
      </c>
      <c r="B5">
        <v>1.0001850000000001</v>
      </c>
      <c r="C5">
        <v>51.173009</v>
      </c>
      <c r="D5">
        <f>71/126</f>
        <v>0.56349206349206349</v>
      </c>
      <c r="E5">
        <f>55/126</f>
        <v>0.43650793650793651</v>
      </c>
      <c r="F5">
        <v>126</v>
      </c>
      <c r="G5">
        <v>71</v>
      </c>
      <c r="H5">
        <v>55</v>
      </c>
    </row>
    <row r="6" spans="1:8" x14ac:dyDescent="0.2">
      <c r="A6" t="s">
        <v>10</v>
      </c>
      <c r="B6">
        <v>-2.5066890000000002</v>
      </c>
      <c r="C6">
        <v>50.672311999999998</v>
      </c>
      <c r="D6">
        <f>5/8</f>
        <v>0.625</v>
      </c>
      <c r="E6">
        <f>3/8</f>
        <v>0.375</v>
      </c>
      <c r="F6">
        <v>8</v>
      </c>
      <c r="G6">
        <v>5</v>
      </c>
      <c r="H6">
        <v>3</v>
      </c>
    </row>
    <row r="7" spans="1:8" x14ac:dyDescent="0.2">
      <c r="A7" t="s">
        <v>11</v>
      </c>
      <c r="B7">
        <v>-1.7703120000000001</v>
      </c>
      <c r="C7">
        <v>55.396492000000002</v>
      </c>
      <c r="D7">
        <f>42/88</f>
        <v>0.47727272727272729</v>
      </c>
      <c r="E7">
        <f>46/88</f>
        <v>0.52272727272727271</v>
      </c>
      <c r="F7">
        <v>88</v>
      </c>
      <c r="G7">
        <v>42</v>
      </c>
      <c r="H7">
        <v>46</v>
      </c>
    </row>
    <row r="8" spans="1:8" x14ac:dyDescent="0.2">
      <c r="A8" t="s">
        <v>12</v>
      </c>
      <c r="B8">
        <v>-1.275415</v>
      </c>
      <c r="C8">
        <v>51.742285000000003</v>
      </c>
      <c r="D8">
        <f>35/44</f>
        <v>0.79545454545454541</v>
      </c>
      <c r="E8">
        <f>9/44</f>
        <v>0.20454545454545456</v>
      </c>
      <c r="F8">
        <v>44</v>
      </c>
      <c r="G8">
        <v>35</v>
      </c>
      <c r="H8">
        <v>9</v>
      </c>
    </row>
    <row r="9" spans="1:8" x14ac:dyDescent="0.2">
      <c r="A9" t="s">
        <v>13</v>
      </c>
      <c r="B9">
        <v>-1.531226</v>
      </c>
      <c r="C9">
        <v>51.128334000000002</v>
      </c>
      <c r="D9">
        <f>20/33</f>
        <v>0.60606060606060608</v>
      </c>
      <c r="E9">
        <f>13/33</f>
        <v>0.39393939393939392</v>
      </c>
      <c r="F9">
        <v>33</v>
      </c>
      <c r="G9">
        <v>20</v>
      </c>
      <c r="H9">
        <v>13</v>
      </c>
    </row>
    <row r="10" spans="1:8" x14ac:dyDescent="0.2">
      <c r="A10" t="s">
        <v>14</v>
      </c>
      <c r="B10">
        <v>-1.0042230000000001</v>
      </c>
      <c r="C10" s="2">
        <v>53.699627999999997</v>
      </c>
      <c r="D10">
        <f>63/85</f>
        <v>0.74117647058823533</v>
      </c>
      <c r="E10">
        <f>22/85</f>
        <v>0.25882352941176473</v>
      </c>
      <c r="F10">
        <v>85</v>
      </c>
      <c r="G10">
        <v>63</v>
      </c>
      <c r="H10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2022-03-29T13:35:40Z</dcterms:created>
  <dcterms:modified xsi:type="dcterms:W3CDTF">2022-03-29T13:53:09Z</dcterms:modified>
</cp:coreProperties>
</file>