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D0E41678-AAB8-8F45-ABAC-B4E1769CFA62}" xr6:coauthVersionLast="43" xr6:coauthVersionMax="43" xr10:uidLastSave="{00000000-0000-0000-0000-000000000000}"/>
  <bookViews>
    <workbookView xWindow="28800" yWindow="460" windowWidth="24400" windowHeight="16540" activeTab="6" xr2:uid="{C47DCF75-C9E2-FF46-B4EB-6CF6E23F19DA}"/>
  </bookViews>
  <sheets>
    <sheet name="Raw with re-weighs" sheetId="1" r:id="rId1"/>
    <sheet name="Postcrania" sheetId="2" r:id="rId2"/>
    <sheet name="Dentine" sheetId="3" r:id="rId3"/>
    <sheet name="Fauna" sheetId="4" r:id="rId4"/>
    <sheet name="All C&amp;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" l="1"/>
  <c r="AJ3" i="1"/>
  <c r="AH3" i="1"/>
  <c r="AG3" i="1"/>
  <c r="AE3" i="1"/>
  <c r="AD3" i="1"/>
  <c r="AC4" i="1" l="1"/>
  <c r="AK4" i="1"/>
  <c r="AJ4" i="1"/>
  <c r="AH4" i="1"/>
  <c r="AG4" i="1"/>
  <c r="AE4" i="1"/>
  <c r="AD4" i="1"/>
  <c r="AK31" i="1"/>
  <c r="AJ31" i="1"/>
  <c r="AH31" i="1"/>
  <c r="AG31" i="1"/>
  <c r="AE31" i="1"/>
  <c r="AD31" i="1"/>
  <c r="AK30" i="1"/>
  <c r="AJ30" i="1"/>
  <c r="AH30" i="1"/>
  <c r="AG30" i="1"/>
  <c r="AE30" i="1"/>
  <c r="AD30" i="1"/>
  <c r="AK29" i="1"/>
  <c r="AJ29" i="1"/>
  <c r="AH29" i="1"/>
  <c r="AG29" i="1"/>
  <c r="AE29" i="1"/>
  <c r="AD29" i="1"/>
  <c r="AK28" i="1"/>
  <c r="AJ28" i="1"/>
  <c r="AH28" i="1"/>
  <c r="AG28" i="1"/>
  <c r="AE28" i="1"/>
  <c r="AD28" i="1"/>
  <c r="AK27" i="1"/>
  <c r="AJ27" i="1"/>
  <c r="AH27" i="1"/>
  <c r="AG27" i="1"/>
  <c r="AE27" i="1"/>
  <c r="AD27" i="1"/>
  <c r="AK26" i="1"/>
  <c r="AJ26" i="1"/>
  <c r="AH26" i="1"/>
  <c r="AG26" i="1"/>
  <c r="AE26" i="1"/>
  <c r="AD26" i="1"/>
  <c r="AK25" i="1"/>
  <c r="AJ25" i="1"/>
  <c r="AH25" i="1"/>
  <c r="AG25" i="1"/>
  <c r="AE25" i="1"/>
  <c r="AD25" i="1"/>
  <c r="AK24" i="1"/>
  <c r="AJ24" i="1"/>
  <c r="AH24" i="1"/>
  <c r="AG24" i="1"/>
  <c r="AE24" i="1"/>
  <c r="AD24" i="1"/>
  <c r="AK23" i="1"/>
  <c r="AJ23" i="1"/>
  <c r="AH23" i="1"/>
  <c r="AG23" i="1"/>
  <c r="AE23" i="1"/>
  <c r="AD23" i="1"/>
  <c r="AK22" i="1"/>
  <c r="AJ22" i="1"/>
  <c r="AH22" i="1"/>
  <c r="AG22" i="1"/>
  <c r="AE22" i="1"/>
  <c r="AD22" i="1"/>
  <c r="AK21" i="1"/>
  <c r="AJ21" i="1"/>
  <c r="AH21" i="1"/>
  <c r="AG21" i="1"/>
  <c r="AE21" i="1"/>
  <c r="AD21" i="1"/>
  <c r="AK20" i="1"/>
  <c r="AJ20" i="1"/>
  <c r="AH20" i="1"/>
  <c r="AG20" i="1"/>
  <c r="AE20" i="1"/>
  <c r="AD20" i="1"/>
  <c r="AK19" i="1"/>
  <c r="AJ19" i="1"/>
  <c r="AH19" i="1"/>
  <c r="AG19" i="1"/>
  <c r="AE19" i="1"/>
  <c r="AD19" i="1"/>
  <c r="AK18" i="1"/>
  <c r="AJ18" i="1"/>
  <c r="AH18" i="1"/>
  <c r="AG18" i="1"/>
  <c r="AE18" i="1"/>
  <c r="AD18" i="1"/>
  <c r="AK17" i="1" l="1"/>
  <c r="AJ17" i="1"/>
  <c r="AH17" i="1"/>
  <c r="AG17" i="1"/>
  <c r="AE17" i="1"/>
  <c r="AD17" i="1"/>
  <c r="AK16" i="1"/>
  <c r="AJ16" i="1"/>
  <c r="AH16" i="1"/>
  <c r="AG16" i="1"/>
  <c r="AE16" i="1"/>
  <c r="AD16" i="1"/>
  <c r="AK15" i="1"/>
  <c r="AJ15" i="1"/>
  <c r="AH15" i="1"/>
  <c r="AG15" i="1"/>
  <c r="AE15" i="1"/>
  <c r="AD15" i="1"/>
  <c r="AK14" i="1"/>
  <c r="AJ14" i="1"/>
  <c r="AH14" i="1"/>
  <c r="AG14" i="1"/>
  <c r="AE14" i="1"/>
  <c r="AD14" i="1"/>
  <c r="AK13" i="1"/>
  <c r="AJ13" i="1"/>
  <c r="AH13" i="1"/>
  <c r="AG13" i="1"/>
  <c r="AE13" i="1"/>
  <c r="AD13" i="1"/>
  <c r="AK12" i="1"/>
  <c r="AJ12" i="1"/>
  <c r="AH12" i="1"/>
  <c r="AG12" i="1"/>
  <c r="AE12" i="1"/>
  <c r="AD12" i="1"/>
  <c r="AK11" i="1"/>
  <c r="AJ11" i="1"/>
  <c r="AH11" i="1"/>
  <c r="AG11" i="1"/>
  <c r="AE11" i="1"/>
  <c r="AD11" i="1"/>
  <c r="AK10" i="1"/>
  <c r="AJ10" i="1"/>
  <c r="AH10" i="1"/>
  <c r="AG10" i="1"/>
  <c r="AE10" i="1"/>
  <c r="AD10" i="1"/>
  <c r="AK9" i="1"/>
  <c r="AJ9" i="1"/>
  <c r="AH9" i="1"/>
  <c r="AG9" i="1"/>
  <c r="AE9" i="1"/>
  <c r="AD9" i="1"/>
  <c r="AK8" i="1"/>
  <c r="AJ8" i="1"/>
  <c r="AH8" i="1"/>
  <c r="AG8" i="1"/>
  <c r="AE8" i="1"/>
  <c r="AD8" i="1"/>
  <c r="AK7" i="1"/>
  <c r="AJ7" i="1"/>
  <c r="AH7" i="1"/>
  <c r="AG7" i="1"/>
  <c r="AE7" i="1"/>
  <c r="AD7" i="1"/>
  <c r="AK6" i="1"/>
  <c r="AJ6" i="1"/>
  <c r="AH6" i="1"/>
  <c r="AG6" i="1"/>
  <c r="AE6" i="1"/>
  <c r="AD6" i="1"/>
  <c r="AK5" i="1"/>
  <c r="AJ5" i="1"/>
  <c r="AH5" i="1"/>
  <c r="AG5" i="1"/>
  <c r="AE5" i="1"/>
  <c r="AD5" i="1"/>
</calcChain>
</file>

<file path=xl/sharedStrings.xml><?xml version="1.0" encoding="utf-8"?>
<sst xmlns="http://schemas.openxmlformats.org/spreadsheetml/2006/main" count="314" uniqueCount="100">
  <si>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</si>
  <si>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</si>
  <si>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</si>
  <si>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</si>
  <si>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</si>
  <si>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</si>
  <si>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</si>
  <si>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</si>
  <si>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Amt%</t>
  </si>
  <si>
    <t>C/N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</si>
  <si>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</si>
  <si>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</si>
  <si>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</si>
  <si>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</si>
  <si>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</si>
  <si>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</si>
  <si>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</si>
  <si>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</si>
  <si>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</si>
  <si>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</si>
  <si>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</si>
  <si>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</si>
  <si>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DBC94_222_R</t>
  </si>
  <si>
    <t>DBC94_250_R</t>
  </si>
  <si>
    <t>DBC94_264_R</t>
  </si>
  <si>
    <t>DBC94_271_R</t>
  </si>
  <si>
    <t>DBC94_297_R</t>
  </si>
  <si>
    <t>DBC94_323_R</t>
  </si>
  <si>
    <t>DBC94_336_R</t>
  </si>
  <si>
    <t>DBC94_346_R</t>
  </si>
  <si>
    <t>DBC94_347_R</t>
  </si>
  <si>
    <t>DBC94_375_R</t>
  </si>
  <si>
    <t>DBC94_407_R</t>
  </si>
  <si>
    <t>DBC94_420_R</t>
  </si>
  <si>
    <t>DBC94_391A_R</t>
  </si>
  <si>
    <t>DBC94_391B_R</t>
  </si>
  <si>
    <t>09/12/18</t>
  </si>
  <si>
    <t>09/14/18</t>
  </si>
  <si>
    <t>09/15/18</t>
  </si>
  <si>
    <t>DBC94_204_D</t>
  </si>
  <si>
    <t>05/07/19</t>
  </si>
  <si>
    <t>05/08/19</t>
  </si>
  <si>
    <t>05/09/19</t>
  </si>
  <si>
    <t>DBC94_250_D</t>
  </si>
  <si>
    <t>DBC94_264_D</t>
  </si>
  <si>
    <t>DBC94_271_D</t>
  </si>
  <si>
    <t>DBC94_297_D</t>
  </si>
  <si>
    <t>DBC94_323_D</t>
  </si>
  <si>
    <t>DBC94_336_D</t>
  </si>
  <si>
    <t>DBC94_346_D</t>
  </si>
  <si>
    <t>DBC94_347_D</t>
  </si>
  <si>
    <t>DBC94_375_D</t>
  </si>
  <si>
    <t>DBC94_391B_D</t>
  </si>
  <si>
    <t>DBC94_407_D</t>
  </si>
  <si>
    <t>DBC94_420_D</t>
  </si>
  <si>
    <t>DBC94_426_D</t>
  </si>
  <si>
    <t>reweighed</t>
  </si>
  <si>
    <t>06/20/19</t>
  </si>
  <si>
    <t>ID</t>
  </si>
  <si>
    <t>d13C</t>
  </si>
  <si>
    <t>d15N</t>
  </si>
  <si>
    <t>DBC94_204_R</t>
  </si>
  <si>
    <t>DBC92_204_R</t>
  </si>
  <si>
    <t>Tissue</t>
  </si>
  <si>
    <t>Bone</t>
  </si>
  <si>
    <t>Dentine</t>
  </si>
  <si>
    <t>d18O</t>
  </si>
  <si>
    <t>DBC94_204_E</t>
  </si>
  <si>
    <t>DBC94_250_E</t>
  </si>
  <si>
    <t>DBC94_271_E</t>
  </si>
  <si>
    <t>DBC94_297_E</t>
  </si>
  <si>
    <t>DBC94_323_E</t>
  </si>
  <si>
    <t>DBC94_336_E</t>
  </si>
  <si>
    <t>DBC94_346_E</t>
  </si>
  <si>
    <t>DBC94_347_E</t>
  </si>
  <si>
    <t>DBC94_375_E</t>
  </si>
  <si>
    <t>DBC94_391b_E</t>
  </si>
  <si>
    <t>DBC94_407_E</t>
  </si>
  <si>
    <t>DBC94_426_E</t>
  </si>
  <si>
    <t>O-PO4 SMOW</t>
  </si>
  <si>
    <t>Chenery correction</t>
  </si>
  <si>
    <t>Enamel d13C</t>
  </si>
  <si>
    <t>Dentine d13C</t>
  </si>
  <si>
    <t>Bone d13C</t>
  </si>
  <si>
    <t>DBC94_222</t>
  </si>
  <si>
    <t>DBC94_204</t>
  </si>
  <si>
    <t>DBC94_250</t>
  </si>
  <si>
    <t>DBC94_420</t>
  </si>
  <si>
    <t>DBC94_264</t>
  </si>
  <si>
    <t>DBC94_271</t>
  </si>
  <si>
    <t>DBC94_297</t>
  </si>
  <si>
    <t>DBC94_323</t>
  </si>
  <si>
    <t>DBC94_336</t>
  </si>
  <si>
    <t>DBC94_346</t>
  </si>
  <si>
    <t>DBC94_347</t>
  </si>
  <si>
    <t>DBC94_375</t>
  </si>
  <si>
    <t>DBC94_391A</t>
  </si>
  <si>
    <t>DBC94_391B</t>
  </si>
  <si>
    <t>DBC94_407</t>
  </si>
  <si>
    <t>DBC94_426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</si>
</sst>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0" borderId="0" xfId="0" quotePrefix="1" applyFont="1"/>
    <xf numFmtId="0" fontId="2" fillId="0" borderId="0" xfId="0" applyFont="1"/>
    <xf numFmtId="0" fontId="0" fillId="2" borderId="0" xfId="0" quotePrefix="1" applyFill="1"/>
    <xf numFmtId="0" fontId="0" fillId="0" borderId="0" xfId="0" quotePrefix="1"/>
    <xf numFmtId="0" fontId="3" fillId="0" borderId="0" xfId="0" applyFont="1"/>
    <xf numFmtId="0" fontId="0" fillId="2" borderId="0" xfId="0" applyFill="1"/>
    <xf numFmtId="0" fontId="0" fillId="0" borderId="0" xfId="0" quotePrefix="1" applyFill="1"/>
    <xf numFmtId="0" fontId="4" fillId="0" borderId="0" xfId="0" applyFont="1"/>
    <xf numFmtId="2" fontId="0" fillId="0" borderId="0" xfId="0" applyNumberFormat="1"/>
    <xf numFmtId="0" fontId="1" fillId="0" borderId="0" xfId="0" applyFont="1"/>
    <xf numFmtId="0" fontId="5" fillId="0" borderId="0" xfId="0" applyFont="1"/>
    <xf numFmtId="0" fontId="6" fillId="0" borderId="0" xfId="1" applyAlignment="1">
      <alignment horizontal="left"/>
    </xf>
    <xf numFmtId="0" fontId="7" fillId="0" borderId="0" xfId="0" applyFont="1"/>
    <xf numFmtId="2" fontId="8" fillId="0" borderId="0" xfId="0" applyNumberFormat="1" applyFont="1"/>
    <xf numFmtId="2" fontId="9" fillId="0" borderId="0" xfId="0" applyNumberFormat="1" applyFont="1"/>
  </cellXfs>
  <cellStyles count="2">
    <cellStyle name="Normal" xfId="0" builtinId="0"/>
    <cellStyle name="Normal 2" xfId="1" xr:uid="{6CBFC95A-828E-1C44-814B-353A8F6621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 Ribs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C&amp;N'!$C$2:$C$16</c:f>
              <c:numCache>
                <c:formatCode>0.00</c:formatCode>
                <c:ptCount val="15"/>
                <c:pt idx="0">
                  <c:v>-20.069666666666667</c:v>
                </c:pt>
                <c:pt idx="1">
                  <c:v>-19.790000000000003</c:v>
                </c:pt>
                <c:pt idx="2">
                  <c:v>-19.775333333333336</c:v>
                </c:pt>
                <c:pt idx="3">
                  <c:v>-19.733333333333334</c:v>
                </c:pt>
                <c:pt idx="4">
                  <c:v>-19.58966666666667</c:v>
                </c:pt>
                <c:pt idx="5">
                  <c:v>-19.482000000000003</c:v>
                </c:pt>
                <c:pt idx="6">
                  <c:v>-19.972666666666669</c:v>
                </c:pt>
                <c:pt idx="7">
                  <c:v>-19.765666666666664</c:v>
                </c:pt>
                <c:pt idx="8">
                  <c:v>-19.938999999999997</c:v>
                </c:pt>
                <c:pt idx="9">
                  <c:v>-20.174333333333333</c:v>
                </c:pt>
                <c:pt idx="10">
                  <c:v>-19.861000000000001</c:v>
                </c:pt>
                <c:pt idx="11">
                  <c:v>-20.010666666666665</c:v>
                </c:pt>
                <c:pt idx="12">
                  <c:v>-19.990666666666669</c:v>
                </c:pt>
                <c:pt idx="13">
                  <c:v>-20.123666666666669</c:v>
                </c:pt>
                <c:pt idx="14">
                  <c:v>-20.068666666666669</c:v>
                </c:pt>
              </c:numCache>
            </c:numRef>
          </c:xVal>
          <c:yVal>
            <c:numRef>
              <c:f>'All C&amp;N'!$D$2:$D$16</c:f>
              <c:numCache>
                <c:formatCode>0.00</c:formatCode>
                <c:ptCount val="15"/>
                <c:pt idx="0">
                  <c:v>8.7973333333333343</c:v>
                </c:pt>
                <c:pt idx="1">
                  <c:v>9.67</c:v>
                </c:pt>
                <c:pt idx="2">
                  <c:v>10.166333333333334</c:v>
                </c:pt>
                <c:pt idx="3">
                  <c:v>9.7083333333333339</c:v>
                </c:pt>
                <c:pt idx="4">
                  <c:v>10.385333333333334</c:v>
                </c:pt>
                <c:pt idx="5">
                  <c:v>12.14</c:v>
                </c:pt>
                <c:pt idx="6">
                  <c:v>9.2030000000000012</c:v>
                </c:pt>
                <c:pt idx="7">
                  <c:v>9.4986666666666668</c:v>
                </c:pt>
                <c:pt idx="8">
                  <c:v>10.909999999999998</c:v>
                </c:pt>
                <c:pt idx="9">
                  <c:v>9.2000000000000011</c:v>
                </c:pt>
                <c:pt idx="10">
                  <c:v>9.9876666666666676</c:v>
                </c:pt>
                <c:pt idx="11">
                  <c:v>8.7426666666666666</c:v>
                </c:pt>
                <c:pt idx="12">
                  <c:v>9.6726666666666663</c:v>
                </c:pt>
                <c:pt idx="13">
                  <c:v>8.7213333333333338</c:v>
                </c:pt>
                <c:pt idx="14">
                  <c:v>9.3633333333333351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6-8948-B997-41DA82485921}"/>
            </c:ext>
          </c:extLst>
        </c:ser>
        <c:ser>
          <c:idx val="1"/>
          <c:order val="1"/>
          <c:tx>
            <c:v>Human 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C&amp;N'!$C$17:$C$30</c:f>
              <c:numCache>
                <c:formatCode>0.00</c:formatCode>
                <c:ptCount val="14"/>
                <c:pt idx="0">
                  <c:v>-19.966000000000001</c:v>
                </c:pt>
                <c:pt idx="1">
                  <c:v>-19.852999999999998</c:v>
                </c:pt>
                <c:pt idx="2">
                  <c:v>-20.141333333333332</c:v>
                </c:pt>
                <c:pt idx="3">
                  <c:v>-19.651666666666667</c:v>
                </c:pt>
                <c:pt idx="4">
                  <c:v>-19.296666666666667</c:v>
                </c:pt>
                <c:pt idx="5">
                  <c:v>-20.156000000000002</c:v>
                </c:pt>
                <c:pt idx="6">
                  <c:v>-20.093666666666667</c:v>
                </c:pt>
                <c:pt idx="7">
                  <c:v>-19.864666666666668</c:v>
                </c:pt>
                <c:pt idx="8">
                  <c:v>-20.010666666666665</c:v>
                </c:pt>
                <c:pt idx="9">
                  <c:v>-19.768333333333334</c:v>
                </c:pt>
                <c:pt idx="10">
                  <c:v>-19.739000000000001</c:v>
                </c:pt>
                <c:pt idx="11">
                  <c:v>-20.02</c:v>
                </c:pt>
                <c:pt idx="12">
                  <c:v>-19.999333333333336</c:v>
                </c:pt>
                <c:pt idx="13">
                  <c:v>-19.883333333333336</c:v>
                </c:pt>
              </c:numCache>
            </c:numRef>
          </c:xVal>
          <c:yVal>
            <c:numRef>
              <c:f>'All C&amp;N'!$D$17:$D$30</c:f>
              <c:numCache>
                <c:formatCode>0.00</c:formatCode>
                <c:ptCount val="14"/>
                <c:pt idx="0">
                  <c:v>9.2183333333333337</c:v>
                </c:pt>
                <c:pt idx="1">
                  <c:v>10.948666666666668</c:v>
                </c:pt>
                <c:pt idx="2">
                  <c:v>9.2643333333333331</c:v>
                </c:pt>
                <c:pt idx="3">
                  <c:v>9.3436666666666675</c:v>
                </c:pt>
                <c:pt idx="4">
                  <c:v>14.034999999999998</c:v>
                </c:pt>
                <c:pt idx="5">
                  <c:v>9.7313333333333336</c:v>
                </c:pt>
                <c:pt idx="6">
                  <c:v>9.8326666666666664</c:v>
                </c:pt>
                <c:pt idx="7">
                  <c:v>11.954333333333333</c:v>
                </c:pt>
                <c:pt idx="8">
                  <c:v>9.3390000000000004</c:v>
                </c:pt>
                <c:pt idx="9">
                  <c:v>9.5483333333333338</c:v>
                </c:pt>
                <c:pt idx="10">
                  <c:v>9.7379999999999995</c:v>
                </c:pt>
                <c:pt idx="11">
                  <c:v>9.0956666666666663</c:v>
                </c:pt>
                <c:pt idx="12">
                  <c:v>9.3493333333333339</c:v>
                </c:pt>
                <c:pt idx="13">
                  <c:v>8.9623333333333335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6-8948-B997-41DA8248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49376"/>
        <c:axId val="521451008"/>
      </c:scatterChart>
      <c:valAx>
        <c:axId val="5214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1008"/>
        <c:crosses val="autoZero"/>
        <c:crossBetween val="midCat"/>
      </c:valAx>
      <c:valAx>
        <c:axId val="52145100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3</xdr:row>
      <xdr:rowOff>0</xdr:rowOff>
    </xdr:from>
    <xdr:to>
      <xdr:col>12</xdr:col>
      <xdr:colOff>76200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34F5C-71B1-0748-BE30-6777246E2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AF9-9D50-C54D-8BC0-AA14EBFEED0B}">
  <dimension ref="A1:AL31"/>
  <sheetViews>
    <sheetView workbookViewId="0">
      <selection activeCell="A3" sqref="A3:A17"/>
    </sheetView>
  </sheetViews>
  <sheetFormatPr baseColWidth="10" defaultRowHeight="16" x14ac:dyDescent="0.2"/>
  <cols>
    <col min="1" max="1" width="13.83203125" bestFit="1" customWidth="1"/>
  </cols>
  <sheetData>
    <row r="1" spans="1:38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8</v>
      </c>
      <c r="L1" s="1" t="s">
        <v>4</v>
      </c>
      <c r="M1" s="1" t="s">
        <v>8</v>
      </c>
      <c r="N1" s="1" t="s">
        <v>6</v>
      </c>
      <c r="O1" s="2" t="s">
        <v>9</v>
      </c>
      <c r="P1" s="1" t="s">
        <v>1</v>
      </c>
      <c r="Q1" s="1" t="s">
        <v>2</v>
      </c>
      <c r="R1" s="1" t="s">
        <v>8</v>
      </c>
      <c r="S1" s="1" t="s">
        <v>4</v>
      </c>
      <c r="T1" s="1" t="s">
        <v>8</v>
      </c>
      <c r="U1" s="1" t="s">
        <v>6</v>
      </c>
      <c r="V1" s="2" t="s">
        <v>9</v>
      </c>
      <c r="W1" s="1" t="s">
        <v>1</v>
      </c>
      <c r="X1" s="1" t="s">
        <v>2</v>
      </c>
      <c r="Y1" s="1" t="s">
        <v>8</v>
      </c>
      <c r="Z1" s="1" t="s">
        <v>4</v>
      </c>
      <c r="AA1" s="1" t="s">
        <v>8</v>
      </c>
      <c r="AB1" s="1" t="s">
        <v>6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</row>
    <row r="2" spans="1:38" s="2" customFormat="1" ht="16" customHeight="1" x14ac:dyDescent="0.2">
      <c r="A2" s="1"/>
      <c r="B2" s="1"/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X2" s="2" t="s">
        <v>56</v>
      </c>
      <c r="Y2" s="2" t="s">
        <v>56</v>
      </c>
      <c r="Z2" s="2" t="s">
        <v>56</v>
      </c>
      <c r="AA2" s="2" t="s">
        <v>56</v>
      </c>
      <c r="AB2" s="2" t="s">
        <v>56</v>
      </c>
      <c r="AC2" s="2" t="s">
        <v>56</v>
      </c>
    </row>
    <row r="3" spans="1:38" x14ac:dyDescent="0.2">
      <c r="A3" s="4" t="s">
        <v>61</v>
      </c>
      <c r="B3" s="4" t="s">
        <v>36</v>
      </c>
      <c r="C3" s="4">
        <v>0.86</v>
      </c>
      <c r="D3" s="4">
        <v>45.122632899999999</v>
      </c>
      <c r="E3" s="4">
        <v>-20.045999999999999</v>
      </c>
      <c r="F3">
        <v>16.446918</v>
      </c>
      <c r="G3">
        <v>8.8230000000000004</v>
      </c>
      <c r="H3">
        <v>3.2007864158298025</v>
      </c>
      <c r="I3" s="4" t="s">
        <v>37</v>
      </c>
      <c r="J3" s="4">
        <v>0.81</v>
      </c>
      <c r="K3" s="4">
        <v>43.424725700000003</v>
      </c>
      <c r="L3">
        <v>-20.077000000000002</v>
      </c>
      <c r="M3" s="4">
        <v>16.371370299999999</v>
      </c>
      <c r="N3" s="4">
        <v>8.7850000000000001</v>
      </c>
      <c r="O3">
        <v>3.0945595301410624</v>
      </c>
      <c r="P3" s="4" t="s">
        <v>38</v>
      </c>
      <c r="Q3" s="4">
        <v>0.82</v>
      </c>
      <c r="R3" s="4">
        <v>42.010083600000002</v>
      </c>
      <c r="S3">
        <v>-20.086000000000002</v>
      </c>
      <c r="T3" s="4">
        <v>15.569699399999999</v>
      </c>
      <c r="U3">
        <v>8.7840000000000007</v>
      </c>
      <c r="V3">
        <v>3.1478940563232718</v>
      </c>
      <c r="AD3">
        <f>AVERAGE(E3,L3,S3)</f>
        <v>-20.069666666666667</v>
      </c>
      <c r="AE3">
        <f>STDEV(E3,L3,S3)</f>
        <v>2.0984120980717651E-2</v>
      </c>
      <c r="AF3" s="5">
        <v>3</v>
      </c>
      <c r="AG3">
        <f>AVERAGE(G3,N3,U3)</f>
        <v>8.7973333333333343</v>
      </c>
      <c r="AH3">
        <f>STDEV(G3,N3,U3)</f>
        <v>2.2233608194203038E-2</v>
      </c>
      <c r="AI3" s="5">
        <v>3</v>
      </c>
      <c r="AJ3">
        <f>AVERAGE(H3,O3,V3)</f>
        <v>3.1477466674313792</v>
      </c>
      <c r="AK3">
        <f>STDEV(H3,O3,V3)</f>
        <v>5.3113596219765156E-2</v>
      </c>
      <c r="AL3" s="5">
        <v>3</v>
      </c>
    </row>
    <row r="4" spans="1:38" x14ac:dyDescent="0.2">
      <c r="A4" s="7" t="s">
        <v>22</v>
      </c>
      <c r="B4" s="3" t="s">
        <v>36</v>
      </c>
      <c r="C4" s="3">
        <v>0.82</v>
      </c>
      <c r="D4" s="3">
        <v>53.660266999999997</v>
      </c>
      <c r="E4" s="3">
        <v>-19.715</v>
      </c>
      <c r="F4" s="6">
        <v>19.7305378</v>
      </c>
      <c r="G4" s="6">
        <v>9.7170000000000005</v>
      </c>
      <c r="H4" s="6">
        <v>3.1729314967447735</v>
      </c>
      <c r="I4" s="4" t="s">
        <v>37</v>
      </c>
      <c r="J4" s="4">
        <v>0.72</v>
      </c>
      <c r="K4" s="4">
        <v>45.605266999999998</v>
      </c>
      <c r="L4">
        <v>-19.774000000000001</v>
      </c>
      <c r="M4" s="4">
        <v>17.252774500000001</v>
      </c>
      <c r="N4" s="4">
        <v>9.6940000000000008</v>
      </c>
      <c r="O4">
        <v>3.0839181740498223</v>
      </c>
      <c r="P4" s="4" t="s">
        <v>38</v>
      </c>
      <c r="Q4" s="4">
        <v>0.84</v>
      </c>
      <c r="R4" s="4">
        <v>42.4540498</v>
      </c>
      <c r="S4">
        <v>-19.771000000000001</v>
      </c>
      <c r="T4" s="4">
        <v>15.8554613</v>
      </c>
      <c r="U4">
        <v>9.6720000000000006</v>
      </c>
      <c r="V4">
        <v>3.1238274200616711</v>
      </c>
      <c r="W4" s="4" t="s">
        <v>57</v>
      </c>
      <c r="X4" s="4">
        <v>0.72</v>
      </c>
      <c r="Y4" s="4">
        <v>40.745405099999999</v>
      </c>
      <c r="Z4" s="4">
        <v>-19.824999999999999</v>
      </c>
      <c r="AA4" s="4">
        <v>13.985201500000001</v>
      </c>
      <c r="AB4">
        <v>9.6440000000000001</v>
      </c>
      <c r="AC4">
        <f>(Y4/AA4)*(14/12)</f>
        <v>3.3990433351997109</v>
      </c>
      <c r="AD4">
        <f>AVERAGE(L4,S4,Z4)</f>
        <v>-19.790000000000003</v>
      </c>
      <c r="AE4">
        <f>STDEV(L4,S4,Z4)</f>
        <v>3.0347981810986135E-2</v>
      </c>
      <c r="AF4" s="5">
        <v>3</v>
      </c>
      <c r="AG4">
        <f>AVERAGE(N4,U4,AB4)</f>
        <v>9.67</v>
      </c>
      <c r="AH4">
        <f>STDEV(N4,U4,AB4)</f>
        <v>2.5059928172283696E-2</v>
      </c>
      <c r="AI4">
        <v>3</v>
      </c>
      <c r="AJ4">
        <f>AVERAGE(O4,V4, AC4)</f>
        <v>3.2022629764370678</v>
      </c>
      <c r="AK4">
        <f>STDEV(O4,V4, AC4)</f>
        <v>0.17158108629850313</v>
      </c>
      <c r="AL4">
        <v>3</v>
      </c>
    </row>
    <row r="5" spans="1:38" x14ac:dyDescent="0.2">
      <c r="A5" s="4" t="s">
        <v>23</v>
      </c>
      <c r="B5" s="4" t="s">
        <v>36</v>
      </c>
      <c r="C5" s="4">
        <v>0.84</v>
      </c>
      <c r="D5" s="4">
        <v>43.243710800000002</v>
      </c>
      <c r="E5" s="4">
        <v>-19.745000000000001</v>
      </c>
      <c r="F5">
        <v>15.971606100000001</v>
      </c>
      <c r="G5">
        <v>10.184000000000001</v>
      </c>
      <c r="H5">
        <v>3.1587928989391578</v>
      </c>
      <c r="I5" s="4" t="s">
        <v>37</v>
      </c>
      <c r="J5" s="4">
        <v>0.76</v>
      </c>
      <c r="K5" s="4">
        <v>41.525887599999997</v>
      </c>
      <c r="L5">
        <v>-19.804000000000002</v>
      </c>
      <c r="M5" s="4">
        <v>15.747496999999999</v>
      </c>
      <c r="N5" s="4">
        <v>10.134</v>
      </c>
      <c r="O5">
        <v>3.076480590322809</v>
      </c>
      <c r="P5" s="4" t="s">
        <v>38</v>
      </c>
      <c r="Q5" s="4">
        <v>0.8</v>
      </c>
      <c r="R5" s="4">
        <v>42.446582900000003</v>
      </c>
      <c r="S5">
        <v>-19.777000000000001</v>
      </c>
      <c r="T5" s="4">
        <v>15.878166</v>
      </c>
      <c r="U5">
        <v>10.181000000000001</v>
      </c>
      <c r="V5">
        <v>3.1188119196721673</v>
      </c>
      <c r="AD5">
        <f>AVERAGE(E5,L5,S5)</f>
        <v>-19.775333333333336</v>
      </c>
      <c r="AE5">
        <f>STDEV(E5,L5,S5)</f>
        <v>2.9535289626705263E-2</v>
      </c>
      <c r="AF5" s="5">
        <v>3</v>
      </c>
      <c r="AG5">
        <f>AVERAGE(G5,N5,U5)</f>
        <v>10.166333333333334</v>
      </c>
      <c r="AH5">
        <f>STDEV(G5,N5,U5)</f>
        <v>2.8041635710731188E-2</v>
      </c>
      <c r="AI5">
        <v>3</v>
      </c>
      <c r="AJ5">
        <f>AVERAGE(H5,O5,V5)</f>
        <v>3.1180284696447114</v>
      </c>
      <c r="AK5">
        <f>STDEV(H5,O5,V5)</f>
        <v>4.1161746596778487E-2</v>
      </c>
      <c r="AL5">
        <v>3</v>
      </c>
    </row>
    <row r="6" spans="1:38" x14ac:dyDescent="0.2">
      <c r="A6" s="4" t="s">
        <v>24</v>
      </c>
      <c r="B6" s="4" t="s">
        <v>36</v>
      </c>
      <c r="C6" s="4">
        <v>0.71</v>
      </c>
      <c r="D6" s="4">
        <v>48.154988000000003</v>
      </c>
      <c r="E6" s="4">
        <v>-19.728000000000002</v>
      </c>
      <c r="F6">
        <v>17.6239536</v>
      </c>
      <c r="G6">
        <v>9.7030000000000012</v>
      </c>
      <c r="H6">
        <v>3.187753475096152</v>
      </c>
      <c r="I6" s="4" t="s">
        <v>37</v>
      </c>
      <c r="J6" s="4">
        <v>0.87</v>
      </c>
      <c r="K6" s="4">
        <v>44.537621999999999</v>
      </c>
      <c r="L6">
        <v>-19.763999999999999</v>
      </c>
      <c r="M6" s="4">
        <v>16.733559199999998</v>
      </c>
      <c r="N6" s="4">
        <v>9.7270000000000003</v>
      </c>
      <c r="O6">
        <v>3.1051707756231566</v>
      </c>
      <c r="P6" s="4" t="s">
        <v>38</v>
      </c>
      <c r="Q6" s="4">
        <v>0.84</v>
      </c>
      <c r="R6" s="4">
        <v>43.729211800000002</v>
      </c>
      <c r="S6">
        <v>-19.708000000000002</v>
      </c>
      <c r="T6" s="4">
        <v>16.246461400000001</v>
      </c>
      <c r="U6">
        <v>9.6950000000000003</v>
      </c>
      <c r="V6">
        <v>3.1402169685188599</v>
      </c>
      <c r="AD6">
        <f>AVERAGE(E6,L6,S6)</f>
        <v>-19.733333333333334</v>
      </c>
      <c r="AE6">
        <f>STDEV(E6,L6,S6)</f>
        <v>2.8378395538388976E-2</v>
      </c>
      <c r="AF6" s="5">
        <v>3</v>
      </c>
      <c r="AG6">
        <f>AVERAGE(G6,N6,U6)</f>
        <v>9.7083333333333339</v>
      </c>
      <c r="AH6">
        <f>STDEV(G6,N6,U6)</f>
        <v>1.6653327995728936E-2</v>
      </c>
      <c r="AI6">
        <v>3</v>
      </c>
      <c r="AJ6">
        <f>AVERAGE(H6,O6,V6)</f>
        <v>3.1443804064127225</v>
      </c>
      <c r="AK6">
        <f>STDEV(H6,O6,V6)</f>
        <v>4.144847674382994E-2</v>
      </c>
      <c r="AL6">
        <v>3</v>
      </c>
    </row>
    <row r="7" spans="1:38" x14ac:dyDescent="0.2">
      <c r="A7" s="4" t="s">
        <v>25</v>
      </c>
      <c r="B7" s="4" t="s">
        <v>36</v>
      </c>
      <c r="C7" s="4">
        <v>0.75</v>
      </c>
      <c r="D7" s="4">
        <v>47.5631366</v>
      </c>
      <c r="E7" s="4">
        <v>-19.559000000000001</v>
      </c>
      <c r="F7">
        <v>17.280796200000001</v>
      </c>
      <c r="G7">
        <v>10.404999999999999</v>
      </c>
      <c r="H7">
        <v>3.2110977637322828</v>
      </c>
      <c r="I7" s="4" t="s">
        <v>37</v>
      </c>
      <c r="J7" s="4">
        <v>0.87</v>
      </c>
      <c r="K7" s="4">
        <v>43.155410400000001</v>
      </c>
      <c r="L7">
        <v>-19.594000000000001</v>
      </c>
      <c r="M7" s="4">
        <v>16.106435600000001</v>
      </c>
      <c r="N7" s="4">
        <v>10.387</v>
      </c>
      <c r="O7">
        <v>3.1259541248220057</v>
      </c>
      <c r="P7" s="4" t="s">
        <v>38</v>
      </c>
      <c r="Q7" s="4">
        <v>0.78</v>
      </c>
      <c r="R7" s="4">
        <v>41.371651700000001</v>
      </c>
      <c r="S7">
        <v>-19.616</v>
      </c>
      <c r="T7" s="4">
        <v>15.2965068</v>
      </c>
      <c r="U7">
        <v>10.364000000000001</v>
      </c>
      <c r="V7">
        <v>3.1554215360681788</v>
      </c>
      <c r="AD7">
        <f>AVERAGE(E7,L7,S7)</f>
        <v>-19.58966666666667</v>
      </c>
      <c r="AE7">
        <f>STDEV(E7,L7,S7)</f>
        <v>2.8746014216466553E-2</v>
      </c>
      <c r="AF7" s="5">
        <v>3</v>
      </c>
      <c r="AG7">
        <f>AVERAGE(G7,N7,U7)</f>
        <v>10.385333333333334</v>
      </c>
      <c r="AH7">
        <f>STDEV(G7,N7,U7)</f>
        <v>2.0550750189063785E-2</v>
      </c>
      <c r="AI7">
        <v>3</v>
      </c>
      <c r="AJ7">
        <f>AVERAGE(H7,O7,V7)</f>
        <v>3.1641578082074893</v>
      </c>
      <c r="AK7">
        <f>STDEV(H7,O7,V7)</f>
        <v>4.3238890479405004E-2</v>
      </c>
      <c r="AL7">
        <v>3</v>
      </c>
    </row>
    <row r="8" spans="1:38" x14ac:dyDescent="0.2">
      <c r="A8" s="4" t="s">
        <v>26</v>
      </c>
      <c r="B8" s="4" t="s">
        <v>36</v>
      </c>
      <c r="C8" s="4">
        <v>0.83</v>
      </c>
      <c r="D8" s="4">
        <v>41.526856000000002</v>
      </c>
      <c r="E8" s="4">
        <v>-19.46</v>
      </c>
      <c r="F8">
        <v>15.196160900000001</v>
      </c>
      <c r="G8">
        <v>12.118</v>
      </c>
      <c r="H8">
        <v>3.1881735778848372</v>
      </c>
      <c r="I8" s="4" t="s">
        <v>37</v>
      </c>
      <c r="J8" s="4">
        <v>0.9</v>
      </c>
      <c r="K8" s="4">
        <v>42.005283400000003</v>
      </c>
      <c r="L8">
        <v>-19.487000000000002</v>
      </c>
      <c r="M8" s="4">
        <v>15.7917576</v>
      </c>
      <c r="N8" s="4">
        <v>12.164</v>
      </c>
      <c r="O8">
        <v>3.1032748353904998</v>
      </c>
      <c r="P8" s="4" t="s">
        <v>38</v>
      </c>
      <c r="Q8" s="4">
        <v>0.77</v>
      </c>
      <c r="R8" s="4">
        <v>42.4042885</v>
      </c>
      <c r="S8">
        <v>-19.499000000000002</v>
      </c>
      <c r="T8" s="4">
        <v>15.724278</v>
      </c>
      <c r="U8">
        <v>12.138</v>
      </c>
      <c r="V8">
        <v>3.1461965959051774</v>
      </c>
      <c r="AD8">
        <f>AVERAGE(E8,L8,S8)</f>
        <v>-19.482000000000003</v>
      </c>
      <c r="AE8">
        <f>STDEV(E8,L8,S8)</f>
        <v>1.9974984355438936E-2</v>
      </c>
      <c r="AF8" s="5">
        <v>3</v>
      </c>
      <c r="AG8">
        <f>AVERAGE(G8,N8,U8)</f>
        <v>12.14</v>
      </c>
      <c r="AH8">
        <f>STDEV(G8,N8,U8)</f>
        <v>2.3065125189341285E-2</v>
      </c>
      <c r="AI8">
        <v>3</v>
      </c>
      <c r="AJ8">
        <f>AVERAGE(H8,O8,V8)</f>
        <v>3.1458816697268381</v>
      </c>
      <c r="AK8">
        <f>STDEV(H8,O8,V8)</f>
        <v>4.2450247386243922E-2</v>
      </c>
      <c r="AL8">
        <v>3</v>
      </c>
    </row>
    <row r="9" spans="1:38" x14ac:dyDescent="0.2">
      <c r="A9" s="4" t="s">
        <v>27</v>
      </c>
      <c r="B9" s="4" t="s">
        <v>36</v>
      </c>
      <c r="C9" s="4">
        <v>0.77</v>
      </c>
      <c r="D9" s="4">
        <v>43.592034400000003</v>
      </c>
      <c r="E9" s="4">
        <v>-19.957999999999998</v>
      </c>
      <c r="F9">
        <v>15.855336100000001</v>
      </c>
      <c r="G9">
        <v>9.1920000000000002</v>
      </c>
      <c r="H9">
        <v>3.2075872214822785</v>
      </c>
      <c r="I9" s="4" t="s">
        <v>37</v>
      </c>
      <c r="J9" s="4">
        <v>0.77</v>
      </c>
      <c r="K9" s="4">
        <v>44.238490800000001</v>
      </c>
      <c r="L9">
        <v>-19.998000000000001</v>
      </c>
      <c r="M9" s="4">
        <v>16.506252</v>
      </c>
      <c r="N9" s="4">
        <v>9.2219999999999995</v>
      </c>
      <c r="O9">
        <v>3.1267893280679351</v>
      </c>
      <c r="P9" s="4" t="s">
        <v>38</v>
      </c>
      <c r="Q9" s="4">
        <v>0.83</v>
      </c>
      <c r="R9" s="4">
        <v>40.6809735</v>
      </c>
      <c r="S9">
        <v>-19.962</v>
      </c>
      <c r="T9" s="4">
        <v>15.0424393</v>
      </c>
      <c r="U9">
        <v>9.1950000000000003</v>
      </c>
      <c r="V9">
        <v>3.155148895963968</v>
      </c>
      <c r="AD9">
        <f>AVERAGE(E9,L9,S9)</f>
        <v>-19.972666666666669</v>
      </c>
      <c r="AE9">
        <f>STDEV(E9,L9,S9)</f>
        <v>2.2030282189145638E-2</v>
      </c>
      <c r="AF9" s="5">
        <v>3</v>
      </c>
      <c r="AG9">
        <f>AVERAGE(G9,N9,U9)</f>
        <v>9.2030000000000012</v>
      </c>
      <c r="AH9">
        <f>STDEV(G9,N9,U9)</f>
        <v>1.6522711641857913E-2</v>
      </c>
      <c r="AI9">
        <v>3</v>
      </c>
      <c r="AJ9">
        <f>AVERAGE(H9,O9,V9)</f>
        <v>3.1631751485047275</v>
      </c>
      <c r="AK9">
        <f>STDEV(H9,O9,V9)</f>
        <v>4.099256569714723E-2</v>
      </c>
      <c r="AL9">
        <v>3</v>
      </c>
    </row>
    <row r="10" spans="1:38" x14ac:dyDescent="0.2">
      <c r="A10" s="4" t="s">
        <v>28</v>
      </c>
      <c r="B10" s="4" t="s">
        <v>36</v>
      </c>
      <c r="C10" s="4">
        <v>0.8</v>
      </c>
      <c r="D10" s="4">
        <v>41.405766</v>
      </c>
      <c r="E10" s="4">
        <v>-19.762</v>
      </c>
      <c r="F10">
        <v>15.1589759</v>
      </c>
      <c r="G10">
        <v>9.527000000000001</v>
      </c>
      <c r="H10">
        <v>3.1866748333573121</v>
      </c>
      <c r="I10" s="4" t="s">
        <v>37</v>
      </c>
      <c r="J10" s="4">
        <v>0.84</v>
      </c>
      <c r="K10" s="4">
        <v>41.550475499999997</v>
      </c>
      <c r="L10">
        <v>-19.779</v>
      </c>
      <c r="M10" s="4">
        <v>15.550152000000001</v>
      </c>
      <c r="N10" s="4">
        <v>9.51</v>
      </c>
      <c r="O10">
        <v>3.1173685472656474</v>
      </c>
      <c r="P10" s="4" t="s">
        <v>38</v>
      </c>
      <c r="Q10" s="4">
        <v>0.82</v>
      </c>
      <c r="R10" s="4">
        <v>40.507729400000002</v>
      </c>
      <c r="S10">
        <v>-19.756</v>
      </c>
      <c r="T10" s="4">
        <v>14.9363353</v>
      </c>
      <c r="U10">
        <v>9.4590000000000014</v>
      </c>
      <c r="V10">
        <v>3.1640303115941255</v>
      </c>
      <c r="AD10">
        <f>AVERAGE(E10,L10,S10)</f>
        <v>-19.765666666666664</v>
      </c>
      <c r="AE10">
        <f>STDEV(E10,L10,S10)</f>
        <v>1.1930353445448644E-2</v>
      </c>
      <c r="AF10" s="5">
        <v>3</v>
      </c>
      <c r="AG10">
        <f>AVERAGE(G10,N10,U10)</f>
        <v>9.4986666666666668</v>
      </c>
      <c r="AH10">
        <f>STDEV(G10,N10,U10)</f>
        <v>3.5388321990923843E-2</v>
      </c>
      <c r="AI10" s="5">
        <v>3</v>
      </c>
      <c r="AJ10">
        <f>AVERAGE(H10,O10,V10)</f>
        <v>3.1560245640723612</v>
      </c>
      <c r="AK10">
        <f>STDEV(H10,O10,V10)</f>
        <v>3.5339911120312525E-2</v>
      </c>
      <c r="AL10" s="5">
        <v>3</v>
      </c>
    </row>
    <row r="11" spans="1:38" x14ac:dyDescent="0.2">
      <c r="A11" s="4" t="s">
        <v>29</v>
      </c>
      <c r="B11" s="4" t="s">
        <v>36</v>
      </c>
      <c r="C11" s="4">
        <v>0.87</v>
      </c>
      <c r="D11" s="4">
        <v>41.9518038</v>
      </c>
      <c r="E11" s="4">
        <v>-20.004999999999999</v>
      </c>
      <c r="F11">
        <v>15.141958499999999</v>
      </c>
      <c r="G11">
        <v>10.972</v>
      </c>
      <c r="H11">
        <v>3.2323276477081881</v>
      </c>
      <c r="I11" s="4" t="s">
        <v>37</v>
      </c>
      <c r="J11" s="4">
        <v>0.82</v>
      </c>
      <c r="K11" s="4">
        <v>42.216217700000001</v>
      </c>
      <c r="L11">
        <v>-19.896000000000001</v>
      </c>
      <c r="M11" s="4">
        <v>15.785259999999999</v>
      </c>
      <c r="N11" s="4">
        <v>10.858000000000001</v>
      </c>
      <c r="O11">
        <v>3.1201420808610907</v>
      </c>
      <c r="P11" s="4" t="s">
        <v>38</v>
      </c>
      <c r="Q11" s="4">
        <v>0.86</v>
      </c>
      <c r="R11" s="4">
        <v>42.439626699999998</v>
      </c>
      <c r="S11">
        <v>-19.916</v>
      </c>
      <c r="T11" s="4">
        <v>15.6780361</v>
      </c>
      <c r="U11">
        <v>10.9</v>
      </c>
      <c r="V11">
        <v>3.1581058686723313</v>
      </c>
      <c r="AD11">
        <f>AVERAGE(E11,L11,S11)</f>
        <v>-19.938999999999997</v>
      </c>
      <c r="AE11">
        <f>STDEV(E11,L11,S11)</f>
        <v>5.8025856305615096E-2</v>
      </c>
      <c r="AF11" s="5">
        <v>3</v>
      </c>
      <c r="AG11">
        <f>AVERAGE(G11,N11,U11)</f>
        <v>10.909999999999998</v>
      </c>
      <c r="AH11">
        <f>STDEV(G11,N11,U11)</f>
        <v>5.7654141221597774E-2</v>
      </c>
      <c r="AI11" s="5">
        <v>3</v>
      </c>
      <c r="AJ11">
        <f>AVERAGE(H11,O11,V11)</f>
        <v>3.1701918657472032</v>
      </c>
      <c r="AK11">
        <f>STDEV(H11,O11,V11)</f>
        <v>5.7060966046602338E-2</v>
      </c>
      <c r="AL11" s="5">
        <v>3</v>
      </c>
    </row>
    <row r="12" spans="1:38" x14ac:dyDescent="0.2">
      <c r="A12" s="4" t="s">
        <v>30</v>
      </c>
      <c r="B12" s="4" t="s">
        <v>36</v>
      </c>
      <c r="C12" s="4">
        <v>0.77</v>
      </c>
      <c r="D12" s="4">
        <v>39.702569799999999</v>
      </c>
      <c r="E12" s="4">
        <v>-20.178999999999998</v>
      </c>
      <c r="F12">
        <v>14.462848599999999</v>
      </c>
      <c r="G12">
        <v>9.2160000000000011</v>
      </c>
      <c r="H12">
        <v>3.2026653979262889</v>
      </c>
      <c r="I12" s="4" t="s">
        <v>37</v>
      </c>
      <c r="J12" s="4">
        <v>0.84</v>
      </c>
      <c r="K12" s="4">
        <v>41.660670600000003</v>
      </c>
      <c r="L12">
        <v>-20.184999999999999</v>
      </c>
      <c r="M12" s="4">
        <v>15.5575165</v>
      </c>
      <c r="N12" s="4">
        <v>9.2070000000000007</v>
      </c>
      <c r="O12">
        <v>3.12415646160491</v>
      </c>
      <c r="P12" s="4" t="s">
        <v>38</v>
      </c>
      <c r="Q12" s="4">
        <v>0.79</v>
      </c>
      <c r="R12" s="4">
        <v>42.120459400000001</v>
      </c>
      <c r="S12">
        <v>-20.159000000000002</v>
      </c>
      <c r="T12" s="4">
        <v>15.561100100000001</v>
      </c>
      <c r="U12">
        <v>9.1770000000000014</v>
      </c>
      <c r="V12">
        <v>3.1579088657534351</v>
      </c>
      <c r="AD12">
        <f>AVERAGE(E12,L12,S12)</f>
        <v>-20.174333333333333</v>
      </c>
      <c r="AE12">
        <f>STDEV(E12,L12,S12)</f>
        <v>1.3613718571105941E-2</v>
      </c>
      <c r="AF12" s="5">
        <v>3</v>
      </c>
      <c r="AG12">
        <f>AVERAGE(G12,N12,U12)</f>
        <v>9.2000000000000011</v>
      </c>
      <c r="AH12">
        <f>STDEV(G12,N12,U12)</f>
        <v>2.042057785666191E-2</v>
      </c>
      <c r="AI12" s="5">
        <v>3</v>
      </c>
      <c r="AJ12">
        <f>AVERAGE(H12,O12,V12)</f>
        <v>3.1615769084282115</v>
      </c>
      <c r="AK12">
        <f>STDEV(H12,O12,V12)</f>
        <v>3.9382790319841057E-2</v>
      </c>
      <c r="AL12" s="5">
        <v>3</v>
      </c>
    </row>
    <row r="13" spans="1:38" x14ac:dyDescent="0.2">
      <c r="A13" s="4" t="s">
        <v>31</v>
      </c>
      <c r="B13" s="4" t="s">
        <v>36</v>
      </c>
      <c r="C13" s="4">
        <v>0.77</v>
      </c>
      <c r="D13" s="4">
        <v>39.972953799999999</v>
      </c>
      <c r="E13" s="4">
        <v>-19.829000000000001</v>
      </c>
      <c r="F13">
        <v>14.5834232</v>
      </c>
      <c r="G13">
        <v>9.9879999999999995</v>
      </c>
      <c r="H13">
        <v>3.1978165981404607</v>
      </c>
      <c r="I13" s="4" t="s">
        <v>37</v>
      </c>
      <c r="J13" s="4">
        <v>0.89</v>
      </c>
      <c r="K13" s="4">
        <v>42.019496799999999</v>
      </c>
      <c r="L13">
        <v>-19.882000000000001</v>
      </c>
      <c r="M13" s="4">
        <v>15.651551599999999</v>
      </c>
      <c r="N13" s="4">
        <v>10.009</v>
      </c>
      <c r="O13">
        <v>3.132133319399891</v>
      </c>
      <c r="P13" s="4" t="s">
        <v>38</v>
      </c>
      <c r="Q13" s="4">
        <v>0.79</v>
      </c>
      <c r="R13" s="4">
        <v>42.1678256</v>
      </c>
      <c r="S13">
        <v>-19.872</v>
      </c>
      <c r="T13" s="4">
        <v>15.6003048</v>
      </c>
      <c r="U13">
        <v>9.9660000000000011</v>
      </c>
      <c r="V13">
        <v>3.153515086021482</v>
      </c>
      <c r="AD13">
        <f>AVERAGE(E13,L13,S13)</f>
        <v>-19.861000000000001</v>
      </c>
      <c r="AE13">
        <f>STDEV(E13,L13,S13)</f>
        <v>2.8160255680657609E-2</v>
      </c>
      <c r="AF13" s="5">
        <v>3</v>
      </c>
      <c r="AG13">
        <f>AVERAGE(G13,N13,U13)</f>
        <v>9.9876666666666676</v>
      </c>
      <c r="AH13">
        <f>STDEV(G13,N13,U13)</f>
        <v>2.1501937897159807E-2</v>
      </c>
      <c r="AI13" s="5">
        <v>3</v>
      </c>
      <c r="AJ13">
        <f>AVERAGE(H13,O13,V13)</f>
        <v>3.1611550011872782</v>
      </c>
      <c r="AK13">
        <f>STDEV(H13,O13,V13)</f>
        <v>3.3501485106383892E-2</v>
      </c>
      <c r="AL13" s="5">
        <v>3</v>
      </c>
    </row>
    <row r="14" spans="1:38" x14ac:dyDescent="0.2">
      <c r="A14" s="4" t="s">
        <v>32</v>
      </c>
      <c r="B14" s="4" t="s">
        <v>36</v>
      </c>
      <c r="C14" s="4">
        <v>0.83</v>
      </c>
      <c r="D14" s="4">
        <v>39.667696800000002</v>
      </c>
      <c r="E14" s="4">
        <v>-20.007000000000001</v>
      </c>
      <c r="F14">
        <v>14.644145999999999</v>
      </c>
      <c r="G14">
        <v>8.8010000000000002</v>
      </c>
      <c r="H14">
        <v>3.1602375174352955</v>
      </c>
      <c r="I14" s="4" t="s">
        <v>37</v>
      </c>
      <c r="J14" s="4">
        <v>0.85</v>
      </c>
      <c r="K14" s="4">
        <v>41.155203999999998</v>
      </c>
      <c r="L14">
        <v>-20.010999999999999</v>
      </c>
      <c r="M14" s="4">
        <v>15.492307</v>
      </c>
      <c r="N14" s="4">
        <v>8.7149999999999999</v>
      </c>
      <c r="O14">
        <v>3.0992417505453944</v>
      </c>
      <c r="P14" s="4" t="s">
        <v>38</v>
      </c>
      <c r="Q14" s="4">
        <v>0.76</v>
      </c>
      <c r="R14" s="4">
        <v>39.588317099999998</v>
      </c>
      <c r="S14">
        <v>-20.013999999999999</v>
      </c>
      <c r="T14" s="4">
        <v>14.826464</v>
      </c>
      <c r="U14">
        <v>8.7120000000000015</v>
      </c>
      <c r="V14">
        <v>3.1151304822242176</v>
      </c>
      <c r="AD14">
        <f>AVERAGE(E14,L14,S14)</f>
        <v>-20.010666666666665</v>
      </c>
      <c r="AE14">
        <f>STDEV(E14,L14,S14)</f>
        <v>3.511884584283143E-3</v>
      </c>
      <c r="AF14" s="5">
        <v>3</v>
      </c>
      <c r="AG14">
        <f>AVERAGE(G14,N14,U14)</f>
        <v>8.7426666666666666</v>
      </c>
      <c r="AH14">
        <f>STDEV(G14,N14,U14)</f>
        <v>5.0540412872604232E-2</v>
      </c>
      <c r="AI14" s="5">
        <v>3</v>
      </c>
      <c r="AJ14">
        <f>AVERAGE(H14,O14,V14)</f>
        <v>3.1248699167349692</v>
      </c>
      <c r="AK14">
        <f>STDEV(H14,O14,V14)</f>
        <v>3.1642745346504006E-2</v>
      </c>
      <c r="AL14" s="5">
        <v>3</v>
      </c>
    </row>
    <row r="15" spans="1:38" x14ac:dyDescent="0.2">
      <c r="A15" s="4" t="s">
        <v>33</v>
      </c>
      <c r="B15" s="4" t="s">
        <v>36</v>
      </c>
      <c r="C15" s="4">
        <v>0.82</v>
      </c>
      <c r="D15" s="4">
        <v>43.3417399</v>
      </c>
      <c r="E15" s="4">
        <v>-19.952000000000002</v>
      </c>
      <c r="F15">
        <v>15.891856900000001</v>
      </c>
      <c r="G15">
        <v>9.7490000000000006</v>
      </c>
      <c r="H15">
        <v>3.1818410859631308</v>
      </c>
      <c r="I15" s="4" t="s">
        <v>37</v>
      </c>
      <c r="J15" s="4">
        <v>0.87</v>
      </c>
      <c r="K15" s="4">
        <v>43.126284699999999</v>
      </c>
      <c r="L15">
        <v>-20.001000000000001</v>
      </c>
      <c r="M15" s="4">
        <v>16.165533100000001</v>
      </c>
      <c r="N15" s="4">
        <v>9.6780000000000008</v>
      </c>
      <c r="O15">
        <v>3.1124243478655624</v>
      </c>
      <c r="P15" s="4" t="s">
        <v>38</v>
      </c>
      <c r="Q15" s="4">
        <v>0.77</v>
      </c>
      <c r="R15" s="4">
        <v>43.276620899999998</v>
      </c>
      <c r="S15">
        <v>-20.019000000000002</v>
      </c>
      <c r="T15" s="4">
        <v>16.092347799999999</v>
      </c>
      <c r="U15">
        <v>9.5910000000000011</v>
      </c>
      <c r="V15">
        <v>3.1374782398128387</v>
      </c>
      <c r="AD15">
        <f>AVERAGE(E15,L15,S15)</f>
        <v>-19.990666666666669</v>
      </c>
      <c r="AE15">
        <f>STDEV(E15,L15,S15)</f>
        <v>3.4674678561355587E-2</v>
      </c>
      <c r="AF15" s="5">
        <v>3</v>
      </c>
      <c r="AG15">
        <f>AVERAGE(G15,N15,U15)</f>
        <v>9.6726666666666663</v>
      </c>
      <c r="AH15">
        <f>STDEV(G15,N15,U15)</f>
        <v>7.9134905909676118E-2</v>
      </c>
      <c r="AI15" s="5">
        <v>3</v>
      </c>
      <c r="AJ15">
        <f>AVERAGE(H15,O15,V15)</f>
        <v>3.1439145578805103</v>
      </c>
      <c r="AK15">
        <f>STDEV(H15,O15,V15)</f>
        <v>3.5153101210672416E-2</v>
      </c>
      <c r="AL15" s="5">
        <v>3</v>
      </c>
    </row>
    <row r="16" spans="1:38" x14ac:dyDescent="0.2">
      <c r="A16" s="4" t="s">
        <v>34</v>
      </c>
      <c r="B16" s="4" t="s">
        <v>36</v>
      </c>
      <c r="C16" s="4">
        <v>0.89</v>
      </c>
      <c r="D16" s="4">
        <v>42.431567299999998</v>
      </c>
      <c r="E16" s="4">
        <v>-20.116</v>
      </c>
      <c r="F16">
        <v>15.4070059</v>
      </c>
      <c r="G16">
        <v>8.7850000000000001</v>
      </c>
      <c r="H16">
        <v>3.2130509655567363</v>
      </c>
      <c r="I16" s="4" t="s">
        <v>37</v>
      </c>
      <c r="J16" s="4">
        <v>0.77</v>
      </c>
      <c r="K16" s="4">
        <v>43.684245300000001</v>
      </c>
      <c r="L16">
        <v>-20.144000000000002</v>
      </c>
      <c r="M16" s="4">
        <v>16.2810898</v>
      </c>
      <c r="N16" s="4">
        <v>8.6890000000000001</v>
      </c>
      <c r="O16">
        <v>3.1303158127658017</v>
      </c>
      <c r="P16" s="4" t="s">
        <v>38</v>
      </c>
      <c r="Q16" s="4">
        <v>0.75</v>
      </c>
      <c r="R16" s="4">
        <v>43.540241799999997</v>
      </c>
      <c r="S16">
        <v>-20.111000000000001</v>
      </c>
      <c r="T16" s="4">
        <v>16.146831599999999</v>
      </c>
      <c r="U16">
        <v>8.69</v>
      </c>
      <c r="V16">
        <v>3.1459390935040576</v>
      </c>
      <c r="AD16">
        <f>AVERAGE(E16,L16,S16)</f>
        <v>-20.123666666666669</v>
      </c>
      <c r="AE16">
        <f>STDEV(E16,L16,S16)</f>
        <v>1.7785762095939728E-2</v>
      </c>
      <c r="AF16" s="5">
        <v>3</v>
      </c>
      <c r="AG16">
        <f>AVERAGE(G16,N16,U16)</f>
        <v>8.7213333333333338</v>
      </c>
      <c r="AH16">
        <f>STDEV(G16,N16,U16)</f>
        <v>5.51392177432121E-2</v>
      </c>
      <c r="AI16" s="5">
        <v>3</v>
      </c>
      <c r="AJ16">
        <f>AVERAGE(H16,O16,V16)</f>
        <v>3.1631019572755323</v>
      </c>
      <c r="AK16">
        <f>STDEV(H16,O16,V16)</f>
        <v>4.3956788968980205E-2</v>
      </c>
      <c r="AL16" s="5">
        <v>3</v>
      </c>
    </row>
    <row r="17" spans="1:38" x14ac:dyDescent="0.2">
      <c r="A17" s="4" t="s">
        <v>35</v>
      </c>
      <c r="B17" s="4" t="s">
        <v>36</v>
      </c>
      <c r="C17" s="4">
        <v>0.75</v>
      </c>
      <c r="D17" s="4">
        <v>42.329860400000001</v>
      </c>
      <c r="E17" s="4">
        <v>-20.068999999999999</v>
      </c>
      <c r="F17">
        <v>15.5321751</v>
      </c>
      <c r="G17">
        <v>9.3610000000000007</v>
      </c>
      <c r="H17">
        <v>3.1795184393287803</v>
      </c>
      <c r="I17" s="4" t="s">
        <v>37</v>
      </c>
      <c r="J17" s="4">
        <v>0.86</v>
      </c>
      <c r="K17" s="4">
        <v>41.911147499999998</v>
      </c>
      <c r="L17">
        <v>-20.083000000000002</v>
      </c>
      <c r="M17" s="4">
        <v>15.767322699999999</v>
      </c>
      <c r="N17" s="4">
        <v>9.3960000000000008</v>
      </c>
      <c r="O17">
        <v>3.1011186667727682</v>
      </c>
      <c r="P17" s="4" t="s">
        <v>38</v>
      </c>
      <c r="Q17" s="4">
        <v>0.83</v>
      </c>
      <c r="R17" s="4">
        <v>41.333583699999998</v>
      </c>
      <c r="S17">
        <v>-20.054000000000002</v>
      </c>
      <c r="T17" s="4">
        <v>15.402036499999999</v>
      </c>
      <c r="U17">
        <v>9.3330000000000002</v>
      </c>
      <c r="V17">
        <v>3.130918065066699</v>
      </c>
      <c r="AD17">
        <f>AVERAGE(E17,L17,S17)</f>
        <v>-20.068666666666669</v>
      </c>
      <c r="AE17">
        <f>STDEV(E17,L17,S17)</f>
        <v>1.4502873278537986E-2</v>
      </c>
      <c r="AF17" s="5">
        <v>3</v>
      </c>
      <c r="AG17">
        <f>AVERAGE(G17,N17,U17)</f>
        <v>9.3633333333333351</v>
      </c>
      <c r="AH17">
        <f>STDEV(G17,N17,U17)</f>
        <v>3.1564748269760558E-2</v>
      </c>
      <c r="AI17" s="5">
        <v>3</v>
      </c>
      <c r="AJ17">
        <f>AVERAGE(H17,O17,V17)</f>
        <v>3.1371850570560826</v>
      </c>
      <c r="AK17">
        <f>STDEV(H17,O17,V17)</f>
        <v>3.9573823111431337E-2</v>
      </c>
      <c r="AL17" s="5">
        <v>3</v>
      </c>
    </row>
    <row r="18" spans="1:38" x14ac:dyDescent="0.2">
      <c r="A18" s="4" t="s">
        <v>39</v>
      </c>
      <c r="B18" s="4" t="s">
        <v>40</v>
      </c>
      <c r="C18" s="4">
        <v>0.77</v>
      </c>
      <c r="D18" s="4">
        <v>42.126048099999998</v>
      </c>
      <c r="E18">
        <v>-19.963000000000001</v>
      </c>
      <c r="F18">
        <v>15.5160787</v>
      </c>
      <c r="G18">
        <v>9.2249999999999996</v>
      </c>
      <c r="H18">
        <v>3.1674920620676326</v>
      </c>
      <c r="I18" s="4" t="s">
        <v>41</v>
      </c>
      <c r="J18" s="4">
        <v>0.85</v>
      </c>
      <c r="K18" s="4">
        <v>44.150324300000001</v>
      </c>
      <c r="L18">
        <v>-19.935000000000002</v>
      </c>
      <c r="M18" s="4">
        <v>16.448294300000001</v>
      </c>
      <c r="N18" s="4">
        <v>9.26</v>
      </c>
      <c r="O18">
        <v>3.1315533844341132</v>
      </c>
      <c r="P18" s="4" t="s">
        <v>42</v>
      </c>
      <c r="Q18" s="4">
        <v>0.76</v>
      </c>
      <c r="R18" s="4">
        <v>40.679042500000001</v>
      </c>
      <c r="S18">
        <v>-20</v>
      </c>
      <c r="T18" s="4">
        <v>14.947178600000001</v>
      </c>
      <c r="U18" s="4">
        <v>9.17</v>
      </c>
      <c r="V18">
        <v>3.1751064322377651</v>
      </c>
      <c r="AD18">
        <f>AVERAGE(E18,L18,S18)</f>
        <v>-19.966000000000001</v>
      </c>
      <c r="AE18">
        <f>STDEV(E18,L18,S18)</f>
        <v>3.2603680773801089E-2</v>
      </c>
      <c r="AF18">
        <v>3</v>
      </c>
      <c r="AG18">
        <f>AVERAGE(G18,N18,U18)</f>
        <v>9.2183333333333337</v>
      </c>
      <c r="AH18">
        <f>STDEV(G18,N18,U18)</f>
        <v>4.5368858629387249E-2</v>
      </c>
      <c r="AI18">
        <v>3</v>
      </c>
      <c r="AJ18">
        <f>AVERAGE(H18,O18,V18)</f>
        <v>3.1580506262465033</v>
      </c>
      <c r="AK18">
        <f>STDEV(H18,O18,V18)</f>
        <v>2.3260965715553788E-2</v>
      </c>
      <c r="AL18">
        <v>3</v>
      </c>
    </row>
    <row r="19" spans="1:38" x14ac:dyDescent="0.2">
      <c r="A19" s="4" t="s">
        <v>43</v>
      </c>
      <c r="B19" s="4" t="s">
        <v>40</v>
      </c>
      <c r="C19" s="4">
        <v>0.84</v>
      </c>
      <c r="D19" s="4">
        <v>45.457748700000003</v>
      </c>
      <c r="E19">
        <v>-19.802</v>
      </c>
      <c r="F19">
        <v>16.816627400000002</v>
      </c>
      <c r="G19">
        <v>10.996</v>
      </c>
      <c r="H19">
        <v>3.1536668375015551</v>
      </c>
      <c r="I19" s="4" t="s">
        <v>41</v>
      </c>
      <c r="J19" s="4">
        <v>0.76</v>
      </c>
      <c r="K19" s="4">
        <v>48.3926619</v>
      </c>
      <c r="L19">
        <v>-19.843</v>
      </c>
      <c r="M19" s="4">
        <v>18.0775994</v>
      </c>
      <c r="N19" s="4">
        <v>10.978</v>
      </c>
      <c r="O19">
        <v>3.123097503200563</v>
      </c>
      <c r="P19" s="4" t="s">
        <v>42</v>
      </c>
      <c r="Q19" s="4">
        <v>0.74</v>
      </c>
      <c r="R19" s="4">
        <v>42.324908100000002</v>
      </c>
      <c r="S19">
        <v>-19.914000000000001</v>
      </c>
      <c r="T19" s="4">
        <v>15.747219899999999</v>
      </c>
      <c r="U19" s="4">
        <v>10.872</v>
      </c>
      <c r="V19">
        <v>3.1357318792506357</v>
      </c>
      <c r="AD19">
        <f>AVERAGE(E19,L19,S19)</f>
        <v>-19.852999999999998</v>
      </c>
      <c r="AE19">
        <f>STDEV(E19,L19,S19)</f>
        <v>5.6665686266029733E-2</v>
      </c>
      <c r="AF19">
        <v>3</v>
      </c>
      <c r="AG19">
        <f>AVERAGE(G19,N19,U19)</f>
        <v>10.948666666666668</v>
      </c>
      <c r="AH19">
        <f>STDEV(G19,N19,U19)</f>
        <v>6.7002487516012094E-2</v>
      </c>
      <c r="AI19">
        <v>3</v>
      </c>
      <c r="AJ19">
        <f>AVERAGE(H19,O19,V19)</f>
        <v>3.1374987399842511</v>
      </c>
      <c r="AK19">
        <f>STDEV(H19,O19,V19)</f>
        <v>1.5361067591168492E-2</v>
      </c>
      <c r="AL19">
        <v>3</v>
      </c>
    </row>
    <row r="20" spans="1:38" x14ac:dyDescent="0.2">
      <c r="A20" s="4" t="s">
        <v>44</v>
      </c>
      <c r="B20" s="4" t="s">
        <v>40</v>
      </c>
      <c r="C20" s="4">
        <v>0.76</v>
      </c>
      <c r="D20" s="4">
        <v>41.643424799999998</v>
      </c>
      <c r="E20">
        <v>-20.148</v>
      </c>
      <c r="F20">
        <v>15.250431499999999</v>
      </c>
      <c r="G20">
        <v>9.2720000000000002</v>
      </c>
      <c r="H20">
        <v>3.1857456361152798</v>
      </c>
      <c r="I20" s="4" t="s">
        <v>41</v>
      </c>
      <c r="J20" s="4">
        <v>0.72</v>
      </c>
      <c r="K20" s="4">
        <v>44.039943800000003</v>
      </c>
      <c r="L20">
        <v>-20.179000000000002</v>
      </c>
      <c r="M20" s="4">
        <v>16.315526699999999</v>
      </c>
      <c r="N20" s="4">
        <v>9.2929999999999993</v>
      </c>
      <c r="O20">
        <v>3.1491434740708271</v>
      </c>
      <c r="P20" s="4" t="s">
        <v>42</v>
      </c>
      <c r="Q20" s="4">
        <v>0.86</v>
      </c>
      <c r="R20" s="4">
        <v>43.385513400000001</v>
      </c>
      <c r="S20">
        <v>-20.097000000000001</v>
      </c>
      <c r="T20" s="4">
        <v>15.9927764</v>
      </c>
      <c r="U20" s="4">
        <v>9.2279999999999998</v>
      </c>
      <c r="V20">
        <v>3.1649559172227284</v>
      </c>
      <c r="AD20">
        <f>AVERAGE(E20,L20,S20)</f>
        <v>-20.141333333333332</v>
      </c>
      <c r="AE20">
        <f>STDEV(E20,L20,S20)</f>
        <v>4.1404508611180862E-2</v>
      </c>
      <c r="AF20">
        <v>3</v>
      </c>
      <c r="AG20">
        <f>AVERAGE(G20,N20,U20)</f>
        <v>9.2643333333333331</v>
      </c>
      <c r="AH20">
        <f>STDEV(G20,N20,U20)</f>
        <v>3.3171272711991662E-2</v>
      </c>
      <c r="AI20">
        <v>3</v>
      </c>
      <c r="AJ20">
        <f>AVERAGE(H20,O20,V20)</f>
        <v>3.1666150091362781</v>
      </c>
      <c r="AK20">
        <f>STDEV(H20,O20,V20)</f>
        <v>1.8357396494745656E-2</v>
      </c>
      <c r="AL20">
        <v>3</v>
      </c>
    </row>
    <row r="21" spans="1:38" x14ac:dyDescent="0.2">
      <c r="A21" s="4" t="s">
        <v>45</v>
      </c>
      <c r="B21" s="4" t="s">
        <v>40</v>
      </c>
      <c r="C21" s="4">
        <v>0.74</v>
      </c>
      <c r="D21" s="4">
        <v>37.876041700000002</v>
      </c>
      <c r="E21">
        <v>-19.676000000000002</v>
      </c>
      <c r="F21">
        <v>14.067891700000001</v>
      </c>
      <c r="G21">
        <v>9.3650000000000002</v>
      </c>
      <c r="H21">
        <v>3.1411043146334903</v>
      </c>
      <c r="I21" s="4" t="s">
        <v>41</v>
      </c>
      <c r="J21" s="4">
        <v>0.8</v>
      </c>
      <c r="K21" s="4">
        <v>40.679308399999996</v>
      </c>
      <c r="L21">
        <v>-19.643000000000001</v>
      </c>
      <c r="M21" s="4">
        <v>15.248223299999999</v>
      </c>
      <c r="N21" s="4">
        <v>9.3810000000000002</v>
      </c>
      <c r="O21">
        <v>3.1124408529178171</v>
      </c>
      <c r="P21" s="4" t="s">
        <v>42</v>
      </c>
      <c r="Q21" s="4">
        <v>0.77</v>
      </c>
      <c r="R21" s="4">
        <v>44.620353999999999</v>
      </c>
      <c r="S21">
        <v>-19.635999999999999</v>
      </c>
      <c r="T21" s="4">
        <v>16.652715000000001</v>
      </c>
      <c r="U21" s="4">
        <v>9.2850000000000001</v>
      </c>
      <c r="V21">
        <v>3.1260415894144988</v>
      </c>
      <c r="AD21">
        <f>AVERAGE(E21,L21,S21)</f>
        <v>-19.651666666666667</v>
      </c>
      <c r="AE21">
        <f>STDEV(E21,L21,S21)</f>
        <v>2.1361959960017395E-2</v>
      </c>
      <c r="AF21">
        <v>3</v>
      </c>
      <c r="AG21">
        <f>AVERAGE(G21,N21,U21)</f>
        <v>9.3436666666666675</v>
      </c>
      <c r="AH21">
        <f>STDEV(G21,N21,U21)</f>
        <v>5.1432804058629142E-2</v>
      </c>
      <c r="AI21">
        <v>3</v>
      </c>
      <c r="AJ21">
        <f>AVERAGE(H21,O21,V21)</f>
        <v>3.1265289189886016</v>
      </c>
      <c r="AK21">
        <f>STDEV(H21,O21,V21)</f>
        <v>1.4337943610114095E-2</v>
      </c>
      <c r="AL21">
        <v>3</v>
      </c>
    </row>
    <row r="22" spans="1:38" x14ac:dyDescent="0.2">
      <c r="A22" s="4" t="s">
        <v>46</v>
      </c>
      <c r="B22" s="4" t="s">
        <v>40</v>
      </c>
      <c r="C22" s="4">
        <v>0.74</v>
      </c>
      <c r="D22" s="4">
        <v>44.0734827</v>
      </c>
      <c r="E22">
        <v>-19.312000000000001</v>
      </c>
      <c r="F22">
        <v>16.347359000000001</v>
      </c>
      <c r="G22">
        <v>14.058</v>
      </c>
      <c r="H22">
        <v>3.1454049030182798</v>
      </c>
      <c r="I22" s="4" t="s">
        <v>41</v>
      </c>
      <c r="J22" s="4">
        <v>0.81</v>
      </c>
      <c r="K22" s="4">
        <v>44.915954300000003</v>
      </c>
      <c r="L22">
        <v>-19.295999999999999</v>
      </c>
      <c r="M22" s="4">
        <v>16.713807299999999</v>
      </c>
      <c r="N22" s="4">
        <v>14.061999999999999</v>
      </c>
      <c r="O22">
        <v>3.135248943748044</v>
      </c>
      <c r="P22" s="4" t="s">
        <v>42</v>
      </c>
      <c r="Q22" s="4">
        <v>0.74</v>
      </c>
      <c r="R22" s="4">
        <v>43.067537899999998</v>
      </c>
      <c r="S22">
        <v>-19.282</v>
      </c>
      <c r="T22" s="4">
        <v>15.9891518</v>
      </c>
      <c r="U22" s="4">
        <v>13.984999999999999</v>
      </c>
      <c r="V22">
        <v>3.1424719404648678</v>
      </c>
      <c r="AD22">
        <f>AVERAGE(E22,L22,S22)</f>
        <v>-19.296666666666667</v>
      </c>
      <c r="AE22">
        <f>STDEV(E22,L22,S22)</f>
        <v>1.5011106998930865E-2</v>
      </c>
      <c r="AF22">
        <v>3</v>
      </c>
      <c r="AG22">
        <f>AVERAGE(G22,N22,U22)</f>
        <v>14.034999999999998</v>
      </c>
      <c r="AH22">
        <f>STDEV(G22,N22,U22)</f>
        <v>4.3347433603386575E-2</v>
      </c>
      <c r="AI22">
        <v>3</v>
      </c>
      <c r="AJ22">
        <f>AVERAGE(H22,O22,V22)</f>
        <v>3.1410419290770637</v>
      </c>
      <c r="AK22">
        <f>STDEV(H22,O22,V22)</f>
        <v>5.2268132357688978E-3</v>
      </c>
      <c r="AL22">
        <v>3</v>
      </c>
    </row>
    <row r="23" spans="1:38" x14ac:dyDescent="0.2">
      <c r="A23" s="4" t="s">
        <v>47</v>
      </c>
      <c r="B23" s="4" t="s">
        <v>40</v>
      </c>
      <c r="C23" s="4">
        <v>0.81</v>
      </c>
      <c r="D23" s="4">
        <v>42.457593500000002</v>
      </c>
      <c r="E23">
        <v>-20.175000000000001</v>
      </c>
      <c r="F23">
        <v>15.585099700000001</v>
      </c>
      <c r="G23">
        <v>9.7520000000000007</v>
      </c>
      <c r="H23">
        <v>3.1782831060960963</v>
      </c>
      <c r="I23" s="4" t="s">
        <v>41</v>
      </c>
      <c r="J23" s="4">
        <v>0.82</v>
      </c>
      <c r="K23" s="4">
        <v>41.581681199999998</v>
      </c>
      <c r="L23">
        <v>-20.167000000000002</v>
      </c>
      <c r="M23" s="4">
        <v>15.3477087</v>
      </c>
      <c r="N23" s="4">
        <v>9.7260000000000009</v>
      </c>
      <c r="O23">
        <v>3.1608601875535989</v>
      </c>
      <c r="P23" s="4" t="s">
        <v>42</v>
      </c>
      <c r="Q23" s="4">
        <v>0.78</v>
      </c>
      <c r="R23" s="4">
        <v>42.073232500000003</v>
      </c>
      <c r="S23">
        <v>-20.126000000000001</v>
      </c>
      <c r="T23" s="4">
        <v>15.4586699</v>
      </c>
      <c r="U23" s="4">
        <v>9.7159999999999993</v>
      </c>
      <c r="V23">
        <v>3.175269168317429</v>
      </c>
      <c r="AD23">
        <f>AVERAGE(E23,L23,S23)</f>
        <v>-20.156000000000002</v>
      </c>
      <c r="AE23">
        <f>STDEV(E23,L23,S23)</f>
        <v>2.6286878856189723E-2</v>
      </c>
      <c r="AF23">
        <v>3</v>
      </c>
      <c r="AG23">
        <f>AVERAGE(G23,N23,U23)</f>
        <v>9.7313333333333336</v>
      </c>
      <c r="AH23">
        <f>STDEV(G23,N23,U23)</f>
        <v>1.8583146486355673E-2</v>
      </c>
      <c r="AI23">
        <v>3</v>
      </c>
      <c r="AJ23">
        <f>AVERAGE(H23,O23,V23)</f>
        <v>3.1714708206557081</v>
      </c>
      <c r="AK23">
        <f>STDEV(H23,O23,V23)</f>
        <v>9.3118261557065696E-3</v>
      </c>
      <c r="AL23">
        <v>3</v>
      </c>
    </row>
    <row r="24" spans="1:38" x14ac:dyDescent="0.2">
      <c r="A24" s="4" t="s">
        <v>48</v>
      </c>
      <c r="B24" s="4" t="s">
        <v>40</v>
      </c>
      <c r="C24" s="4">
        <v>0.76</v>
      </c>
      <c r="D24" s="4">
        <v>43.161365600000003</v>
      </c>
      <c r="E24">
        <v>-20.186</v>
      </c>
      <c r="F24">
        <v>15.9188721</v>
      </c>
      <c r="G24">
        <v>9.8870000000000005</v>
      </c>
      <c r="H24">
        <v>3.163222005743318</v>
      </c>
      <c r="I24" s="4" t="s">
        <v>41</v>
      </c>
      <c r="J24" s="4">
        <v>0.77</v>
      </c>
      <c r="K24" s="4">
        <v>41.853899900000002</v>
      </c>
      <c r="L24">
        <v>-20.057000000000002</v>
      </c>
      <c r="M24" s="4">
        <v>15.5851699</v>
      </c>
      <c r="N24" s="4">
        <v>9.8179999999999996</v>
      </c>
      <c r="O24">
        <v>3.1330778038764491</v>
      </c>
      <c r="P24" s="4" t="s">
        <v>42</v>
      </c>
      <c r="Q24" s="4">
        <v>0.87</v>
      </c>
      <c r="R24" s="4">
        <v>42.584591500000002</v>
      </c>
      <c r="S24">
        <v>-20.038</v>
      </c>
      <c r="T24" s="4">
        <v>15.7165979</v>
      </c>
      <c r="U24" s="4">
        <v>9.7929999999999993</v>
      </c>
      <c r="V24">
        <v>3.1611181842774427</v>
      </c>
      <c r="AD24">
        <f>AVERAGE(E24,L24,S24)</f>
        <v>-20.093666666666667</v>
      </c>
      <c r="AE24">
        <f>STDEV(E24,L24,S24)</f>
        <v>8.0525358324773907E-2</v>
      </c>
      <c r="AF24">
        <v>3</v>
      </c>
      <c r="AG24">
        <f>AVERAGE(G24,N24,U24)</f>
        <v>9.8326666666666664</v>
      </c>
      <c r="AH24">
        <f>STDEV(G24,N24,U24)</f>
        <v>4.8686069191642416E-2</v>
      </c>
      <c r="AI24">
        <v>3</v>
      </c>
      <c r="AJ24">
        <f>AVERAGE(H24,O24,V24)</f>
        <v>3.1524726646324033</v>
      </c>
      <c r="AK24">
        <f>STDEV(H24,O24,V24)</f>
        <v>1.6829348888094533E-2</v>
      </c>
      <c r="AL24">
        <v>3</v>
      </c>
    </row>
    <row r="25" spans="1:38" x14ac:dyDescent="0.2">
      <c r="A25" s="4" t="s">
        <v>49</v>
      </c>
      <c r="B25" s="4" t="s">
        <v>40</v>
      </c>
      <c r="C25" s="4">
        <v>0.76</v>
      </c>
      <c r="D25" s="4">
        <v>40.608451100000003</v>
      </c>
      <c r="E25">
        <v>-19.850000000000001</v>
      </c>
      <c r="F25">
        <v>14.9147271</v>
      </c>
      <c r="G25">
        <v>11.93</v>
      </c>
      <c r="H25">
        <v>3.1764930035718417</v>
      </c>
      <c r="I25" s="4" t="s">
        <v>41</v>
      </c>
      <c r="J25" s="4">
        <v>0.78</v>
      </c>
      <c r="K25" s="4">
        <v>42.109302599999999</v>
      </c>
      <c r="L25">
        <v>-19.876000000000001</v>
      </c>
      <c r="M25" s="4">
        <v>15.5967907</v>
      </c>
      <c r="N25" s="4">
        <v>11.961</v>
      </c>
      <c r="O25">
        <v>3.1498479812260358</v>
      </c>
      <c r="P25" s="4" t="s">
        <v>42</v>
      </c>
      <c r="Q25" s="4">
        <v>0.82</v>
      </c>
      <c r="R25" s="4">
        <v>41.753996700000002</v>
      </c>
      <c r="S25">
        <v>-19.868000000000002</v>
      </c>
      <c r="T25" s="4">
        <v>15.4319358</v>
      </c>
      <c r="U25" s="4">
        <v>11.972</v>
      </c>
      <c r="V25">
        <v>3.1566354850957845</v>
      </c>
      <c r="AD25">
        <f>AVERAGE(E25,L25,S25)</f>
        <v>-19.864666666666668</v>
      </c>
      <c r="AE25">
        <f>STDEV(E25,L25,S25)</f>
        <v>1.3316656236958787E-2</v>
      </c>
      <c r="AF25">
        <v>3</v>
      </c>
      <c r="AG25">
        <f>AVERAGE(G25,N25,U25)</f>
        <v>11.954333333333333</v>
      </c>
      <c r="AH25">
        <f>STDEV(G25,N25,U25)</f>
        <v>2.1779194965226192E-2</v>
      </c>
      <c r="AI25">
        <v>3</v>
      </c>
      <c r="AJ25">
        <f>AVERAGE(H25,O25,V25)</f>
        <v>3.1609921566312202</v>
      </c>
      <c r="AK25">
        <f>STDEV(H25,O25,V25)</f>
        <v>1.3846470456505651E-2</v>
      </c>
      <c r="AL25">
        <v>3</v>
      </c>
    </row>
    <row r="26" spans="1:38" x14ac:dyDescent="0.2">
      <c r="A26" s="4" t="s">
        <v>50</v>
      </c>
      <c r="B26" s="4" t="s">
        <v>40</v>
      </c>
      <c r="C26" s="4">
        <v>0.78</v>
      </c>
      <c r="D26" s="4">
        <v>40.719514199999999</v>
      </c>
      <c r="E26">
        <v>-19.998000000000001</v>
      </c>
      <c r="F26">
        <v>15.018676599999999</v>
      </c>
      <c r="G26">
        <v>9.3469999999999995</v>
      </c>
      <c r="H26">
        <v>3.1631348863321289</v>
      </c>
      <c r="I26" s="4" t="s">
        <v>41</v>
      </c>
      <c r="J26" s="4">
        <v>0.72</v>
      </c>
      <c r="K26" s="4">
        <v>40.590695599999997</v>
      </c>
      <c r="L26">
        <v>-20.04</v>
      </c>
      <c r="M26" s="4">
        <v>15.0758587</v>
      </c>
      <c r="N26" s="4">
        <v>9.3469999999999995</v>
      </c>
      <c r="O26">
        <v>3.1411684386066403</v>
      </c>
      <c r="P26" s="4" t="s">
        <v>42</v>
      </c>
      <c r="Q26" s="4">
        <v>0.87</v>
      </c>
      <c r="R26" s="4">
        <v>40.429243999999997</v>
      </c>
      <c r="S26">
        <v>-19.994</v>
      </c>
      <c r="T26" s="4">
        <v>14.995076600000001</v>
      </c>
      <c r="U26" s="4">
        <v>9.3230000000000004</v>
      </c>
      <c r="V26">
        <v>3.1455292021204699</v>
      </c>
      <c r="AD26">
        <f>AVERAGE(E26,L26,S26)</f>
        <v>-20.010666666666665</v>
      </c>
      <c r="AE26">
        <f>STDEV(E26,L26,S26)</f>
        <v>2.5482019804821163E-2</v>
      </c>
      <c r="AF26">
        <v>3</v>
      </c>
      <c r="AG26">
        <f>AVERAGE(G26,N26,U26)</f>
        <v>9.3390000000000004</v>
      </c>
      <c r="AH26">
        <f>STDEV(G26,N26,U26)</f>
        <v>1.3856406460550518E-2</v>
      </c>
      <c r="AI26">
        <v>3</v>
      </c>
      <c r="AJ26">
        <f>AVERAGE(H26,O26,V26)</f>
        <v>3.1499441756864131</v>
      </c>
      <c r="AK26">
        <f>STDEV(H26,O26,V26)</f>
        <v>1.1629711953016647E-2</v>
      </c>
      <c r="AL26">
        <v>3</v>
      </c>
    </row>
    <row r="27" spans="1:38" x14ac:dyDescent="0.2">
      <c r="A27" s="4" t="s">
        <v>51</v>
      </c>
      <c r="B27" s="4" t="s">
        <v>40</v>
      </c>
      <c r="C27" s="4">
        <v>0.79</v>
      </c>
      <c r="D27" s="4">
        <v>42.647775799999998</v>
      </c>
      <c r="E27">
        <v>-19.771000000000001</v>
      </c>
      <c r="F27">
        <v>15.7389569</v>
      </c>
      <c r="G27">
        <v>9.5549999999999997</v>
      </c>
      <c r="H27">
        <v>3.1613110544405481</v>
      </c>
      <c r="I27" s="4" t="s">
        <v>41</v>
      </c>
      <c r="J27" s="4">
        <v>0.73</v>
      </c>
      <c r="K27" s="4">
        <v>40.267702</v>
      </c>
      <c r="L27">
        <v>-19.795000000000002</v>
      </c>
      <c r="M27" s="4">
        <v>15.067766199999999</v>
      </c>
      <c r="N27" s="4">
        <v>9.4990000000000006</v>
      </c>
      <c r="O27">
        <v>3.1178467360786808</v>
      </c>
      <c r="P27" s="4" t="s">
        <v>42</v>
      </c>
      <c r="Q27" s="4">
        <v>0.77</v>
      </c>
      <c r="R27" s="4">
        <v>43.307203600000001</v>
      </c>
      <c r="S27">
        <v>-19.739000000000001</v>
      </c>
      <c r="T27" s="4">
        <v>16.111229900000001</v>
      </c>
      <c r="U27" s="4">
        <v>9.5909999999999993</v>
      </c>
      <c r="V27">
        <v>3.1360157592107023</v>
      </c>
      <c r="AD27">
        <f>AVERAGE(E27,L27,S27)</f>
        <v>-19.768333333333334</v>
      </c>
      <c r="AE27">
        <f>STDEV(E27,L27,S27)</f>
        <v>2.8095076674274418E-2</v>
      </c>
      <c r="AF27">
        <v>3</v>
      </c>
      <c r="AG27">
        <f>AVERAGE(G27,N27,U27)</f>
        <v>9.5483333333333338</v>
      </c>
      <c r="AH27">
        <f>STDEV(G27,N27,U27)</f>
        <v>4.6360903068569256E-2</v>
      </c>
      <c r="AI27">
        <v>3</v>
      </c>
      <c r="AJ27">
        <f>AVERAGE(H27,O27,V27)</f>
        <v>3.1383911832433102</v>
      </c>
      <c r="AK27">
        <f>STDEV(H27,O27,V27)</f>
        <v>2.1829308788105427E-2</v>
      </c>
      <c r="AL27">
        <v>3</v>
      </c>
    </row>
    <row r="28" spans="1:38" x14ac:dyDescent="0.2">
      <c r="A28" s="4" t="s">
        <v>52</v>
      </c>
      <c r="B28" s="4" t="s">
        <v>40</v>
      </c>
      <c r="C28" s="4">
        <v>0.78</v>
      </c>
      <c r="D28" s="4">
        <v>42.759110200000002</v>
      </c>
      <c r="E28">
        <v>-19.711000000000002</v>
      </c>
      <c r="F28">
        <v>15.8374918</v>
      </c>
      <c r="G28">
        <v>9.7349999999999994</v>
      </c>
      <c r="H28">
        <v>3.1498440028658243</v>
      </c>
      <c r="I28" s="4" t="s">
        <v>41</v>
      </c>
      <c r="J28" s="4">
        <v>0.83</v>
      </c>
      <c r="K28" s="4">
        <v>41.607762100000002</v>
      </c>
      <c r="L28">
        <v>-19.766999999999999</v>
      </c>
      <c r="M28" s="4">
        <v>15.5661486</v>
      </c>
      <c r="N28" s="4">
        <v>9.77</v>
      </c>
      <c r="O28">
        <v>3.1184585451449869</v>
      </c>
      <c r="P28" s="4" t="s">
        <v>42</v>
      </c>
      <c r="Q28" s="4">
        <v>0.82</v>
      </c>
      <c r="R28" s="4">
        <v>42.970493099999999</v>
      </c>
      <c r="S28">
        <v>-19.739000000000001</v>
      </c>
      <c r="T28" s="4">
        <v>16.029111199999999</v>
      </c>
      <c r="U28" s="4">
        <v>9.7089999999999996</v>
      </c>
      <c r="V28">
        <v>3.1275746561668374</v>
      </c>
      <c r="AD28">
        <f>AVERAGE(E28,L28,S28)</f>
        <v>-19.739000000000001</v>
      </c>
      <c r="AE28">
        <f>STDEV(E28,L28,S28)</f>
        <v>2.7999999999998693E-2</v>
      </c>
      <c r="AF28">
        <v>3</v>
      </c>
      <c r="AG28">
        <f>AVERAGE(G28,N28,U28)</f>
        <v>9.7379999999999995</v>
      </c>
      <c r="AH28">
        <f>STDEV(G28,N28,U28)</f>
        <v>3.0610455730027915E-2</v>
      </c>
      <c r="AI28">
        <v>3</v>
      </c>
      <c r="AJ28">
        <f>AVERAGE(H28,O28,V28)</f>
        <v>3.1319590680592158</v>
      </c>
      <c r="AK28">
        <f>STDEV(H28,O28,V28)</f>
        <v>1.6145557897395288E-2</v>
      </c>
      <c r="AL28">
        <v>3</v>
      </c>
    </row>
    <row r="29" spans="1:38" x14ac:dyDescent="0.2">
      <c r="A29" s="4" t="s">
        <v>53</v>
      </c>
      <c r="B29" s="4" t="s">
        <v>40</v>
      </c>
      <c r="C29" s="4">
        <v>0.82</v>
      </c>
      <c r="D29" s="4">
        <v>41.538155500000002</v>
      </c>
      <c r="E29">
        <v>-20.018000000000001</v>
      </c>
      <c r="F29">
        <v>15.369505999999999</v>
      </c>
      <c r="G29">
        <v>9.093</v>
      </c>
      <c r="H29">
        <v>3.1530734570562435</v>
      </c>
      <c r="I29" s="4" t="s">
        <v>41</v>
      </c>
      <c r="J29" s="4">
        <v>0.75</v>
      </c>
      <c r="K29" s="4">
        <v>41.4526386</v>
      </c>
      <c r="L29">
        <v>-20.052</v>
      </c>
      <c r="M29" s="4">
        <v>15.423145999999999</v>
      </c>
      <c r="N29" s="4">
        <v>9.0909999999999993</v>
      </c>
      <c r="O29">
        <v>3.1356385850202035</v>
      </c>
      <c r="P29" s="4" t="s">
        <v>42</v>
      </c>
      <c r="Q29" s="4">
        <v>0.88</v>
      </c>
      <c r="R29" s="4">
        <v>43.068611099999998</v>
      </c>
      <c r="S29">
        <v>-19.990000000000002</v>
      </c>
      <c r="T29" s="4">
        <v>16.062668899999998</v>
      </c>
      <c r="U29" s="4">
        <v>9.1029999999999998</v>
      </c>
      <c r="V29">
        <v>3.1281671347904085</v>
      </c>
      <c r="AD29">
        <f>AVERAGE(E29,L29,S29)</f>
        <v>-20.02</v>
      </c>
      <c r="AE29">
        <f>STDEV(E29,L29,S29)</f>
        <v>3.1048349392518861E-2</v>
      </c>
      <c r="AF29">
        <v>3</v>
      </c>
      <c r="AG29">
        <f>AVERAGE(G29,N29,U29)</f>
        <v>9.0956666666666663</v>
      </c>
      <c r="AH29">
        <f>STDEV(G29,N29,U29)</f>
        <v>6.4291005073287572E-3</v>
      </c>
      <c r="AI29">
        <v>3</v>
      </c>
      <c r="AJ29">
        <f>AVERAGE(H29,O29,V29)</f>
        <v>3.1389597256222856</v>
      </c>
      <c r="AK29">
        <f>STDEV(H29,O29,V29)</f>
        <v>1.2780989921618106E-2</v>
      </c>
      <c r="AL29">
        <v>3</v>
      </c>
    </row>
    <row r="30" spans="1:38" x14ac:dyDescent="0.2">
      <c r="A30" s="4" t="s">
        <v>54</v>
      </c>
      <c r="B30" s="4" t="s">
        <v>40</v>
      </c>
      <c r="C30" s="4">
        <v>0.88</v>
      </c>
      <c r="D30" s="4">
        <v>40.325814399999999</v>
      </c>
      <c r="E30">
        <v>-19.949000000000002</v>
      </c>
      <c r="F30">
        <v>14.573718299999999</v>
      </c>
      <c r="G30">
        <v>9.4049999999999994</v>
      </c>
      <c r="H30">
        <v>3.228193553505605</v>
      </c>
      <c r="I30" s="4" t="s">
        <v>41</v>
      </c>
      <c r="J30" s="4">
        <v>0.86</v>
      </c>
      <c r="K30" s="4">
        <v>38.842889300000003</v>
      </c>
      <c r="L30">
        <v>-20.053000000000001</v>
      </c>
      <c r="M30" s="4">
        <v>14.381691</v>
      </c>
      <c r="N30" s="4">
        <v>9.3190000000000008</v>
      </c>
      <c r="O30">
        <v>3.1509997109055772</v>
      </c>
      <c r="P30" s="4" t="s">
        <v>42</v>
      </c>
      <c r="Q30" s="4">
        <v>0.83</v>
      </c>
      <c r="R30" s="4">
        <v>40.701853700000001</v>
      </c>
      <c r="S30">
        <v>-19.996000000000002</v>
      </c>
      <c r="T30" s="4">
        <v>14.9160653</v>
      </c>
      <c r="U30" s="4">
        <v>9.3239999999999998</v>
      </c>
      <c r="V30">
        <v>3.1835135492021034</v>
      </c>
      <c r="AD30">
        <f>AVERAGE(E30,L30,S30)</f>
        <v>-19.999333333333336</v>
      </c>
      <c r="AE30">
        <f>STDEV(E30,L30,S30)</f>
        <v>5.2080066564217146E-2</v>
      </c>
      <c r="AF30">
        <v>3</v>
      </c>
      <c r="AG30">
        <f>AVERAGE(G30,N30,U30)</f>
        <v>9.3493333333333339</v>
      </c>
      <c r="AH30">
        <f>STDEV(G30,N30,U30)</f>
        <v>4.8273526216066676E-2</v>
      </c>
      <c r="AI30">
        <v>3</v>
      </c>
      <c r="AJ30">
        <f>AVERAGE(H30,O30,V30)</f>
        <v>3.1875689378710952</v>
      </c>
      <c r="AK30">
        <f>STDEV(H30,O30,V30)</f>
        <v>3.8756379691373494E-2</v>
      </c>
      <c r="AL30">
        <v>3</v>
      </c>
    </row>
    <row r="31" spans="1:38" x14ac:dyDescent="0.2">
      <c r="A31" s="4" t="s">
        <v>55</v>
      </c>
      <c r="B31" s="4" t="s">
        <v>40</v>
      </c>
      <c r="C31" s="4">
        <v>0.81</v>
      </c>
      <c r="D31" s="4">
        <v>40.198191399999999</v>
      </c>
      <c r="E31">
        <v>-19.933</v>
      </c>
      <c r="F31">
        <v>14.778733600000001</v>
      </c>
      <c r="G31">
        <v>8.952</v>
      </c>
      <c r="H31">
        <v>3.1733361758863201</v>
      </c>
      <c r="I31" s="4" t="s">
        <v>41</v>
      </c>
      <c r="J31" s="4">
        <v>0.81</v>
      </c>
      <c r="K31" s="4">
        <v>41.836163200000001</v>
      </c>
      <c r="L31">
        <v>-19.881</v>
      </c>
      <c r="M31" s="4">
        <v>15.6201077</v>
      </c>
      <c r="N31" s="4">
        <v>8.9600000000000009</v>
      </c>
      <c r="O31">
        <v>3.1247452324971277</v>
      </c>
      <c r="P31" s="4" t="s">
        <v>42</v>
      </c>
      <c r="Q31" s="4">
        <v>0.85</v>
      </c>
      <c r="R31" s="4">
        <v>42.3491985</v>
      </c>
      <c r="S31">
        <v>-19.836000000000002</v>
      </c>
      <c r="T31" s="4">
        <v>15.7517578</v>
      </c>
      <c r="U31" s="4">
        <v>8.9749999999999996</v>
      </c>
      <c r="V31">
        <v>3.13662759911151</v>
      </c>
      <c r="AD31">
        <f>AVERAGE(E31,L31,S31)</f>
        <v>-19.883333333333336</v>
      </c>
      <c r="AE31">
        <f>STDEV(E31,L31,S31)</f>
        <v>4.8542077966782858E-2</v>
      </c>
      <c r="AF31">
        <v>3</v>
      </c>
      <c r="AG31">
        <f>AVERAGE(G31,N31,U31)</f>
        <v>8.9623333333333335</v>
      </c>
      <c r="AH31">
        <f>STDEV(G31,N31,U31)</f>
        <v>1.167618659209107E-2</v>
      </c>
      <c r="AI31">
        <v>3</v>
      </c>
      <c r="AJ31">
        <f>AVERAGE(H31,O31,V31)</f>
        <v>3.1449030024983191</v>
      </c>
      <c r="AK31">
        <f>STDEV(H31,O31,V31)</f>
        <v>2.5330449478320295E-2</v>
      </c>
      <c r="AL3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458-CD2B-114E-B725-109125DF0E58}">
  <dimension ref="A1:C16"/>
  <sheetViews>
    <sheetView workbookViewId="0">
      <selection activeCell="B2" sqref="B2:B12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62</v>
      </c>
      <c r="B2" s="9">
        <v>-20.069666666666667</v>
      </c>
      <c r="C2" s="9">
        <v>8.7973333333333343</v>
      </c>
    </row>
    <row r="3" spans="1:3" x14ac:dyDescent="0.2">
      <c r="A3" s="8" t="s">
        <v>22</v>
      </c>
      <c r="B3" s="9">
        <v>-19.790000000000003</v>
      </c>
      <c r="C3" s="9">
        <v>9.67</v>
      </c>
    </row>
    <row r="4" spans="1:3" x14ac:dyDescent="0.2">
      <c r="A4" s="8" t="s">
        <v>23</v>
      </c>
      <c r="B4" s="9">
        <v>-19.775333333333336</v>
      </c>
      <c r="C4" s="9">
        <v>10.166333333333334</v>
      </c>
    </row>
    <row r="5" spans="1:3" x14ac:dyDescent="0.2">
      <c r="A5" s="8" t="s">
        <v>24</v>
      </c>
      <c r="B5" s="9">
        <v>-19.733333333333334</v>
      </c>
      <c r="C5" s="9">
        <v>9.7083333333333339</v>
      </c>
    </row>
    <row r="6" spans="1:3" x14ac:dyDescent="0.2">
      <c r="A6" s="8" t="s">
        <v>25</v>
      </c>
      <c r="B6" s="9">
        <v>-19.58966666666667</v>
      </c>
      <c r="C6" s="9">
        <v>10.385333333333334</v>
      </c>
    </row>
    <row r="7" spans="1:3" x14ac:dyDescent="0.2">
      <c r="A7" s="8" t="s">
        <v>26</v>
      </c>
      <c r="B7" s="9">
        <v>-19.482000000000003</v>
      </c>
      <c r="C7" s="9">
        <v>12.14</v>
      </c>
    </row>
    <row r="8" spans="1:3" x14ac:dyDescent="0.2">
      <c r="A8" s="8" t="s">
        <v>27</v>
      </c>
      <c r="B8" s="9">
        <v>-19.972666666666669</v>
      </c>
      <c r="C8" s="9">
        <v>9.2030000000000012</v>
      </c>
    </row>
    <row r="9" spans="1:3" x14ac:dyDescent="0.2">
      <c r="A9" s="8" t="s">
        <v>28</v>
      </c>
      <c r="B9" s="9">
        <v>-19.765666666666664</v>
      </c>
      <c r="C9" s="9">
        <v>9.4986666666666668</v>
      </c>
    </row>
    <row r="10" spans="1:3" x14ac:dyDescent="0.2">
      <c r="A10" s="8" t="s">
        <v>29</v>
      </c>
      <c r="B10" s="9">
        <v>-19.938999999999997</v>
      </c>
      <c r="C10" s="9">
        <v>10.909999999999998</v>
      </c>
    </row>
    <row r="11" spans="1:3" x14ac:dyDescent="0.2">
      <c r="A11" s="8" t="s">
        <v>30</v>
      </c>
      <c r="B11" s="9">
        <v>-20.174333333333333</v>
      </c>
      <c r="C11" s="9">
        <v>9.2000000000000011</v>
      </c>
    </row>
    <row r="12" spans="1:3" x14ac:dyDescent="0.2">
      <c r="A12" s="8" t="s">
        <v>31</v>
      </c>
      <c r="B12" s="9">
        <v>-19.861000000000001</v>
      </c>
      <c r="C12" s="9">
        <v>9.9876666666666676</v>
      </c>
    </row>
    <row r="13" spans="1:3" x14ac:dyDescent="0.2">
      <c r="A13" s="8" t="s">
        <v>32</v>
      </c>
      <c r="B13" s="9">
        <v>-20.010666666666665</v>
      </c>
      <c r="C13" s="9">
        <v>8.7426666666666666</v>
      </c>
    </row>
    <row r="14" spans="1:3" x14ac:dyDescent="0.2">
      <c r="A14" s="8" t="s">
        <v>33</v>
      </c>
      <c r="B14" s="9">
        <v>-19.990666666666669</v>
      </c>
      <c r="C14" s="9">
        <v>9.6726666666666663</v>
      </c>
    </row>
    <row r="15" spans="1:3" x14ac:dyDescent="0.2">
      <c r="A15" s="8" t="s">
        <v>34</v>
      </c>
      <c r="B15" s="9">
        <v>-20.123666666666669</v>
      </c>
      <c r="C15" s="9">
        <v>8.7213333333333338</v>
      </c>
    </row>
    <row r="16" spans="1:3" x14ac:dyDescent="0.2">
      <c r="A16" s="8" t="s">
        <v>35</v>
      </c>
      <c r="B16" s="9">
        <v>-20.068666666666669</v>
      </c>
      <c r="C16" s="9">
        <v>9.3633333333333351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BB9-BBC5-4D4E-A422-0D5BAE7F65F3}">
  <dimension ref="A1:C15"/>
  <sheetViews>
    <sheetView workbookViewId="0">
      <selection activeCell="B15" activeCellId="1" sqref="B14 B15"/>
    </sheetView>
  </sheetViews>
  <sheetFormatPr baseColWidth="10" defaultRowHeight="16" x14ac:dyDescent="0.2"/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s="4" t="s">
        <v>39</v>
      </c>
      <c r="B2" s="9">
        <v>-19.966000000000001</v>
      </c>
      <c r="C2" s="9">
        <v>9.2183333333333337</v>
      </c>
    </row>
    <row r="3" spans="1:3" x14ac:dyDescent="0.2">
      <c r="A3" s="4" t="s">
        <v>43</v>
      </c>
      <c r="B3" s="9">
        <v>-19.852999999999998</v>
      </c>
      <c r="C3" s="9">
        <v>10.948666666666668</v>
      </c>
    </row>
    <row r="4" spans="1:3" x14ac:dyDescent="0.2">
      <c r="A4" s="4" t="s">
        <v>44</v>
      </c>
      <c r="B4" s="9">
        <v>-20.141333333333332</v>
      </c>
      <c r="C4" s="9">
        <v>9.2643333333333331</v>
      </c>
    </row>
    <row r="5" spans="1:3" x14ac:dyDescent="0.2">
      <c r="A5" s="4" t="s">
        <v>45</v>
      </c>
      <c r="B5" s="9">
        <v>-19.651666666666667</v>
      </c>
      <c r="C5" s="9">
        <v>9.3436666666666675</v>
      </c>
    </row>
    <row r="6" spans="1:3" x14ac:dyDescent="0.2">
      <c r="A6" s="4" t="s">
        <v>46</v>
      </c>
      <c r="B6" s="9">
        <v>-19.296666666666667</v>
      </c>
      <c r="C6" s="9">
        <v>14.034999999999998</v>
      </c>
    </row>
    <row r="7" spans="1:3" x14ac:dyDescent="0.2">
      <c r="A7" s="4" t="s">
        <v>47</v>
      </c>
      <c r="B7" s="9">
        <v>-20.156000000000002</v>
      </c>
      <c r="C7" s="9">
        <v>9.7313333333333336</v>
      </c>
    </row>
    <row r="8" spans="1:3" x14ac:dyDescent="0.2">
      <c r="A8" s="4" t="s">
        <v>48</v>
      </c>
      <c r="B8" s="9">
        <v>-20.093666666666667</v>
      </c>
      <c r="C8" s="9">
        <v>9.8326666666666664</v>
      </c>
    </row>
    <row r="9" spans="1:3" x14ac:dyDescent="0.2">
      <c r="A9" s="4" t="s">
        <v>49</v>
      </c>
      <c r="B9" s="9">
        <v>-19.864666666666668</v>
      </c>
      <c r="C9" s="9">
        <v>11.954333333333333</v>
      </c>
    </row>
    <row r="10" spans="1:3" x14ac:dyDescent="0.2">
      <c r="A10" s="4" t="s">
        <v>50</v>
      </c>
      <c r="B10" s="9">
        <v>-20.010666666666665</v>
      </c>
      <c r="C10" s="9">
        <v>9.3390000000000004</v>
      </c>
    </row>
    <row r="11" spans="1:3" x14ac:dyDescent="0.2">
      <c r="A11" s="4" t="s">
        <v>51</v>
      </c>
      <c r="B11" s="9">
        <v>-19.768333333333334</v>
      </c>
      <c r="C11" s="9">
        <v>9.5483333333333338</v>
      </c>
    </row>
    <row r="12" spans="1:3" x14ac:dyDescent="0.2">
      <c r="A12" s="4" t="s">
        <v>52</v>
      </c>
      <c r="B12" s="9">
        <v>-19.739000000000001</v>
      </c>
      <c r="C12" s="9">
        <v>9.7379999999999995</v>
      </c>
    </row>
    <row r="13" spans="1:3" x14ac:dyDescent="0.2">
      <c r="A13" s="4" t="s">
        <v>53</v>
      </c>
      <c r="B13" s="9">
        <v>-20.02</v>
      </c>
      <c r="C13" s="9">
        <v>9.0956666666666663</v>
      </c>
    </row>
    <row r="14" spans="1:3" x14ac:dyDescent="0.2">
      <c r="A14" s="4" t="s">
        <v>54</v>
      </c>
      <c r="B14" s="9">
        <v>-19.999333333333336</v>
      </c>
      <c r="C14" s="9">
        <v>9.3493333333333339</v>
      </c>
    </row>
    <row r="15" spans="1:3" x14ac:dyDescent="0.2">
      <c r="A15" s="4" t="s">
        <v>55</v>
      </c>
      <c r="B15" s="9">
        <v>-19.883333333333336</v>
      </c>
      <c r="C15" s="9">
        <v>8.9623333333333335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046-B95E-B441-BB07-C79104D09E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A8E-4CDA-454C-AE23-F1FB19C3D47A}">
  <dimension ref="A1:D30"/>
  <sheetViews>
    <sheetView workbookViewId="0">
      <selection activeCell="F3" sqref="F3"/>
    </sheetView>
  </sheetViews>
  <sheetFormatPr baseColWidth="10" defaultRowHeight="16" x14ac:dyDescent="0.2"/>
  <sheetData>
    <row r="1" spans="1:4" s="10" customFormat="1" x14ac:dyDescent="0.2">
      <c r="A1" s="10" t="s">
        <v>58</v>
      </c>
      <c r="B1" s="10" t="s">
        <v>63</v>
      </c>
      <c r="C1" s="10" t="s">
        <v>59</v>
      </c>
      <c r="D1" s="10" t="s">
        <v>60</v>
      </c>
    </row>
    <row r="2" spans="1:4" x14ac:dyDescent="0.2">
      <c r="A2" t="s">
        <v>62</v>
      </c>
      <c r="B2" t="s">
        <v>64</v>
      </c>
      <c r="C2" s="9">
        <v>-20.069666666666667</v>
      </c>
      <c r="D2" s="9">
        <v>8.7973333333333343</v>
      </c>
    </row>
    <row r="3" spans="1:4" x14ac:dyDescent="0.2">
      <c r="A3" s="8" t="s">
        <v>22</v>
      </c>
      <c r="B3" t="s">
        <v>64</v>
      </c>
      <c r="C3" s="9">
        <v>-19.790000000000003</v>
      </c>
      <c r="D3" s="9">
        <v>9.67</v>
      </c>
    </row>
    <row r="4" spans="1:4" x14ac:dyDescent="0.2">
      <c r="A4" s="8" t="s">
        <v>23</v>
      </c>
      <c r="B4" t="s">
        <v>64</v>
      </c>
      <c r="C4" s="9">
        <v>-19.775333333333336</v>
      </c>
      <c r="D4" s="9">
        <v>10.166333333333334</v>
      </c>
    </row>
    <row r="5" spans="1:4" x14ac:dyDescent="0.2">
      <c r="A5" s="8" t="s">
        <v>24</v>
      </c>
      <c r="B5" t="s">
        <v>64</v>
      </c>
      <c r="C5" s="9">
        <v>-19.733333333333334</v>
      </c>
      <c r="D5" s="9">
        <v>9.7083333333333339</v>
      </c>
    </row>
    <row r="6" spans="1:4" x14ac:dyDescent="0.2">
      <c r="A6" s="8" t="s">
        <v>25</v>
      </c>
      <c r="B6" t="s">
        <v>64</v>
      </c>
      <c r="C6" s="9">
        <v>-19.58966666666667</v>
      </c>
      <c r="D6" s="9">
        <v>10.385333333333334</v>
      </c>
    </row>
    <row r="7" spans="1:4" x14ac:dyDescent="0.2">
      <c r="A7" s="8" t="s">
        <v>26</v>
      </c>
      <c r="B7" t="s">
        <v>64</v>
      </c>
      <c r="C7" s="9">
        <v>-19.482000000000003</v>
      </c>
      <c r="D7" s="9">
        <v>12.14</v>
      </c>
    </row>
    <row r="8" spans="1:4" x14ac:dyDescent="0.2">
      <c r="A8" s="8" t="s">
        <v>27</v>
      </c>
      <c r="B8" t="s">
        <v>64</v>
      </c>
      <c r="C8" s="9">
        <v>-19.972666666666669</v>
      </c>
      <c r="D8" s="9">
        <v>9.2030000000000012</v>
      </c>
    </row>
    <row r="9" spans="1:4" x14ac:dyDescent="0.2">
      <c r="A9" s="8" t="s">
        <v>28</v>
      </c>
      <c r="B9" t="s">
        <v>64</v>
      </c>
      <c r="C9" s="9">
        <v>-19.765666666666664</v>
      </c>
      <c r="D9" s="9">
        <v>9.4986666666666668</v>
      </c>
    </row>
    <row r="10" spans="1:4" x14ac:dyDescent="0.2">
      <c r="A10" s="8" t="s">
        <v>29</v>
      </c>
      <c r="B10" t="s">
        <v>64</v>
      </c>
      <c r="C10" s="9">
        <v>-19.938999999999997</v>
      </c>
      <c r="D10" s="9">
        <v>10.909999999999998</v>
      </c>
    </row>
    <row r="11" spans="1:4" x14ac:dyDescent="0.2">
      <c r="A11" s="8" t="s">
        <v>30</v>
      </c>
      <c r="B11" t="s">
        <v>64</v>
      </c>
      <c r="C11" s="9">
        <v>-20.174333333333333</v>
      </c>
      <c r="D11" s="9">
        <v>9.2000000000000011</v>
      </c>
    </row>
    <row r="12" spans="1:4" x14ac:dyDescent="0.2">
      <c r="A12" s="8" t="s">
        <v>31</v>
      </c>
      <c r="B12" t="s">
        <v>64</v>
      </c>
      <c r="C12" s="9">
        <v>-19.861000000000001</v>
      </c>
      <c r="D12" s="9">
        <v>9.9876666666666676</v>
      </c>
    </row>
    <row r="13" spans="1:4" x14ac:dyDescent="0.2">
      <c r="A13" s="8" t="s">
        <v>32</v>
      </c>
      <c r="B13" t="s">
        <v>64</v>
      </c>
      <c r="C13" s="9">
        <v>-20.010666666666665</v>
      </c>
      <c r="D13" s="9">
        <v>8.7426666666666666</v>
      </c>
    </row>
    <row r="14" spans="1:4" x14ac:dyDescent="0.2">
      <c r="A14" s="8" t="s">
        <v>33</v>
      </c>
      <c r="B14" t="s">
        <v>64</v>
      </c>
      <c r="C14" s="9">
        <v>-19.990666666666669</v>
      </c>
      <c r="D14" s="9">
        <v>9.6726666666666663</v>
      </c>
    </row>
    <row r="15" spans="1:4" x14ac:dyDescent="0.2">
      <c r="A15" s="8" t="s">
        <v>34</v>
      </c>
      <c r="B15" t="s">
        <v>64</v>
      </c>
      <c r="C15" s="9">
        <v>-20.123666666666669</v>
      </c>
      <c r="D15" s="9">
        <v>8.7213333333333338</v>
      </c>
    </row>
    <row r="16" spans="1:4" x14ac:dyDescent="0.2">
      <c r="A16" s="8" t="s">
        <v>35</v>
      </c>
      <c r="B16" t="s">
        <v>64</v>
      </c>
      <c r="C16" s="9">
        <v>-20.068666666666669</v>
      </c>
      <c r="D16" s="9">
        <v>9.3633333333333351</v>
      </c>
    </row>
    <row r="17" spans="1:4" x14ac:dyDescent="0.2">
      <c r="A17" s="4" t="s">
        <v>39</v>
      </c>
      <c r="B17" t="s">
        <v>65</v>
      </c>
      <c r="C17" s="9">
        <v>-19.966000000000001</v>
      </c>
      <c r="D17" s="9">
        <v>9.2183333333333337</v>
      </c>
    </row>
    <row r="18" spans="1:4" x14ac:dyDescent="0.2">
      <c r="A18" s="4" t="s">
        <v>43</v>
      </c>
      <c r="B18" t="s">
        <v>65</v>
      </c>
      <c r="C18" s="9">
        <v>-19.852999999999998</v>
      </c>
      <c r="D18" s="9">
        <v>10.948666666666668</v>
      </c>
    </row>
    <row r="19" spans="1:4" x14ac:dyDescent="0.2">
      <c r="A19" s="4" t="s">
        <v>44</v>
      </c>
      <c r="B19" t="s">
        <v>65</v>
      </c>
      <c r="C19" s="9">
        <v>-20.141333333333332</v>
      </c>
      <c r="D19" s="9">
        <v>9.2643333333333331</v>
      </c>
    </row>
    <row r="20" spans="1:4" x14ac:dyDescent="0.2">
      <c r="A20" s="4" t="s">
        <v>45</v>
      </c>
      <c r="B20" t="s">
        <v>65</v>
      </c>
      <c r="C20" s="9">
        <v>-19.651666666666667</v>
      </c>
      <c r="D20" s="9">
        <v>9.3436666666666675</v>
      </c>
    </row>
    <row r="21" spans="1:4" x14ac:dyDescent="0.2">
      <c r="A21" s="4" t="s">
        <v>46</v>
      </c>
      <c r="B21" t="s">
        <v>65</v>
      </c>
      <c r="C21" s="9">
        <v>-19.296666666666667</v>
      </c>
      <c r="D21" s="9">
        <v>14.034999999999998</v>
      </c>
    </row>
    <row r="22" spans="1:4" x14ac:dyDescent="0.2">
      <c r="A22" s="4" t="s">
        <v>47</v>
      </c>
      <c r="B22" t="s">
        <v>65</v>
      </c>
      <c r="C22" s="9">
        <v>-20.156000000000002</v>
      </c>
      <c r="D22" s="9">
        <v>9.7313333333333336</v>
      </c>
    </row>
    <row r="23" spans="1:4" x14ac:dyDescent="0.2">
      <c r="A23" s="4" t="s">
        <v>48</v>
      </c>
      <c r="B23" t="s">
        <v>65</v>
      </c>
      <c r="C23" s="9">
        <v>-20.093666666666667</v>
      </c>
      <c r="D23" s="9">
        <v>9.8326666666666664</v>
      </c>
    </row>
    <row r="24" spans="1:4" x14ac:dyDescent="0.2">
      <c r="A24" s="4" t="s">
        <v>49</v>
      </c>
      <c r="B24" t="s">
        <v>65</v>
      </c>
      <c r="C24" s="9">
        <v>-19.864666666666668</v>
      </c>
      <c r="D24" s="9">
        <v>11.954333333333333</v>
      </c>
    </row>
    <row r="25" spans="1:4" x14ac:dyDescent="0.2">
      <c r="A25" s="4" t="s">
        <v>50</v>
      </c>
      <c r="B25" t="s">
        <v>65</v>
      </c>
      <c r="C25" s="9">
        <v>-20.010666666666665</v>
      </c>
      <c r="D25" s="9">
        <v>9.3390000000000004</v>
      </c>
    </row>
    <row r="26" spans="1:4" x14ac:dyDescent="0.2">
      <c r="A26" s="4" t="s">
        <v>51</v>
      </c>
      <c r="B26" t="s">
        <v>65</v>
      </c>
      <c r="C26" s="9">
        <v>-19.768333333333334</v>
      </c>
      <c r="D26" s="9">
        <v>9.5483333333333338</v>
      </c>
    </row>
    <row r="27" spans="1:4" x14ac:dyDescent="0.2">
      <c r="A27" s="4" t="s">
        <v>52</v>
      </c>
      <c r="B27" t="s">
        <v>65</v>
      </c>
      <c r="C27" s="9">
        <v>-19.739000000000001</v>
      </c>
      <c r="D27" s="9">
        <v>9.7379999999999995</v>
      </c>
    </row>
    <row r="28" spans="1:4" x14ac:dyDescent="0.2">
      <c r="A28" s="4" t="s">
        <v>53</v>
      </c>
      <c r="B28" t="s">
        <v>65</v>
      </c>
      <c r="C28" s="9">
        <v>-20.02</v>
      </c>
      <c r="D28" s="9">
        <v>9.0956666666666663</v>
      </c>
    </row>
    <row r="29" spans="1:4" x14ac:dyDescent="0.2">
      <c r="A29" s="4" t="s">
        <v>54</v>
      </c>
      <c r="B29" t="s">
        <v>65</v>
      </c>
      <c r="C29" s="9">
        <v>-19.999333333333336</v>
      </c>
      <c r="D29" s="9">
        <v>9.3493333333333339</v>
      </c>
    </row>
    <row r="30" spans="1:4" x14ac:dyDescent="0.2">
      <c r="A30" s="4" t="s">
        <v>55</v>
      </c>
      <c r="B30" t="s">
        <v>65</v>
      </c>
      <c r="C30" s="9">
        <v>-19.883333333333336</v>
      </c>
      <c r="D30" s="9">
        <v>8.9623333333333335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51DC-5118-0C46-BBD5-348D4DEEAFE4}">
  <dimension ref="A1:E13"/>
  <sheetViews>
    <sheetView workbookViewId="0">
      <selection activeCell="C13" sqref="C13"/>
    </sheetView>
  </sheetViews>
  <sheetFormatPr baseColWidth="10" defaultRowHeight="16" x14ac:dyDescent="0.2"/>
  <cols>
    <col min="4" max="4" width="14.1640625" bestFit="1" customWidth="1"/>
  </cols>
  <sheetData>
    <row r="1" spans="1:5" x14ac:dyDescent="0.2">
      <c r="A1" s="10" t="s">
        <v>58</v>
      </c>
      <c r="B1" s="11" t="s">
        <v>66</v>
      </c>
      <c r="C1" s="11" t="s">
        <v>59</v>
      </c>
      <c r="D1" s="13" t="s">
        <v>79</v>
      </c>
      <c r="E1" s="13" t="s">
        <v>80</v>
      </c>
    </row>
    <row r="2" spans="1:5" x14ac:dyDescent="0.2">
      <c r="A2" s="12" t="s">
        <v>67</v>
      </c>
      <c r="B2" s="9">
        <v>-5.8116000000000012</v>
      </c>
      <c r="C2" s="9">
        <v>-14.8268</v>
      </c>
      <c r="D2" s="14">
        <v>15.920388175119999</v>
      </c>
      <c r="E2" s="15">
        <v>14.520388175119999</v>
      </c>
    </row>
    <row r="3" spans="1:5" x14ac:dyDescent="0.2">
      <c r="A3" s="12" t="s">
        <v>68</v>
      </c>
      <c r="B3" s="9">
        <v>-6.0604000000000005</v>
      </c>
      <c r="C3" s="9">
        <v>-13.7058</v>
      </c>
      <c r="D3" s="15">
        <v>15.669027575279998</v>
      </c>
      <c r="E3" s="15">
        <v>14.269027575279997</v>
      </c>
    </row>
    <row r="4" spans="1:5" x14ac:dyDescent="0.2">
      <c r="A4" s="12" t="s">
        <v>69</v>
      </c>
      <c r="B4" s="9">
        <v>-6.6422000000000008</v>
      </c>
      <c r="C4" s="9">
        <v>-13.744799999999998</v>
      </c>
      <c r="D4" s="14">
        <v>15.081239806039999</v>
      </c>
      <c r="E4" s="15">
        <v>13.681239806039999</v>
      </c>
    </row>
    <row r="5" spans="1:5" x14ac:dyDescent="0.2">
      <c r="A5" s="12" t="s">
        <v>70</v>
      </c>
      <c r="B5" s="9">
        <v>-7.3022</v>
      </c>
      <c r="C5" s="9">
        <v>-13.7698</v>
      </c>
      <c r="D5" s="15">
        <v>14.414447218039999</v>
      </c>
      <c r="E5" s="15">
        <v>13.014447218039999</v>
      </c>
    </row>
    <row r="6" spans="1:5" x14ac:dyDescent="0.2">
      <c r="A6" s="12" t="s">
        <v>71</v>
      </c>
      <c r="B6" s="9">
        <v>-3.8305999999999996</v>
      </c>
      <c r="C6" s="9">
        <v>-14.8088</v>
      </c>
      <c r="D6" s="14">
        <v>17.921776230919999</v>
      </c>
      <c r="E6" s="15">
        <v>16.52177623092</v>
      </c>
    </row>
    <row r="7" spans="1:5" x14ac:dyDescent="0.2">
      <c r="A7" s="12" t="s">
        <v>72</v>
      </c>
      <c r="B7" s="9">
        <v>-4.3151999999999999</v>
      </c>
      <c r="C7" s="9">
        <v>-14.379</v>
      </c>
      <c r="D7" s="15">
        <v>17.432188824640001</v>
      </c>
      <c r="E7" s="15">
        <v>16.032188824640002</v>
      </c>
    </row>
    <row r="8" spans="1:5" x14ac:dyDescent="0.2">
      <c r="A8" s="12" t="s">
        <v>73</v>
      </c>
      <c r="B8" s="9">
        <v>-5.9021999999999997</v>
      </c>
      <c r="C8" s="9">
        <v>-12.551199999999998</v>
      </c>
      <c r="D8" s="14">
        <v>15.828855738039998</v>
      </c>
      <c r="E8" s="15">
        <v>14.428855738039998</v>
      </c>
    </row>
    <row r="9" spans="1:5" x14ac:dyDescent="0.2">
      <c r="A9" s="12" t="s">
        <v>74</v>
      </c>
      <c r="B9" s="9">
        <v>-6.3277999999999999</v>
      </c>
      <c r="C9" s="9">
        <v>-13.8672</v>
      </c>
      <c r="D9" s="15">
        <v>15.398875547959999</v>
      </c>
      <c r="E9" s="15">
        <v>13.998875547959999</v>
      </c>
    </row>
    <row r="10" spans="1:5" x14ac:dyDescent="0.2">
      <c r="A10" s="12" t="s">
        <v>75</v>
      </c>
      <c r="B10" s="9">
        <v>-6.4676000000000009</v>
      </c>
      <c r="C10" s="9">
        <v>-13.8466</v>
      </c>
      <c r="D10" s="14">
        <v>15.25763675432</v>
      </c>
      <c r="E10" s="15">
        <v>13.85763675432</v>
      </c>
    </row>
    <row r="11" spans="1:5" x14ac:dyDescent="0.2">
      <c r="A11" s="12" t="s">
        <v>76</v>
      </c>
      <c r="B11" s="9">
        <v>-6.4166000000000007</v>
      </c>
      <c r="C11" s="9">
        <v>-14.905799999999999</v>
      </c>
      <c r="D11" s="15">
        <v>15.309161636119995</v>
      </c>
      <c r="E11" s="15">
        <v>13.909161636119995</v>
      </c>
    </row>
    <row r="12" spans="1:5" x14ac:dyDescent="0.2">
      <c r="A12" s="12" t="s">
        <v>77</v>
      </c>
      <c r="B12" s="9">
        <v>-6.5888000000000018</v>
      </c>
      <c r="C12" s="9">
        <v>-14.613799999999998</v>
      </c>
      <c r="D12" s="14">
        <v>15.135189388160001</v>
      </c>
      <c r="E12" s="15">
        <v>13.73518938816</v>
      </c>
    </row>
    <row r="13" spans="1:5" x14ac:dyDescent="0.2">
      <c r="A13" s="12" t="s">
        <v>78</v>
      </c>
      <c r="B13" s="9">
        <v>-4.2608000000000006</v>
      </c>
      <c r="C13" s="9">
        <v>-14.422599999999999</v>
      </c>
      <c r="D13" s="15">
        <v>17.487148698559999</v>
      </c>
      <c r="E13" s="15">
        <v>16.08714869856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0ED4-4E0E-8945-A2FE-CF36776F6191}">
  <dimension ref="A1:D17"/>
  <sheetViews>
    <sheetView tabSelected="1" workbookViewId="0">
      <selection activeCell="G14" sqref="G14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2" bestFit="1" customWidth="1"/>
  </cols>
  <sheetData>
    <row r="1" spans="1:4" s="10" customFormat="1" x14ac:dyDescent="0.2">
      <c r="A1" s="10" t="s">
        <v>58</v>
      </c>
      <c r="B1" s="10" t="s">
        <v>81</v>
      </c>
      <c r="C1" s="10" t="s">
        <v>82</v>
      </c>
      <c r="D1" s="10" t="s">
        <v>83</v>
      </c>
    </row>
    <row r="2" spans="1:4" x14ac:dyDescent="0.2">
      <c r="A2" s="4" t="s">
        <v>85</v>
      </c>
      <c r="B2" s="9">
        <v>-14.8268</v>
      </c>
      <c r="C2" s="9">
        <v>-19.966000000000001</v>
      </c>
      <c r="D2" s="9">
        <v>-20.069666666666667</v>
      </c>
    </row>
    <row r="3" spans="1:4" x14ac:dyDescent="0.2">
      <c r="A3" s="7" t="s">
        <v>84</v>
      </c>
      <c r="D3" s="9">
        <v>-19.790000000000003</v>
      </c>
    </row>
    <row r="4" spans="1:4" x14ac:dyDescent="0.2">
      <c r="A4" s="4" t="s">
        <v>86</v>
      </c>
      <c r="B4" s="9">
        <v>-13.7058</v>
      </c>
      <c r="C4" s="9">
        <v>-19.852999999999998</v>
      </c>
      <c r="D4" s="9">
        <v>-19.775333333333336</v>
      </c>
    </row>
    <row r="5" spans="1:4" x14ac:dyDescent="0.2">
      <c r="A5" s="4" t="s">
        <v>88</v>
      </c>
      <c r="C5" s="9">
        <v>-20.141333333333332</v>
      </c>
      <c r="D5" s="9">
        <v>-19.733333333333334</v>
      </c>
    </row>
    <row r="6" spans="1:4" x14ac:dyDescent="0.2">
      <c r="A6" s="4" t="s">
        <v>89</v>
      </c>
      <c r="B6" s="9">
        <v>-13.744799999999998</v>
      </c>
      <c r="C6" s="9">
        <v>-19.651666666666667</v>
      </c>
      <c r="D6" s="9">
        <v>-19.58966666666667</v>
      </c>
    </row>
    <row r="7" spans="1:4" x14ac:dyDescent="0.2">
      <c r="A7" s="4" t="s">
        <v>90</v>
      </c>
      <c r="B7" s="9">
        <v>-13.7698</v>
      </c>
      <c r="C7" s="9">
        <v>-19.296666666666667</v>
      </c>
      <c r="D7" s="9">
        <v>-19.482000000000003</v>
      </c>
    </row>
    <row r="8" spans="1:4" x14ac:dyDescent="0.2">
      <c r="A8" s="4" t="s">
        <v>91</v>
      </c>
      <c r="B8" s="9">
        <v>-14.8088</v>
      </c>
      <c r="C8" s="9">
        <v>-20.156000000000002</v>
      </c>
      <c r="D8" s="9">
        <v>-19.972666666666669</v>
      </c>
    </row>
    <row r="9" spans="1:4" x14ac:dyDescent="0.2">
      <c r="A9" s="4" t="s">
        <v>92</v>
      </c>
      <c r="B9" s="9">
        <v>-14.379</v>
      </c>
      <c r="C9" s="9">
        <v>-20.093666666666667</v>
      </c>
      <c r="D9" s="9">
        <v>-19.765666666666664</v>
      </c>
    </row>
    <row r="10" spans="1:4" x14ac:dyDescent="0.2">
      <c r="A10" s="4" t="s">
        <v>93</v>
      </c>
      <c r="B10" s="9">
        <v>-12.551199999999998</v>
      </c>
      <c r="C10" s="9">
        <v>-19.864666666666668</v>
      </c>
      <c r="D10" s="9">
        <v>-19.938999999999997</v>
      </c>
    </row>
    <row r="11" spans="1:4" x14ac:dyDescent="0.2">
      <c r="A11" s="4" t="s">
        <v>94</v>
      </c>
      <c r="B11" s="9">
        <v>-13.8672</v>
      </c>
      <c r="C11" s="9">
        <v>-20.010666666666665</v>
      </c>
      <c r="D11" s="9">
        <v>-20.174333333333333</v>
      </c>
    </row>
    <row r="12" spans="1:4" x14ac:dyDescent="0.2">
      <c r="A12" s="4" t="s">
        <v>95</v>
      </c>
      <c r="B12" s="9">
        <v>-13.8466</v>
      </c>
      <c r="C12" s="9">
        <v>-19.768333333333334</v>
      </c>
      <c r="D12" s="9">
        <v>-19.861000000000001</v>
      </c>
    </row>
    <row r="13" spans="1:4" x14ac:dyDescent="0.2">
      <c r="A13" s="4" t="s">
        <v>96</v>
      </c>
      <c r="D13" s="9">
        <v>-20.123666666666669</v>
      </c>
    </row>
    <row r="14" spans="1:4" x14ac:dyDescent="0.2">
      <c r="A14" s="4" t="s">
        <v>97</v>
      </c>
      <c r="B14" s="9">
        <v>-14.905799999999999</v>
      </c>
      <c r="C14" s="9">
        <v>-19.739000000000001</v>
      </c>
      <c r="D14" s="9">
        <v>-20.068666666666669</v>
      </c>
    </row>
    <row r="15" spans="1:4" x14ac:dyDescent="0.2">
      <c r="A15" s="4" t="s">
        <v>98</v>
      </c>
      <c r="B15" s="9">
        <v>-14.613799999999998</v>
      </c>
      <c r="C15" s="9">
        <v>-20.02</v>
      </c>
      <c r="D15" s="9">
        <v>-20.010666666666665</v>
      </c>
    </row>
    <row r="16" spans="1:4" x14ac:dyDescent="0.2">
      <c r="A16" s="4" t="s">
        <v>87</v>
      </c>
      <c r="C16" s="9">
        <v>-19.999333333333336</v>
      </c>
      <c r="D16" s="9">
        <v>-19.990666666666669</v>
      </c>
    </row>
    <row r="17" spans="1:3" x14ac:dyDescent="0.2">
      <c r="A17" t="s">
        <v>99</v>
      </c>
      <c r="B17" s="9">
        <v>-14.422599999999999</v>
      </c>
      <c r="C17" s="9">
        <v>-19.883333333333336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C&amp;N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2019-07-16T10:58:02Z</dcterms:created>
  <dcterms:modified xsi:type="dcterms:W3CDTF">2019-07-17T13:07:51Z</dcterms:modified>
</cp:coreProperties>
</file>