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ropbox/PhD_Cantab/Run_Files/Results/Cleaned data/Cleaned results by site, all data combined/"/>
    </mc:Choice>
  </mc:AlternateContent>
  <xr:revisionPtr revIDLastSave="0" documentId="13_ncr:1_{D186F04C-FA93-A34D-8D21-7F93CDA94694}" xr6:coauthVersionLast="45" xr6:coauthVersionMax="45" xr10:uidLastSave="{00000000-0000-0000-0000-000000000000}"/>
  <bookViews>
    <workbookView xWindow="-28800" yWindow="460" windowWidth="28800" windowHeight="17540" activeTab="7" xr2:uid="{42E1E4A0-BB56-A84F-AA59-85F83F3624AA}"/>
  </bookViews>
  <sheets>
    <sheet name="Raw with reweighs" sheetId="1" r:id="rId1"/>
    <sheet name="Postcrania" sheetId="2" r:id="rId2"/>
    <sheet name="Dentine" sheetId="3" r:id="rId3"/>
    <sheet name="Fauna" sheetId="4" r:id="rId4"/>
    <sheet name="All CN" sheetId="5" r:id="rId5"/>
    <sheet name="Carbonate" sheetId="6" r:id="rId6"/>
    <sheet name="Carbon only" sheetId="7" r:id="rId7"/>
    <sheet name="cellWise_trial" sheetId="8" r:id="rId8"/>
  </sheets>
  <definedNames>
    <definedName name="_xlnm._FilterDatabase" localSheetId="4" hidden="1">'All CN'!$A$1:$D$1</definedName>
    <definedName name="_xlnm._FilterDatabase" localSheetId="7" hidden="1">cellWise_trial!$A$1:$AA$47</definedName>
    <definedName name="_xlchart.v1.0" hidden="1">'Carbon only'!$A$2:$A$47</definedName>
    <definedName name="_xlchart.v1.1" hidden="1">'Carbon only'!$C$2:$C$47</definedName>
    <definedName name="_xlchart.v1.2" hidden="1">'Carbon only'!$A$2:$A$47</definedName>
    <definedName name="_xlchart.v1.3" hidden="1">'Carbon only'!$B$2:$B$47</definedName>
    <definedName name="_xlchart.v1.4" hidden="1">'Carbon only'!$D$2:$D$47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76" i="1" l="1"/>
  <c r="AX76" i="1"/>
  <c r="AV76" i="1"/>
  <c r="AU76" i="1"/>
  <c r="AS76" i="1"/>
  <c r="AR76" i="1"/>
  <c r="AY72" i="1" l="1"/>
  <c r="AX72" i="1"/>
  <c r="AV72" i="1"/>
  <c r="AU72" i="1"/>
  <c r="AS72" i="1"/>
  <c r="AR72" i="1"/>
  <c r="AX3" i="1" l="1"/>
  <c r="AY3" i="1"/>
  <c r="AX4" i="1"/>
  <c r="AY4" i="1"/>
  <c r="AX5" i="1"/>
  <c r="AY5" i="1"/>
  <c r="AX6" i="1"/>
  <c r="AY6" i="1"/>
  <c r="AX7" i="1"/>
  <c r="AY7" i="1"/>
  <c r="AX8" i="1"/>
  <c r="AY8" i="1"/>
  <c r="AX9" i="1"/>
  <c r="AY9" i="1"/>
  <c r="AX10" i="1"/>
  <c r="AY10" i="1"/>
  <c r="AX11" i="1"/>
  <c r="AY11" i="1"/>
  <c r="AX12" i="1"/>
  <c r="AY12" i="1"/>
  <c r="AX13" i="1"/>
  <c r="AY13" i="1"/>
  <c r="AX14" i="1"/>
  <c r="AY14" i="1"/>
  <c r="AX15" i="1"/>
  <c r="AY15" i="1"/>
  <c r="AX16" i="1"/>
  <c r="AY16" i="1"/>
  <c r="AX17" i="1"/>
  <c r="AY17" i="1"/>
  <c r="AX18" i="1"/>
  <c r="AY18" i="1"/>
  <c r="AX19" i="1"/>
  <c r="AY19" i="1"/>
  <c r="AX20" i="1"/>
  <c r="AY20" i="1"/>
  <c r="AX21" i="1"/>
  <c r="AY21" i="1"/>
  <c r="AX22" i="1"/>
  <c r="AY22" i="1"/>
  <c r="AX23" i="1"/>
  <c r="AY23" i="1"/>
  <c r="AX24" i="1"/>
  <c r="AY24" i="1"/>
  <c r="AX25" i="1"/>
  <c r="AY25" i="1"/>
  <c r="AX26" i="1"/>
  <c r="AY26" i="1"/>
  <c r="AX27" i="1"/>
  <c r="AY27" i="1"/>
  <c r="AX28" i="1"/>
  <c r="AY28" i="1"/>
  <c r="AX29" i="1"/>
  <c r="AY29" i="1"/>
  <c r="AX30" i="1"/>
  <c r="AY30" i="1"/>
  <c r="AX31" i="1"/>
  <c r="AY31" i="1"/>
  <c r="AX32" i="1"/>
  <c r="AY32" i="1"/>
  <c r="AX33" i="1"/>
  <c r="AY33" i="1"/>
  <c r="AX34" i="1"/>
  <c r="AY34" i="1"/>
  <c r="AX35" i="1"/>
  <c r="AY35" i="1"/>
  <c r="AX36" i="1"/>
  <c r="AY36" i="1"/>
  <c r="AX37" i="1"/>
  <c r="AY37" i="1"/>
  <c r="AX38" i="1"/>
  <c r="AY38" i="1"/>
  <c r="AX39" i="1"/>
  <c r="AY39" i="1"/>
  <c r="AX40" i="1"/>
  <c r="AY40" i="1"/>
  <c r="AX41" i="1"/>
  <c r="AY41" i="1"/>
  <c r="AX42" i="1"/>
  <c r="AY42" i="1"/>
  <c r="AX43" i="1"/>
  <c r="AY43" i="1"/>
  <c r="AX44" i="1"/>
  <c r="AY44" i="1"/>
  <c r="AX45" i="1"/>
  <c r="AY45" i="1"/>
  <c r="AX46" i="1"/>
  <c r="AY46" i="1"/>
  <c r="AX47" i="1"/>
  <c r="AY47" i="1"/>
  <c r="AX48" i="1"/>
  <c r="AY48" i="1"/>
  <c r="AX49" i="1"/>
  <c r="AY49" i="1"/>
  <c r="AX50" i="1"/>
  <c r="AY50" i="1"/>
  <c r="AX51" i="1"/>
  <c r="AY51" i="1"/>
  <c r="AX52" i="1"/>
  <c r="AY52" i="1"/>
  <c r="AX53" i="1"/>
  <c r="AY53" i="1"/>
  <c r="AX54" i="1"/>
  <c r="AY54" i="1"/>
  <c r="AX55" i="1"/>
  <c r="AY55" i="1"/>
  <c r="AX56" i="1"/>
  <c r="AY56" i="1"/>
  <c r="AX57" i="1"/>
  <c r="AY57" i="1"/>
  <c r="AX58" i="1"/>
  <c r="AY58" i="1"/>
  <c r="AX59" i="1"/>
  <c r="AY59" i="1"/>
  <c r="AX60" i="1"/>
  <c r="AY60" i="1"/>
  <c r="AX61" i="1"/>
  <c r="AY61" i="1"/>
  <c r="AX62" i="1"/>
  <c r="AY62" i="1"/>
  <c r="AX63" i="1"/>
  <c r="AY63" i="1"/>
  <c r="AX64" i="1"/>
  <c r="AY64" i="1"/>
  <c r="AX65" i="1"/>
  <c r="AY65" i="1"/>
  <c r="AX66" i="1"/>
  <c r="AY66" i="1"/>
  <c r="AX67" i="1"/>
  <c r="AY67" i="1"/>
  <c r="AX68" i="1"/>
  <c r="AY68" i="1"/>
  <c r="AX69" i="1"/>
  <c r="AY69" i="1"/>
  <c r="AX70" i="1"/>
  <c r="AY70" i="1"/>
  <c r="AX71" i="1"/>
  <c r="AY71" i="1"/>
  <c r="AX73" i="1"/>
  <c r="AY73" i="1"/>
  <c r="AX74" i="1"/>
  <c r="AY74" i="1"/>
  <c r="AX75" i="1"/>
  <c r="AY75" i="1"/>
  <c r="AX77" i="1"/>
  <c r="AY77" i="1"/>
  <c r="AX78" i="1"/>
  <c r="AY78" i="1"/>
  <c r="AX79" i="1"/>
  <c r="AY79" i="1"/>
  <c r="AX80" i="1"/>
  <c r="AY80" i="1"/>
  <c r="AX81" i="1"/>
  <c r="AY81" i="1"/>
  <c r="AX82" i="1"/>
  <c r="AY82" i="1"/>
  <c r="AX83" i="1"/>
  <c r="AY83" i="1"/>
  <c r="AX84" i="1"/>
  <c r="AY84" i="1"/>
  <c r="AX85" i="1"/>
  <c r="AY85" i="1"/>
  <c r="AX86" i="1"/>
  <c r="AY86" i="1"/>
  <c r="AU3" i="1"/>
  <c r="AV3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3" i="1"/>
  <c r="AV73" i="1"/>
  <c r="AU74" i="1"/>
  <c r="AV74" i="1"/>
  <c r="AU75" i="1"/>
  <c r="AV75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R3" i="1"/>
  <c r="AS3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3" i="1"/>
  <c r="AS73" i="1"/>
  <c r="AR74" i="1"/>
  <c r="AS74" i="1"/>
  <c r="AR75" i="1"/>
  <c r="AS75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Y87" i="1" l="1"/>
  <c r="AX87" i="1"/>
  <c r="AV87" i="1"/>
  <c r="AU87" i="1"/>
  <c r="AS87" i="1"/>
  <c r="AR87" i="1"/>
</calcChain>
</file>

<file path=xl/sharedStrings.xml><?xml version="1.0" encoding="utf-8"?>
<sst xmlns="http://schemas.openxmlformats.org/spreadsheetml/2006/main" count="1177" uniqueCount="312">
  <si>
    <t>Identifier 1</t>
  </si>
  <si>
    <t>Date</t>
  </si>
  <si>
    <t>Amount</t>
  </si>
  <si>
    <t>Amt%C</t>
  </si>
  <si>
    <t>d 13C/12C</t>
  </si>
  <si>
    <t>Amt%N</t>
  </si>
  <si>
    <t>d 15N/14N</t>
  </si>
  <si>
    <t>C/N ratio</t>
  </si>
  <si>
    <t>Mean d13C</t>
  </si>
  <si>
    <t>Std dev C</t>
  </si>
  <si>
    <t>Reps-C</t>
  </si>
  <si>
    <t>Mean d15N</t>
  </si>
  <si>
    <t>Std dev N</t>
  </si>
  <si>
    <t>Reps-N</t>
  </si>
  <si>
    <t>Mean C/N</t>
  </si>
  <si>
    <t>Std dev C/N</t>
  </si>
  <si>
    <t>Reps-CN</t>
  </si>
  <si>
    <t>Aliquot a</t>
  </si>
  <si>
    <t>Aliquot b</t>
  </si>
  <si>
    <t>Aliquot c</t>
  </si>
  <si>
    <t>Aliquot d</t>
  </si>
  <si>
    <t>ID</t>
  </si>
  <si>
    <t>d13C</t>
  </si>
  <si>
    <t>d15N</t>
  </si>
  <si>
    <t>Tissue</t>
  </si>
  <si>
    <t>d18O</t>
  </si>
  <si>
    <t>Enamel</t>
  </si>
  <si>
    <t>Dentine</t>
  </si>
  <si>
    <t>Bone</t>
  </si>
  <si>
    <t>O-PO4 SMOW</t>
  </si>
  <si>
    <t>Chenery correction</t>
  </si>
  <si>
    <t>FING_6_R</t>
  </si>
  <si>
    <t>08/13/18</t>
  </si>
  <si>
    <t>08/14/18</t>
  </si>
  <si>
    <t>09/02/18</t>
  </si>
  <si>
    <t>FING_8_R</t>
  </si>
  <si>
    <t>FING_15_R</t>
  </si>
  <si>
    <t>09/03/18</t>
  </si>
  <si>
    <t>FING_16_R</t>
  </si>
  <si>
    <t>FING_18_R</t>
  </si>
  <si>
    <t>FING_21A_R</t>
  </si>
  <si>
    <t>FING_21B_R</t>
  </si>
  <si>
    <t>FING_26A_R</t>
  </si>
  <si>
    <t>FING_30_R</t>
  </si>
  <si>
    <t>FING_47B_R</t>
  </si>
  <si>
    <t>FING_48_R</t>
  </si>
  <si>
    <t>FING_57_R</t>
  </si>
  <si>
    <t>FING_61_R</t>
  </si>
  <si>
    <t>FING_62B_R</t>
  </si>
  <si>
    <t>FING_63_R</t>
  </si>
  <si>
    <t>FING_64_R</t>
  </si>
  <si>
    <t>FING_72_R</t>
  </si>
  <si>
    <t>FING_73_R</t>
  </si>
  <si>
    <t>FING_82_R</t>
  </si>
  <si>
    <t>FING_84_R</t>
  </si>
  <si>
    <t>FING_105_R</t>
  </si>
  <si>
    <t>FING_106_R</t>
  </si>
  <si>
    <t>FING_113_R</t>
  </si>
  <si>
    <t>FING_118_R</t>
  </si>
  <si>
    <t>FING_121_R</t>
  </si>
  <si>
    <t>FING_123_R</t>
  </si>
  <si>
    <t>FING_124_R</t>
  </si>
  <si>
    <t>FING_125A_R</t>
  </si>
  <si>
    <t>FING_129A_R</t>
  </si>
  <si>
    <t>FING_129B_R</t>
  </si>
  <si>
    <t>FING_133_R</t>
  </si>
  <si>
    <t>FING_135_R</t>
  </si>
  <si>
    <t>FING_138_R</t>
  </si>
  <si>
    <t>FING_144_R</t>
  </si>
  <si>
    <t>FING_145A_R</t>
  </si>
  <si>
    <t>FING_150_R</t>
  </si>
  <si>
    <t>FING_158_R</t>
  </si>
  <si>
    <t>FING_165_R</t>
  </si>
  <si>
    <t>FING_168_R</t>
  </si>
  <si>
    <t>FING_175_R</t>
  </si>
  <si>
    <t>08/15/18</t>
  </si>
  <si>
    <t>FING_179_R</t>
  </si>
  <si>
    <t>FING_180_R</t>
  </si>
  <si>
    <t>FING_193_R</t>
  </si>
  <si>
    <t>FING_199_R</t>
  </si>
  <si>
    <t>FING_208_R</t>
  </si>
  <si>
    <t>FING_6_D</t>
  </si>
  <si>
    <t>04/25/19</t>
  </si>
  <si>
    <t>05/02/19</t>
  </si>
  <si>
    <t>FING_8_D</t>
  </si>
  <si>
    <t>FING_15_D</t>
  </si>
  <si>
    <t>FING_18_D</t>
  </si>
  <si>
    <t>FING_21A_D</t>
  </si>
  <si>
    <t>FING_21B_D</t>
  </si>
  <si>
    <t>FING_26A_D</t>
  </si>
  <si>
    <t>FING_30_D</t>
  </si>
  <si>
    <t>05/03/19</t>
  </si>
  <si>
    <t>FING_47B_D</t>
  </si>
  <si>
    <t>FING_48_D</t>
  </si>
  <si>
    <t>FING_57_D</t>
  </si>
  <si>
    <t>FING_61_D</t>
  </si>
  <si>
    <t>FING_62B_D</t>
  </si>
  <si>
    <t>FING_63_D</t>
  </si>
  <si>
    <t>FING_64_D</t>
  </si>
  <si>
    <t>FING_72_D</t>
  </si>
  <si>
    <t>FING_73_D</t>
  </si>
  <si>
    <t>FING_82_D</t>
  </si>
  <si>
    <t>FING_84_D</t>
  </si>
  <si>
    <t>FING_105_D</t>
  </si>
  <si>
    <t>FING_113_D</t>
  </si>
  <si>
    <t>FING_116_D</t>
  </si>
  <si>
    <t>FING_121_D</t>
  </si>
  <si>
    <t>FING_123_D</t>
  </si>
  <si>
    <t>FING_124_D</t>
  </si>
  <si>
    <t>FING_125A_D</t>
  </si>
  <si>
    <t>04/26/19</t>
  </si>
  <si>
    <t>FING_129A_D</t>
  </si>
  <si>
    <t>FING_129B_D</t>
  </si>
  <si>
    <t>FING_138_D</t>
  </si>
  <si>
    <t>FING_144_D</t>
  </si>
  <si>
    <t>FING_145A_D</t>
  </si>
  <si>
    <t>FING_150_D</t>
  </si>
  <si>
    <t>FING_158_D</t>
  </si>
  <si>
    <t>FING_165_D</t>
  </si>
  <si>
    <t>FING_175_D</t>
  </si>
  <si>
    <t>FING_180_D</t>
  </si>
  <si>
    <t>FING_193_D</t>
  </si>
  <si>
    <t>FING_199_D</t>
  </si>
  <si>
    <t>FING_208_D</t>
  </si>
  <si>
    <t>FING_135_D2</t>
  </si>
  <si>
    <t>05/08/19</t>
  </si>
  <si>
    <t>05/09/19</t>
  </si>
  <si>
    <t>05/10/19</t>
  </si>
  <si>
    <t>06/21/19</t>
  </si>
  <si>
    <t>Aliquot e</t>
  </si>
  <si>
    <t>07/01/19</t>
  </si>
  <si>
    <t>FING_6</t>
  </si>
  <si>
    <t>FING_8</t>
  </si>
  <si>
    <t>FING_15</t>
  </si>
  <si>
    <t>FING_16</t>
  </si>
  <si>
    <t>FING_21A</t>
  </si>
  <si>
    <t>FING_21B</t>
  </si>
  <si>
    <t>FING_26A</t>
  </si>
  <si>
    <t>FING_30</t>
  </si>
  <si>
    <t>FING_47B</t>
  </si>
  <si>
    <t>FING_48</t>
  </si>
  <si>
    <t>FING_57</t>
  </si>
  <si>
    <t>FING_61</t>
  </si>
  <si>
    <t>FING_62B</t>
  </si>
  <si>
    <t>FING_63</t>
  </si>
  <si>
    <t>FING_64</t>
  </si>
  <si>
    <t>FING_72</t>
  </si>
  <si>
    <t>FING_73</t>
  </si>
  <si>
    <t>FING_82</t>
  </si>
  <si>
    <t>FING_84</t>
  </si>
  <si>
    <t>FING_105</t>
  </si>
  <si>
    <t>FING_106</t>
  </si>
  <si>
    <t>FING_113</t>
  </si>
  <si>
    <t>FING_118</t>
  </si>
  <si>
    <t>FING_121</t>
  </si>
  <si>
    <t>FING_123</t>
  </si>
  <si>
    <t>FING_124</t>
  </si>
  <si>
    <t>FING_125A</t>
  </si>
  <si>
    <t>FING_129A</t>
  </si>
  <si>
    <t>FING_129B</t>
  </si>
  <si>
    <t>FING_133</t>
  </si>
  <si>
    <t>FING_135</t>
  </si>
  <si>
    <t>FING_138</t>
  </si>
  <si>
    <t>FING_144</t>
  </si>
  <si>
    <t>FING_145A</t>
  </si>
  <si>
    <t>FING_150</t>
  </si>
  <si>
    <t>FING_158</t>
  </si>
  <si>
    <t>FING_165</t>
  </si>
  <si>
    <t>FING_168</t>
  </si>
  <si>
    <t>FING_175</t>
  </si>
  <si>
    <t>FING_179</t>
  </si>
  <si>
    <t>FING_180</t>
  </si>
  <si>
    <t>FING_193</t>
  </si>
  <si>
    <t>FING_199</t>
  </si>
  <si>
    <t>FING_208</t>
  </si>
  <si>
    <t>FING_18</t>
  </si>
  <si>
    <t>FING_116</t>
  </si>
  <si>
    <t>FING_6_E</t>
  </si>
  <si>
    <t>FING_8_E</t>
  </si>
  <si>
    <t>FING_15_E</t>
  </si>
  <si>
    <t>FING_18_E</t>
  </si>
  <si>
    <t>FING_21A_E</t>
  </si>
  <si>
    <t>FING_21B_E</t>
  </si>
  <si>
    <t>FING_26A_E</t>
  </si>
  <si>
    <t>FING_30_E</t>
  </si>
  <si>
    <t>FING_47B_E</t>
  </si>
  <si>
    <t>FING_48_E</t>
  </si>
  <si>
    <t>FING_57_E</t>
  </si>
  <si>
    <t>FING_61_E</t>
  </si>
  <si>
    <t>FING_62B_E</t>
  </si>
  <si>
    <t>FING_63_E</t>
  </si>
  <si>
    <t>FING_64_E</t>
  </si>
  <si>
    <t>FING_72_E</t>
  </si>
  <si>
    <t>FING_73_E</t>
  </si>
  <si>
    <t>FING_82_E</t>
  </si>
  <si>
    <t>FING_84_E</t>
  </si>
  <si>
    <t>FING_105_E</t>
  </si>
  <si>
    <t>FING_113_E</t>
  </si>
  <si>
    <t>FING_116_E</t>
  </si>
  <si>
    <t>FING_121_E</t>
  </si>
  <si>
    <t>FING_123_E</t>
  </si>
  <si>
    <t>FING_124_E</t>
  </si>
  <si>
    <t>FING_125A_E</t>
  </si>
  <si>
    <t>FING_129A_E</t>
  </si>
  <si>
    <t>FING_129B_E</t>
  </si>
  <si>
    <t>FING_135_E</t>
  </si>
  <si>
    <t>FING_138_E</t>
  </si>
  <si>
    <t>FING_144_E</t>
  </si>
  <si>
    <t>FING_145A_E</t>
  </si>
  <si>
    <t>FING_150_E</t>
  </si>
  <si>
    <t>FING_158_E</t>
  </si>
  <si>
    <t>FING_165_E</t>
  </si>
  <si>
    <t>FING_175_E</t>
  </si>
  <si>
    <t>FING_180_E</t>
  </si>
  <si>
    <t>FING_193_E</t>
  </si>
  <si>
    <t>FING_199_E</t>
  </si>
  <si>
    <t>FING_208_E</t>
  </si>
  <si>
    <t>Aliquot f</t>
  </si>
  <si>
    <t>07/25/19</t>
  </si>
  <si>
    <t>FING_135_D</t>
  </si>
  <si>
    <t>num_ggoods</t>
  </si>
  <si>
    <t>num_foreign_ggoods</t>
  </si>
  <si>
    <t>grave_orientation_degrees</t>
  </si>
  <si>
    <t>grave_orientation</t>
  </si>
  <si>
    <t>body_position</t>
  </si>
  <si>
    <t>internment_style</t>
  </si>
  <si>
    <t>bone_d13C</t>
  </si>
  <si>
    <t>bone_d15N</t>
  </si>
  <si>
    <t>dentine_d13C</t>
  </si>
  <si>
    <t>dentine_d15N</t>
  </si>
  <si>
    <t>enamel_d13C</t>
  </si>
  <si>
    <t>enamel_d18O_chenery</t>
  </si>
  <si>
    <t>date_cat</t>
  </si>
  <si>
    <t>age_cat</t>
  </si>
  <si>
    <t>DELTA13C_dent_bone</t>
  </si>
  <si>
    <t>DELTA15N_dent_bone</t>
  </si>
  <si>
    <t>DELTA13C_enamel_dent</t>
  </si>
  <si>
    <t>B</t>
  </si>
  <si>
    <t>M5</t>
  </si>
  <si>
    <t>D</t>
  </si>
  <si>
    <t>F5</t>
  </si>
  <si>
    <t>B/C</t>
  </si>
  <si>
    <t>M4/5</t>
  </si>
  <si>
    <t>C/D</t>
  </si>
  <si>
    <t>F4</t>
  </si>
  <si>
    <t>M4</t>
  </si>
  <si>
    <t>F6</t>
  </si>
  <si>
    <t>M6</t>
  </si>
  <si>
    <t>C</t>
  </si>
  <si>
    <t>F4/5</t>
  </si>
  <si>
    <t>F5/6</t>
  </si>
  <si>
    <t>E</t>
  </si>
  <si>
    <t>O_Sr_C_cluster</t>
  </si>
  <si>
    <t>O_Sr_cluster</t>
  </si>
  <si>
    <t>DELTA18O_dwMAP</t>
  </si>
  <si>
    <t>O_C_cluster</t>
  </si>
  <si>
    <t>CNB_cluster</t>
  </si>
  <si>
    <t>CND_cluster</t>
  </si>
  <si>
    <t>bone_sampled</t>
  </si>
  <si>
    <t>tooth_sampled</t>
  </si>
  <si>
    <t>rib</t>
  </si>
  <si>
    <t>stature_cm</t>
  </si>
  <si>
    <t>lower M3 R</t>
  </si>
  <si>
    <t>upper C R</t>
  </si>
  <si>
    <t>upper C L</t>
  </si>
  <si>
    <t>Upper M2</t>
  </si>
  <si>
    <t>upper M2 L</t>
  </si>
  <si>
    <t>lower PM2 R</t>
  </si>
  <si>
    <t>upper PM2 (L)</t>
  </si>
  <si>
    <t>upper PM2 R</t>
  </si>
  <si>
    <t>upper M2(?)</t>
  </si>
  <si>
    <t>lower M2 L</t>
  </si>
  <si>
    <t>lower M2 R</t>
  </si>
  <si>
    <t>lower PM1 L</t>
  </si>
  <si>
    <t>upper M1 R</t>
  </si>
  <si>
    <t>lower C L</t>
  </si>
  <si>
    <t>upper M2(?) R</t>
  </si>
  <si>
    <t>lower M3 L</t>
  </si>
  <si>
    <t>lower PM2 L</t>
  </si>
  <si>
    <t>upper M2 R</t>
  </si>
  <si>
    <t>upper M3 R</t>
  </si>
  <si>
    <t>upper PM1 (L)</t>
  </si>
  <si>
    <t>upper M3 (L)</t>
  </si>
  <si>
    <t>lower PM1 R</t>
  </si>
  <si>
    <t>WSW-ENE</t>
  </si>
  <si>
    <t>WNW-ESE</t>
  </si>
  <si>
    <t>W-E</t>
  </si>
  <si>
    <t>NE-SW</t>
  </si>
  <si>
    <t>N-S</t>
  </si>
  <si>
    <t>SW-NE</t>
  </si>
  <si>
    <t>Extended supine</t>
  </si>
  <si>
    <t>Earth cut grave</t>
  </si>
  <si>
    <t>Wooden covering; earth cut grave</t>
  </si>
  <si>
    <t>Coffin</t>
  </si>
  <si>
    <t>Coffin, post hole for grave marker</t>
  </si>
  <si>
    <t>Planks/coffin</t>
  </si>
  <si>
    <t>Coffin, ditch and ?barrow, post hole for wooden grave marker</t>
  </si>
  <si>
    <t>Wooden crossbeams with long board covering, earth cut grave</t>
  </si>
  <si>
    <t>Wooden board cover, earth cut grave</t>
  </si>
  <si>
    <t>Wooden board cover, pitched roof wooden structure over grave, earth cut grave</t>
  </si>
  <si>
    <t>Double burial, Earth cut grave</t>
  </si>
  <si>
    <t>Double-stacked burial, earth cut grave</t>
  </si>
  <si>
    <t>Double burial, Earth cut grave, pitched roof wooden structure over grave</t>
  </si>
  <si>
    <t>Semi-flexed on side</t>
  </si>
  <si>
    <t>Double-stacked burial, earth cut grave, post built structure over the top</t>
  </si>
  <si>
    <t>Extended prone</t>
  </si>
  <si>
    <t>Re-used grave; earth cut grave</t>
  </si>
  <si>
    <t>Extended Supine</t>
  </si>
  <si>
    <t>Shroud?, re-used grave; earth cut grave</t>
  </si>
  <si>
    <t>Coffin; double-burial</t>
  </si>
  <si>
    <t>B-D</t>
  </si>
  <si>
    <t>On bed of chalk rubble and flint, barrow?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</si>
</sst>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quotePrefix="1" applyFont="1"/>
    <xf numFmtId="0" fontId="1" fillId="0" borderId="0" xfId="0" applyFont="1"/>
    <xf numFmtId="0" fontId="0" fillId="0" borderId="0" xfId="0" quotePrefix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5" fillId="0" borderId="0" xfId="0" applyNumberFormat="1" applyFont="1"/>
    <xf numFmtId="0" fontId="0" fillId="0" borderId="0" xfId="0" quotePrefix="1" applyFill="1"/>
    <xf numFmtId="0" fontId="0" fillId="0" borderId="0" xfId="0" applyFill="1"/>
    <xf numFmtId="0" fontId="6" fillId="0" borderId="0" xfId="0" applyFont="1" applyFill="1"/>
    <xf numFmtId="0" fontId="6" fillId="0" borderId="0" xfId="0" quotePrefix="1" applyFont="1" applyFill="1"/>
    <xf numFmtId="0" fontId="6" fillId="0" borderId="0" xfId="0" applyFont="1"/>
    <xf numFmtId="0" fontId="7" fillId="0" borderId="0" xfId="0" applyFont="1" applyFill="1"/>
    <xf numFmtId="0" fontId="7" fillId="0" borderId="0" xfId="0" quotePrefix="1" applyFont="1" applyFill="1"/>
    <xf numFmtId="164" fontId="8" fillId="0" borderId="0" xfId="0" applyNumberFormat="1" applyFont="1"/>
    <xf numFmtId="2" fontId="8" fillId="0" borderId="0" xfId="0" applyNumberFormat="1" applyFont="1"/>
    <xf numFmtId="0" fontId="9" fillId="0" borderId="0" xfId="0" quotePrefix="1" applyFont="1" applyFill="1"/>
    <xf numFmtId="0" fontId="9" fillId="0" borderId="0" xfId="0" applyFont="1" applyFill="1"/>
    <xf numFmtId="2" fontId="0" fillId="0" borderId="0" xfId="0" applyNumberFormat="1" applyFill="1"/>
    <xf numFmtId="2" fontId="5" fillId="0" borderId="0" xfId="0" applyNumberFormat="1" applyFont="1" applyFill="1"/>
    <xf numFmtId="2" fontId="10" fillId="0" borderId="0" xfId="0" applyNumberFormat="1" applyFont="1" applyFill="1"/>
    <xf numFmtId="164" fontId="8" fillId="0" borderId="0" xfId="0" applyNumberFormat="1" applyFont="1" applyFill="1"/>
    <xf numFmtId="0" fontId="0" fillId="0" borderId="0" xfId="0" applyAlignment="1">
      <alignment horizontal="left"/>
    </xf>
    <xf numFmtId="0" fontId="10" fillId="0" borderId="0" xfId="0" applyFont="1"/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wrapText="1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CN'!$C$2:$C$45</c:f>
              <c:numCache>
                <c:formatCode>0.00</c:formatCode>
                <c:ptCount val="44"/>
                <c:pt idx="0">
                  <c:v>-20.313666666666666</c:v>
                </c:pt>
                <c:pt idx="1">
                  <c:v>-19.737333333333332</c:v>
                </c:pt>
                <c:pt idx="2">
                  <c:v>-20.890666666666664</c:v>
                </c:pt>
                <c:pt idx="3">
                  <c:v>-20.500666666666667</c:v>
                </c:pt>
                <c:pt idx="4">
                  <c:v>-19.960666666666665</c:v>
                </c:pt>
                <c:pt idx="5">
                  <c:v>-20.343333333333334</c:v>
                </c:pt>
                <c:pt idx="6">
                  <c:v>-19.715666666666667</c:v>
                </c:pt>
                <c:pt idx="7">
                  <c:v>-20.333333333333332</c:v>
                </c:pt>
                <c:pt idx="8">
                  <c:v>-19.762666666666664</c:v>
                </c:pt>
                <c:pt idx="9">
                  <c:v>-20.018666666666665</c:v>
                </c:pt>
                <c:pt idx="10">
                  <c:v>-20.091333333333335</c:v>
                </c:pt>
                <c:pt idx="11">
                  <c:v>-20.002666666666666</c:v>
                </c:pt>
                <c:pt idx="12">
                  <c:v>-20.423333333333332</c:v>
                </c:pt>
                <c:pt idx="13">
                  <c:v>-20.193999999999999</c:v>
                </c:pt>
                <c:pt idx="14">
                  <c:v>-19.740333333333336</c:v>
                </c:pt>
                <c:pt idx="15">
                  <c:v>-19.759999999999998</c:v>
                </c:pt>
                <c:pt idx="16">
                  <c:v>-20.12</c:v>
                </c:pt>
                <c:pt idx="17">
                  <c:v>-20.412333333333333</c:v>
                </c:pt>
                <c:pt idx="18">
                  <c:v>-20.081</c:v>
                </c:pt>
                <c:pt idx="19">
                  <c:v>-19.952333333333332</c:v>
                </c:pt>
                <c:pt idx="20">
                  <c:v>-20.154999999999998</c:v>
                </c:pt>
                <c:pt idx="21">
                  <c:v>-20.100666666666665</c:v>
                </c:pt>
                <c:pt idx="22">
                  <c:v>-19.999666666666666</c:v>
                </c:pt>
                <c:pt idx="23">
                  <c:v>-19.940333333333331</c:v>
                </c:pt>
                <c:pt idx="24">
                  <c:v>-20.132666666666665</c:v>
                </c:pt>
                <c:pt idx="25">
                  <c:v>-20.128666666666664</c:v>
                </c:pt>
                <c:pt idx="26">
                  <c:v>-20.099</c:v>
                </c:pt>
                <c:pt idx="27">
                  <c:v>-20.406666666666663</c:v>
                </c:pt>
                <c:pt idx="28">
                  <c:v>-19.829999999999998</c:v>
                </c:pt>
                <c:pt idx="29">
                  <c:v>-20.060000000000002</c:v>
                </c:pt>
                <c:pt idx="30">
                  <c:v>-20.101333333333333</c:v>
                </c:pt>
                <c:pt idx="31">
                  <c:v>-20.183000000000003</c:v>
                </c:pt>
                <c:pt idx="32">
                  <c:v>-19.983666666666664</c:v>
                </c:pt>
                <c:pt idx="33">
                  <c:v>-20.050333333333334</c:v>
                </c:pt>
                <c:pt idx="34">
                  <c:v>-20.190666666666665</c:v>
                </c:pt>
                <c:pt idx="35">
                  <c:v>-19.959333333333333</c:v>
                </c:pt>
                <c:pt idx="36">
                  <c:v>-20.346999999999998</c:v>
                </c:pt>
                <c:pt idx="37">
                  <c:v>-20.217666666666663</c:v>
                </c:pt>
                <c:pt idx="38">
                  <c:v>-20.368666666666666</c:v>
                </c:pt>
                <c:pt idx="39">
                  <c:v>-19.793333333333333</c:v>
                </c:pt>
                <c:pt idx="40">
                  <c:v>-20.257000000000001</c:v>
                </c:pt>
                <c:pt idx="41">
                  <c:v>-20.198666666666664</c:v>
                </c:pt>
                <c:pt idx="42">
                  <c:v>-19.936333333333334</c:v>
                </c:pt>
                <c:pt idx="43">
                  <c:v>-19.944666666666667</c:v>
                </c:pt>
              </c:numCache>
            </c:numRef>
          </c:xVal>
          <c:yVal>
            <c:numRef>
              <c:f>'All CN'!$D$2:$D$45</c:f>
              <c:numCache>
                <c:formatCode>0.00</c:formatCode>
                <c:ptCount val="44"/>
                <c:pt idx="0">
                  <c:v>8.597666666666667</c:v>
                </c:pt>
                <c:pt idx="1">
                  <c:v>9.3546666666666667</c:v>
                </c:pt>
                <c:pt idx="2">
                  <c:v>9.4513333333333325</c:v>
                </c:pt>
                <c:pt idx="3">
                  <c:v>8.9620000000000015</c:v>
                </c:pt>
                <c:pt idx="4">
                  <c:v>9.6509999999999998</c:v>
                </c:pt>
                <c:pt idx="5">
                  <c:v>9.6526666666666667</c:v>
                </c:pt>
                <c:pt idx="6">
                  <c:v>9.6719999999999988</c:v>
                </c:pt>
                <c:pt idx="7">
                  <c:v>8.7713333333333328</c:v>
                </c:pt>
                <c:pt idx="8">
                  <c:v>9.315666666666667</c:v>
                </c:pt>
                <c:pt idx="9">
                  <c:v>9.6513333333333335</c:v>
                </c:pt>
                <c:pt idx="10">
                  <c:v>8.9749999999999996</c:v>
                </c:pt>
                <c:pt idx="11">
                  <c:v>8.8173333333333339</c:v>
                </c:pt>
                <c:pt idx="12">
                  <c:v>8.9113333333333333</c:v>
                </c:pt>
                <c:pt idx="13">
                  <c:v>10.008333333333333</c:v>
                </c:pt>
                <c:pt idx="14">
                  <c:v>9.9756666666666671</c:v>
                </c:pt>
                <c:pt idx="15">
                  <c:v>9.0146666666666668</c:v>
                </c:pt>
                <c:pt idx="16">
                  <c:v>9.1129999999999995</c:v>
                </c:pt>
                <c:pt idx="17">
                  <c:v>10.850666666666667</c:v>
                </c:pt>
                <c:pt idx="18">
                  <c:v>9.1973333333333329</c:v>
                </c:pt>
                <c:pt idx="19">
                  <c:v>9.452</c:v>
                </c:pt>
                <c:pt idx="20">
                  <c:v>10.618</c:v>
                </c:pt>
                <c:pt idx="21">
                  <c:v>10.458333333333332</c:v>
                </c:pt>
                <c:pt idx="22">
                  <c:v>9.5069999999999997</c:v>
                </c:pt>
                <c:pt idx="23">
                  <c:v>9.4386666666666663</c:v>
                </c:pt>
                <c:pt idx="24">
                  <c:v>9.7366666666666664</c:v>
                </c:pt>
                <c:pt idx="25">
                  <c:v>8.7560000000000002</c:v>
                </c:pt>
                <c:pt idx="26">
                  <c:v>9.8883333333333336</c:v>
                </c:pt>
                <c:pt idx="27">
                  <c:v>9.2603333333333335</c:v>
                </c:pt>
                <c:pt idx="28">
                  <c:v>10.123666666666667</c:v>
                </c:pt>
                <c:pt idx="29">
                  <c:v>9.9146666666666672</c:v>
                </c:pt>
                <c:pt idx="30">
                  <c:v>8.4356666666666662</c:v>
                </c:pt>
                <c:pt idx="31">
                  <c:v>9.2326666666666668</c:v>
                </c:pt>
                <c:pt idx="32">
                  <c:v>9.5603333333333325</c:v>
                </c:pt>
                <c:pt idx="33">
                  <c:v>9.0776666666666657</c:v>
                </c:pt>
                <c:pt idx="34">
                  <c:v>8.4640000000000004</c:v>
                </c:pt>
                <c:pt idx="35">
                  <c:v>9.3940000000000001</c:v>
                </c:pt>
                <c:pt idx="36">
                  <c:v>9.3023333333333333</c:v>
                </c:pt>
                <c:pt idx="37">
                  <c:v>9.1216666666666679</c:v>
                </c:pt>
                <c:pt idx="38">
                  <c:v>9.5693333333333346</c:v>
                </c:pt>
                <c:pt idx="39">
                  <c:v>9.7976666666666663</c:v>
                </c:pt>
                <c:pt idx="40">
                  <c:v>8.7023333333333337</c:v>
                </c:pt>
                <c:pt idx="41">
                  <c:v>8.6006666666666671</c:v>
                </c:pt>
                <c:pt idx="42">
                  <c:v>10.059666666666667</c:v>
                </c:pt>
                <c:pt idx="43">
                  <c:v>10.569333333333333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5-8845-B32E-B3C4F9956127}"/>
            </c:ext>
          </c:extLst>
        </c:ser>
        <c:ser>
          <c:idx val="1"/>
          <c:order val="1"/>
          <c:tx>
            <c:v>Dentine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CN'!$C$46:$C$85</c:f>
              <c:numCache>
                <c:formatCode>0.00</c:formatCode>
                <c:ptCount val="40"/>
                <c:pt idx="0">
                  <c:v>-20.111333333333334</c:v>
                </c:pt>
                <c:pt idx="1">
                  <c:v>-19.960333333333335</c:v>
                </c:pt>
                <c:pt idx="2">
                  <c:v>-20.196999999999999</c:v>
                </c:pt>
                <c:pt idx="3">
                  <c:v>-19.925666666666668</c:v>
                </c:pt>
                <c:pt idx="4">
                  <c:v>-19.526</c:v>
                </c:pt>
                <c:pt idx="5">
                  <c:v>-20.355666666666668</c:v>
                </c:pt>
                <c:pt idx="6">
                  <c:v>-19.375333333333334</c:v>
                </c:pt>
                <c:pt idx="7">
                  <c:v>-20.017333333333337</c:v>
                </c:pt>
                <c:pt idx="8">
                  <c:v>-19.784000000000002</c:v>
                </c:pt>
                <c:pt idx="9">
                  <c:v>-19.91266666666667</c:v>
                </c:pt>
                <c:pt idx="10">
                  <c:v>-20.113666666666663</c:v>
                </c:pt>
                <c:pt idx="11">
                  <c:v>-19.831666666666667</c:v>
                </c:pt>
                <c:pt idx="12">
                  <c:v>-20.212999999999997</c:v>
                </c:pt>
                <c:pt idx="13">
                  <c:v>-19.777666666666665</c:v>
                </c:pt>
                <c:pt idx="14">
                  <c:v>-19.696333333333332</c:v>
                </c:pt>
                <c:pt idx="15">
                  <c:v>-19.436333333333334</c:v>
                </c:pt>
                <c:pt idx="16">
                  <c:v>-19.602</c:v>
                </c:pt>
                <c:pt idx="17">
                  <c:v>-19.947333333333336</c:v>
                </c:pt>
                <c:pt idx="18">
                  <c:v>-20.416666666666668</c:v>
                </c:pt>
                <c:pt idx="19">
                  <c:v>-20.045000000000002</c:v>
                </c:pt>
                <c:pt idx="20">
                  <c:v>-19.730666666666668</c:v>
                </c:pt>
                <c:pt idx="21">
                  <c:v>-19.523333333333337</c:v>
                </c:pt>
                <c:pt idx="22">
                  <c:v>-19.568666666666669</c:v>
                </c:pt>
                <c:pt idx="23">
                  <c:v>-20.146333333333331</c:v>
                </c:pt>
                <c:pt idx="24">
                  <c:v>-20.076333333333334</c:v>
                </c:pt>
                <c:pt idx="25">
                  <c:v>-20.39</c:v>
                </c:pt>
                <c:pt idx="26">
                  <c:v>-20.264333333333337</c:v>
                </c:pt>
                <c:pt idx="27">
                  <c:v>-19.972666666666669</c:v>
                </c:pt>
                <c:pt idx="28">
                  <c:v>-19.831799999999998</c:v>
                </c:pt>
                <c:pt idx="29">
                  <c:v>-20.064333333333334</c:v>
                </c:pt>
                <c:pt idx="30">
                  <c:v>-19.756666666666668</c:v>
                </c:pt>
                <c:pt idx="31">
                  <c:v>-19.909666666666666</c:v>
                </c:pt>
                <c:pt idx="32">
                  <c:v>-20.013666666666666</c:v>
                </c:pt>
                <c:pt idx="33">
                  <c:v>-19.662000000000003</c:v>
                </c:pt>
                <c:pt idx="34">
                  <c:v>-19.272666666666666</c:v>
                </c:pt>
                <c:pt idx="35">
                  <c:v>-20.189333333333334</c:v>
                </c:pt>
                <c:pt idx="36">
                  <c:v>-19.994666666666667</c:v>
                </c:pt>
                <c:pt idx="37">
                  <c:v>-19.952999999999999</c:v>
                </c:pt>
                <c:pt idx="38">
                  <c:v>-19.780666666666669</c:v>
                </c:pt>
                <c:pt idx="39">
                  <c:v>-19.797666666666668</c:v>
                </c:pt>
              </c:numCache>
            </c:numRef>
          </c:xVal>
          <c:yVal>
            <c:numRef>
              <c:f>'All CN'!$D$46:$D$85</c:f>
              <c:numCache>
                <c:formatCode>0.00</c:formatCode>
                <c:ptCount val="40"/>
                <c:pt idx="0">
                  <c:v>9.2353333333333332</c:v>
                </c:pt>
                <c:pt idx="1">
                  <c:v>9.5443333333333342</c:v>
                </c:pt>
                <c:pt idx="2">
                  <c:v>10.125</c:v>
                </c:pt>
                <c:pt idx="3">
                  <c:v>9.7866666666666671</c:v>
                </c:pt>
                <c:pt idx="4">
                  <c:v>9.721333333333332</c:v>
                </c:pt>
                <c:pt idx="5">
                  <c:v>11.683333333333332</c:v>
                </c:pt>
                <c:pt idx="6">
                  <c:v>10.255000000000001</c:v>
                </c:pt>
                <c:pt idx="7">
                  <c:v>9.5543333333333322</c:v>
                </c:pt>
                <c:pt idx="8">
                  <c:v>10.539</c:v>
                </c:pt>
                <c:pt idx="9">
                  <c:v>10.553000000000001</c:v>
                </c:pt>
                <c:pt idx="10">
                  <c:v>9.6246666666666663</c:v>
                </c:pt>
                <c:pt idx="11">
                  <c:v>9.1219999999999999</c:v>
                </c:pt>
                <c:pt idx="12">
                  <c:v>12.628</c:v>
                </c:pt>
                <c:pt idx="13">
                  <c:v>11.915333333333331</c:v>
                </c:pt>
                <c:pt idx="14">
                  <c:v>11.224666666666666</c:v>
                </c:pt>
                <c:pt idx="15">
                  <c:v>7.7830000000000004</c:v>
                </c:pt>
                <c:pt idx="16">
                  <c:v>9.2753333333333341</c:v>
                </c:pt>
                <c:pt idx="17">
                  <c:v>11.904333333333334</c:v>
                </c:pt>
                <c:pt idx="18">
                  <c:v>8.9606666666666666</c:v>
                </c:pt>
                <c:pt idx="19">
                  <c:v>8.7303333333333342</c:v>
                </c:pt>
                <c:pt idx="20">
                  <c:v>12.235000000000001</c:v>
                </c:pt>
                <c:pt idx="21">
                  <c:v>11.283666666666667</c:v>
                </c:pt>
                <c:pt idx="22">
                  <c:v>8.5403333333333347</c:v>
                </c:pt>
                <c:pt idx="23">
                  <c:v>12.267000000000001</c:v>
                </c:pt>
                <c:pt idx="24">
                  <c:v>8.9220000000000006</c:v>
                </c:pt>
                <c:pt idx="25">
                  <c:v>11.319000000000001</c:v>
                </c:pt>
                <c:pt idx="26">
                  <c:v>9.0766666666666662</c:v>
                </c:pt>
                <c:pt idx="27">
                  <c:v>8.641</c:v>
                </c:pt>
                <c:pt idx="28">
                  <c:v>8.9193999999999996</c:v>
                </c:pt>
                <c:pt idx="29">
                  <c:v>10.273666666666665</c:v>
                </c:pt>
                <c:pt idx="30">
                  <c:v>9.6760000000000002</c:v>
                </c:pt>
                <c:pt idx="31">
                  <c:v>8.3506666666666671</c:v>
                </c:pt>
                <c:pt idx="32">
                  <c:v>8.754666666666667</c:v>
                </c:pt>
                <c:pt idx="33">
                  <c:v>10.433999999999999</c:v>
                </c:pt>
                <c:pt idx="34">
                  <c:v>8.7066666666666652</c:v>
                </c:pt>
                <c:pt idx="35">
                  <c:v>10.819000000000001</c:v>
                </c:pt>
                <c:pt idx="36">
                  <c:v>9.4526666666666657</c:v>
                </c:pt>
                <c:pt idx="37">
                  <c:v>8.3743333333333325</c:v>
                </c:pt>
                <c:pt idx="38">
                  <c:v>9.6226666666666656</c:v>
                </c:pt>
                <c:pt idx="39">
                  <c:v>10.999666666666668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5-8845-B32E-B3C4F9956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759696"/>
        <c:axId val="1110741600"/>
      </c:scatterChart>
      <c:valAx>
        <c:axId val="11107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1600"/>
        <c:crosses val="autoZero"/>
        <c:crossBetween val="midCat"/>
      </c:valAx>
      <c:valAx>
        <c:axId val="111074160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5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41B54BC5-D933-474B-BBF2-83C4E3186B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8BFF609-7CA8-DA42-8B0C-BB7CB0F7D1C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5B3787F9-8F3E-A64D-B830-77D7FEB9ED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0</xdr:row>
      <xdr:rowOff>177800</xdr:rowOff>
    </xdr:from>
    <xdr:to>
      <xdr:col>16</xdr:col>
      <xdr:colOff>558800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DB240-56F8-2C47-B192-7F4F02C48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0</xdr:row>
      <xdr:rowOff>120650</xdr:rowOff>
    </xdr:from>
    <xdr:to>
      <xdr:col>11</xdr:col>
      <xdr:colOff>762000</xdr:colOff>
      <xdr:row>21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A7A2EF-5139-4F48-A475-F1335E7CEA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0250" y="120650"/>
              <a:ext cx="5441950" cy="414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336550</xdr:colOff>
      <xdr:row>22</xdr:row>
      <xdr:rowOff>82550</xdr:rowOff>
    </xdr:from>
    <xdr:to>
      <xdr:col>11</xdr:col>
      <xdr:colOff>762000</xdr:colOff>
      <xdr:row>37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81D8196-7D80-124B-8C82-CFF9C220AB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3750" y="4552950"/>
              <a:ext cx="5378450" cy="306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323850</xdr:colOff>
      <xdr:row>38</xdr:row>
      <xdr:rowOff>95250</xdr:rowOff>
    </xdr:from>
    <xdr:to>
      <xdr:col>11</xdr:col>
      <xdr:colOff>774700</xdr:colOff>
      <xdr:row>56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26C4F33-46B1-3849-97F7-D5F17B3F04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1050" y="7816850"/>
              <a:ext cx="5403850" cy="362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B7FF-1668-B544-93EC-F5184E066B27}">
  <dimension ref="A1:AZ87"/>
  <sheetViews>
    <sheetView topLeftCell="AI54" workbookViewId="0">
      <selection activeCell="AU76" activeCellId="1" sqref="AR76 AU76"/>
    </sheetView>
  </sheetViews>
  <sheetFormatPr baseColWidth="10" defaultRowHeight="16" x14ac:dyDescent="0.2"/>
  <sheetData>
    <row r="1" spans="1:52" s="2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2" t="s">
        <v>7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2" t="s">
        <v>7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2" t="s">
        <v>7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  <c r="AJ1" s="2" t="s">
        <v>7</v>
      </c>
      <c r="AK1" s="1" t="s">
        <v>1</v>
      </c>
      <c r="AL1" s="1" t="s">
        <v>2</v>
      </c>
      <c r="AM1" s="1" t="s">
        <v>3</v>
      </c>
      <c r="AN1" s="1" t="s">
        <v>4</v>
      </c>
      <c r="AO1" s="1" t="s">
        <v>5</v>
      </c>
      <c r="AP1" s="1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</row>
    <row r="2" spans="1:52" x14ac:dyDescent="0.2">
      <c r="A2" s="3"/>
      <c r="B2" s="3"/>
      <c r="C2" s="3" t="s">
        <v>17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E2" t="s">
        <v>129</v>
      </c>
      <c r="AF2" t="s">
        <v>129</v>
      </c>
      <c r="AG2" t="s">
        <v>129</v>
      </c>
      <c r="AH2" t="s">
        <v>129</v>
      </c>
      <c r="AI2" t="s">
        <v>129</v>
      </c>
      <c r="AJ2" t="s">
        <v>129</v>
      </c>
      <c r="AL2" t="s">
        <v>217</v>
      </c>
      <c r="AM2" t="s">
        <v>217</v>
      </c>
      <c r="AN2" t="s">
        <v>217</v>
      </c>
      <c r="AO2" t="s">
        <v>217</v>
      </c>
      <c r="AP2" t="s">
        <v>217</v>
      </c>
      <c r="AQ2" t="s">
        <v>217</v>
      </c>
    </row>
    <row r="3" spans="1:52" x14ac:dyDescent="0.2">
      <c r="A3" s="3" t="s">
        <v>31</v>
      </c>
      <c r="B3" s="3" t="s">
        <v>32</v>
      </c>
      <c r="C3" s="3">
        <v>0.8</v>
      </c>
      <c r="D3" s="3">
        <v>41.121006600000001</v>
      </c>
      <c r="E3">
        <v>-20.327999999999999</v>
      </c>
      <c r="F3" s="3">
        <v>15.0775913</v>
      </c>
      <c r="G3">
        <v>8.5429999999999993</v>
      </c>
      <c r="H3">
        <v>3.1818416314282243</v>
      </c>
      <c r="I3" s="3" t="s">
        <v>33</v>
      </c>
      <c r="J3" s="3">
        <v>0.89</v>
      </c>
      <c r="K3" s="3">
        <v>36.318753100000002</v>
      </c>
      <c r="L3">
        <v>-20.311999999999998</v>
      </c>
      <c r="M3" s="3">
        <v>13.107471</v>
      </c>
      <c r="N3">
        <v>8.6210000000000004</v>
      </c>
      <c r="O3">
        <v>3.2326509527785086</v>
      </c>
      <c r="P3" s="3" t="s">
        <v>34</v>
      </c>
      <c r="Q3" s="3">
        <v>0.84</v>
      </c>
      <c r="R3" s="3">
        <v>41.794685999999999</v>
      </c>
      <c r="S3">
        <v>-20.300999999999998</v>
      </c>
      <c r="T3" s="3">
        <v>15.151770600000001</v>
      </c>
      <c r="U3">
        <v>8.6289999999999996</v>
      </c>
      <c r="V3">
        <v>3.2181365655047598</v>
      </c>
      <c r="AR3">
        <f t="shared" ref="AR3:AR34" si="0">AVERAGE(E3,L3,S3)</f>
        <v>-20.313666666666666</v>
      </c>
      <c r="AS3">
        <f t="shared" ref="AS3:AS34" si="1">STDEV(E3,L3,S3)</f>
        <v>1.3576941236278121E-2</v>
      </c>
      <c r="AT3">
        <v>3</v>
      </c>
      <c r="AU3">
        <f t="shared" ref="AU3:AU34" si="2">AVERAGE(G3,N3,U3)</f>
        <v>8.597666666666667</v>
      </c>
      <c r="AV3">
        <f t="shared" ref="AV3:AV34" si="3">STDEV(G3,N3,U3)</f>
        <v>4.7511402140258611E-2</v>
      </c>
      <c r="AW3">
        <v>3</v>
      </c>
      <c r="AX3">
        <f t="shared" ref="AX3:AX34" si="4">AVERAGE(H3,O3,V3)</f>
        <v>3.2108763832371641</v>
      </c>
      <c r="AY3">
        <f t="shared" ref="AY3:AY34" si="5">STDEV(H3,O3,V3)</f>
        <v>2.6171157195243488E-2</v>
      </c>
      <c r="AZ3">
        <v>3</v>
      </c>
    </row>
    <row r="4" spans="1:52" x14ac:dyDescent="0.2">
      <c r="A4" s="3" t="s">
        <v>35</v>
      </c>
      <c r="B4" s="3" t="s">
        <v>32</v>
      </c>
      <c r="C4" s="3">
        <v>0.7</v>
      </c>
      <c r="D4" s="3">
        <v>44.790111000000003</v>
      </c>
      <c r="E4">
        <v>-19.741</v>
      </c>
      <c r="F4" s="3">
        <v>16.537339299999999</v>
      </c>
      <c r="G4">
        <v>9.3259999999999987</v>
      </c>
      <c r="H4">
        <v>3.1598268954909821</v>
      </c>
      <c r="I4" s="3" t="s">
        <v>33</v>
      </c>
      <c r="J4" s="3">
        <v>0.8</v>
      </c>
      <c r="K4" s="3">
        <v>40.698946499999998</v>
      </c>
      <c r="L4">
        <v>-19.759999999999998</v>
      </c>
      <c r="M4" s="3">
        <v>14.7841965</v>
      </c>
      <c r="N4">
        <v>9.3670000000000009</v>
      </c>
      <c r="O4">
        <v>3.2116797318001016</v>
      </c>
      <c r="P4" s="3" t="s">
        <v>34</v>
      </c>
      <c r="Q4" s="3">
        <v>0.85</v>
      </c>
      <c r="R4" s="3">
        <v>43.975397899999997</v>
      </c>
      <c r="S4">
        <v>-19.710999999999999</v>
      </c>
      <c r="T4" s="3">
        <v>16.031595100000001</v>
      </c>
      <c r="U4">
        <v>9.3710000000000004</v>
      </c>
      <c r="V4">
        <v>3.2002199758234493</v>
      </c>
      <c r="AR4">
        <f t="shared" si="0"/>
        <v>-19.737333333333332</v>
      </c>
      <c r="AS4">
        <f t="shared" si="1"/>
        <v>2.4704925284916891E-2</v>
      </c>
      <c r="AT4">
        <v>3</v>
      </c>
      <c r="AU4">
        <f t="shared" si="2"/>
        <v>9.3546666666666667</v>
      </c>
      <c r="AV4">
        <f t="shared" si="3"/>
        <v>2.4906491790964613E-2</v>
      </c>
      <c r="AW4">
        <v>3</v>
      </c>
      <c r="AX4">
        <f t="shared" si="4"/>
        <v>3.190575534371511</v>
      </c>
      <c r="AY4">
        <f t="shared" si="5"/>
        <v>2.7238586536657616E-2</v>
      </c>
      <c r="AZ4">
        <v>3</v>
      </c>
    </row>
    <row r="5" spans="1:52" x14ac:dyDescent="0.2">
      <c r="A5" s="3" t="s">
        <v>36</v>
      </c>
      <c r="B5" s="3" t="s">
        <v>32</v>
      </c>
      <c r="C5" s="3">
        <v>0.8</v>
      </c>
      <c r="D5" s="3">
        <v>34.561286000000003</v>
      </c>
      <c r="E5">
        <v>-20.972999999999999</v>
      </c>
      <c r="F5" s="3">
        <v>11.777303099999999</v>
      </c>
      <c r="G5">
        <v>9.4499999999999993</v>
      </c>
      <c r="H5">
        <v>3.4236615964594934</v>
      </c>
      <c r="I5" s="3" t="s">
        <v>33</v>
      </c>
      <c r="J5" s="3">
        <v>0.82</v>
      </c>
      <c r="K5" s="3">
        <v>30.219486400000001</v>
      </c>
      <c r="L5">
        <v>-20.942</v>
      </c>
      <c r="M5" s="3">
        <v>10.1425558</v>
      </c>
      <c r="N5">
        <v>9.447000000000001</v>
      </c>
      <c r="O5">
        <v>3.4760535866774989</v>
      </c>
      <c r="P5" s="3" t="s">
        <v>37</v>
      </c>
      <c r="Q5" s="3">
        <v>0.8</v>
      </c>
      <c r="R5" s="3">
        <v>36.758572700000002</v>
      </c>
      <c r="S5">
        <v>-20.756999999999998</v>
      </c>
      <c r="T5" s="3">
        <v>12.5182857</v>
      </c>
      <c r="U5">
        <v>9.4570000000000007</v>
      </c>
      <c r="V5">
        <v>3.4257886831368083</v>
      </c>
      <c r="AR5">
        <f t="shared" si="0"/>
        <v>-20.890666666666664</v>
      </c>
      <c r="AS5">
        <f t="shared" si="1"/>
        <v>0.11679183761433647</v>
      </c>
      <c r="AT5">
        <v>3</v>
      </c>
      <c r="AU5">
        <f t="shared" si="2"/>
        <v>9.4513333333333325</v>
      </c>
      <c r="AV5">
        <f t="shared" si="3"/>
        <v>5.1316014394469827E-3</v>
      </c>
      <c r="AW5">
        <v>3</v>
      </c>
      <c r="AX5">
        <f t="shared" si="4"/>
        <v>3.441834622091267</v>
      </c>
      <c r="AY5">
        <f t="shared" si="5"/>
        <v>2.9653571074131236E-2</v>
      </c>
      <c r="AZ5">
        <v>3</v>
      </c>
    </row>
    <row r="6" spans="1:52" x14ac:dyDescent="0.2">
      <c r="A6" s="3" t="s">
        <v>38</v>
      </c>
      <c r="B6" s="3" t="s">
        <v>32</v>
      </c>
      <c r="C6" s="3">
        <v>0.86</v>
      </c>
      <c r="D6" s="3">
        <v>35.648092200000001</v>
      </c>
      <c r="E6">
        <v>-20.48</v>
      </c>
      <c r="F6" s="3">
        <v>12.764863</v>
      </c>
      <c r="G6">
        <v>9</v>
      </c>
      <c r="H6">
        <v>3.2581188611268295</v>
      </c>
      <c r="I6" s="3" t="s">
        <v>33</v>
      </c>
      <c r="J6" s="3">
        <v>0.83</v>
      </c>
      <c r="K6" s="3">
        <v>32.374062600000002</v>
      </c>
      <c r="L6">
        <v>-20.524000000000001</v>
      </c>
      <c r="M6" s="3">
        <v>11.3059473</v>
      </c>
      <c r="N6">
        <v>9.0070000000000014</v>
      </c>
      <c r="O6">
        <v>3.3406965995675573</v>
      </c>
      <c r="P6" s="3" t="s">
        <v>37</v>
      </c>
      <c r="Q6" s="3">
        <v>0.77</v>
      </c>
      <c r="R6" s="3">
        <v>33.6834597</v>
      </c>
      <c r="S6">
        <v>-20.497999999999998</v>
      </c>
      <c r="T6" s="3">
        <v>11.781150500000001</v>
      </c>
      <c r="U6">
        <v>8.8789999999999996</v>
      </c>
      <c r="V6">
        <v>3.3356139241239635</v>
      </c>
      <c r="AR6">
        <f t="shared" si="0"/>
        <v>-20.500666666666667</v>
      </c>
      <c r="AS6">
        <f t="shared" si="1"/>
        <v>2.2120880030716505E-2</v>
      </c>
      <c r="AT6">
        <v>3</v>
      </c>
      <c r="AU6">
        <f t="shared" si="2"/>
        <v>8.9620000000000015</v>
      </c>
      <c r="AV6">
        <f t="shared" si="3"/>
        <v>7.1965269401289E-2</v>
      </c>
      <c r="AW6">
        <v>3</v>
      </c>
      <c r="AX6">
        <f t="shared" si="4"/>
        <v>3.3114764616061172</v>
      </c>
      <c r="AY6">
        <f t="shared" si="5"/>
        <v>4.6278867143618119E-2</v>
      </c>
      <c r="AZ6">
        <v>3</v>
      </c>
    </row>
    <row r="7" spans="1:52" s="11" customFormat="1" x14ac:dyDescent="0.2">
      <c r="A7" s="12" t="s">
        <v>39</v>
      </c>
      <c r="B7" s="12" t="s">
        <v>32</v>
      </c>
      <c r="C7" s="12">
        <v>0.73</v>
      </c>
      <c r="D7" s="12">
        <v>22.9610336</v>
      </c>
      <c r="E7" s="11">
        <v>-21.305</v>
      </c>
      <c r="F7" s="12">
        <v>6.9807153</v>
      </c>
      <c r="G7" s="11">
        <v>8.2739999999999991</v>
      </c>
      <c r="H7" s="11">
        <v>3.8374108357252927</v>
      </c>
      <c r="I7" s="12" t="s">
        <v>33</v>
      </c>
      <c r="J7" s="12">
        <v>0.78</v>
      </c>
      <c r="K7" s="12">
        <v>19.1060464</v>
      </c>
      <c r="L7" s="11">
        <v>-21.274000000000001</v>
      </c>
      <c r="M7" s="12">
        <v>5.7181971000000003</v>
      </c>
      <c r="N7" s="11">
        <v>8.2100000000000009</v>
      </c>
      <c r="O7" s="11">
        <v>3.898149552534079</v>
      </c>
      <c r="P7" s="12" t="s">
        <v>37</v>
      </c>
      <c r="Q7" s="12">
        <v>0.77</v>
      </c>
      <c r="R7" s="12">
        <v>18.203891899999999</v>
      </c>
      <c r="S7" s="11">
        <v>-21.297999999999998</v>
      </c>
      <c r="T7" s="12">
        <v>5.4294273000000004</v>
      </c>
      <c r="U7" s="11">
        <v>7.75</v>
      </c>
      <c r="V7" s="11">
        <v>3.9116232173020036</v>
      </c>
      <c r="AR7" s="13">
        <f t="shared" si="0"/>
        <v>-21.292333333333332</v>
      </c>
      <c r="AS7" s="13">
        <f t="shared" si="1"/>
        <v>1.6258331197675339E-2</v>
      </c>
      <c r="AT7" s="11">
        <v>3</v>
      </c>
      <c r="AU7" s="13">
        <f t="shared" si="2"/>
        <v>8.0780000000000012</v>
      </c>
      <c r="AV7" s="13">
        <f t="shared" si="3"/>
        <v>0.28585310913124584</v>
      </c>
      <c r="AW7" s="11">
        <v>3</v>
      </c>
      <c r="AX7" s="13">
        <f t="shared" si="4"/>
        <v>3.882394535187125</v>
      </c>
      <c r="AY7" s="13">
        <f t="shared" si="5"/>
        <v>3.953523521523486E-2</v>
      </c>
      <c r="AZ7" s="11">
        <v>3</v>
      </c>
    </row>
    <row r="8" spans="1:52" x14ac:dyDescent="0.2">
      <c r="A8" s="3" t="s">
        <v>40</v>
      </c>
      <c r="B8" s="3" t="s">
        <v>32</v>
      </c>
      <c r="C8" s="3">
        <v>0.73</v>
      </c>
      <c r="D8" s="3">
        <v>51.0949229</v>
      </c>
      <c r="E8">
        <v>-19.965</v>
      </c>
      <c r="F8" s="3">
        <v>18.8794921</v>
      </c>
      <c r="G8">
        <v>9.6549999999999994</v>
      </c>
      <c r="H8">
        <v>3.1574336357985673</v>
      </c>
      <c r="I8" s="3" t="s">
        <v>33</v>
      </c>
      <c r="J8" s="3">
        <v>0.85</v>
      </c>
      <c r="K8" s="3">
        <v>42.107241299999998</v>
      </c>
      <c r="L8">
        <v>-19.989999999999998</v>
      </c>
      <c r="M8" s="3">
        <v>15.2232682</v>
      </c>
      <c r="N8">
        <v>9.6930000000000014</v>
      </c>
      <c r="O8">
        <v>3.2269755879358413</v>
      </c>
      <c r="P8" s="3" t="s">
        <v>37</v>
      </c>
      <c r="Q8" s="3">
        <v>0.79</v>
      </c>
      <c r="R8" s="3">
        <v>42.249172199999997</v>
      </c>
      <c r="S8">
        <v>-19.927</v>
      </c>
      <c r="T8" s="3">
        <v>15.413474799999999</v>
      </c>
      <c r="U8">
        <v>9.6050000000000004</v>
      </c>
      <c r="V8">
        <v>3.1978967455151643</v>
      </c>
      <c r="AR8">
        <f t="shared" si="0"/>
        <v>-19.960666666666665</v>
      </c>
      <c r="AS8">
        <f t="shared" si="1"/>
        <v>3.172275734127316E-2</v>
      </c>
      <c r="AT8">
        <v>3</v>
      </c>
      <c r="AU8">
        <f t="shared" si="2"/>
        <v>9.6509999999999998</v>
      </c>
      <c r="AV8">
        <f t="shared" si="3"/>
        <v>4.4136152981428235E-2</v>
      </c>
      <c r="AW8">
        <v>3</v>
      </c>
      <c r="AX8">
        <f t="shared" si="4"/>
        <v>3.1941019897498575</v>
      </c>
      <c r="AY8">
        <f t="shared" si="5"/>
        <v>3.4925934565226351E-2</v>
      </c>
      <c r="AZ8">
        <v>3</v>
      </c>
    </row>
    <row r="9" spans="1:52" x14ac:dyDescent="0.2">
      <c r="A9" s="3" t="s">
        <v>41</v>
      </c>
      <c r="B9" s="3" t="s">
        <v>32</v>
      </c>
      <c r="C9" s="3">
        <v>0.73</v>
      </c>
      <c r="D9" s="3">
        <v>43.028149399999997</v>
      </c>
      <c r="E9">
        <v>-20.352</v>
      </c>
      <c r="F9" s="3">
        <v>16.146965399999999</v>
      </c>
      <c r="G9">
        <v>9.6199999999999992</v>
      </c>
      <c r="H9">
        <v>3.1089128136320485</v>
      </c>
      <c r="I9" s="3" t="s">
        <v>33</v>
      </c>
      <c r="J9" s="3">
        <v>0.8</v>
      </c>
      <c r="K9" s="3">
        <v>38.413295699999999</v>
      </c>
      <c r="L9">
        <v>-20.364999999999998</v>
      </c>
      <c r="M9" s="3">
        <v>14.0686737</v>
      </c>
      <c r="N9">
        <v>9.6930000000000014</v>
      </c>
      <c r="O9">
        <v>3.1854823422338669</v>
      </c>
      <c r="P9" s="3" t="s">
        <v>37</v>
      </c>
      <c r="Q9" s="3">
        <v>0.84</v>
      </c>
      <c r="R9" s="3">
        <v>36.899675999999999</v>
      </c>
      <c r="S9">
        <v>-20.312999999999999</v>
      </c>
      <c r="T9" s="3">
        <v>13.607287100000001</v>
      </c>
      <c r="U9">
        <v>9.6449999999999996</v>
      </c>
      <c r="V9">
        <v>3.1637182109577151</v>
      </c>
      <c r="AR9">
        <f t="shared" si="0"/>
        <v>-20.343333333333334</v>
      </c>
      <c r="AS9">
        <f t="shared" si="1"/>
        <v>2.7061657993059804E-2</v>
      </c>
      <c r="AT9">
        <v>3</v>
      </c>
      <c r="AU9">
        <f t="shared" si="2"/>
        <v>9.6526666666666667</v>
      </c>
      <c r="AV9">
        <f t="shared" si="3"/>
        <v>3.7098966742126635E-2</v>
      </c>
      <c r="AW9">
        <v>3</v>
      </c>
      <c r="AX9">
        <f t="shared" si="4"/>
        <v>3.1527044556078767</v>
      </c>
      <c r="AY9">
        <f t="shared" si="5"/>
        <v>3.945504128442575E-2</v>
      </c>
      <c r="AZ9">
        <v>3</v>
      </c>
    </row>
    <row r="10" spans="1:52" x14ac:dyDescent="0.2">
      <c r="A10" s="3" t="s">
        <v>42</v>
      </c>
      <c r="B10" s="3" t="s">
        <v>32</v>
      </c>
      <c r="C10" s="3">
        <v>0.86</v>
      </c>
      <c r="D10" s="3">
        <v>44.970196899999998</v>
      </c>
      <c r="E10">
        <v>-19.681000000000001</v>
      </c>
      <c r="F10" s="3">
        <v>16.877848</v>
      </c>
      <c r="G10">
        <v>9.69</v>
      </c>
      <c r="H10">
        <v>3.1085260227883711</v>
      </c>
      <c r="I10" s="3" t="s">
        <v>33</v>
      </c>
      <c r="J10" s="3">
        <v>0.88</v>
      </c>
      <c r="K10" s="3">
        <v>39.917483699999998</v>
      </c>
      <c r="L10">
        <v>-19.742999999999999</v>
      </c>
      <c r="M10" s="3">
        <v>14.7121333</v>
      </c>
      <c r="N10">
        <v>9.6880000000000006</v>
      </c>
      <c r="O10">
        <v>3.1654415236979943</v>
      </c>
      <c r="P10" s="3" t="s">
        <v>37</v>
      </c>
      <c r="Q10" s="3">
        <v>0.85</v>
      </c>
      <c r="R10" s="3">
        <v>40.745322299999998</v>
      </c>
      <c r="S10">
        <v>-19.722999999999999</v>
      </c>
      <c r="T10" s="3">
        <v>15.0944787</v>
      </c>
      <c r="U10">
        <v>9.6379999999999999</v>
      </c>
      <c r="V10">
        <v>3.1492448526890828</v>
      </c>
      <c r="AR10">
        <f t="shared" si="0"/>
        <v>-19.715666666666667</v>
      </c>
      <c r="AS10">
        <f t="shared" si="1"/>
        <v>3.1643851430147592E-2</v>
      </c>
      <c r="AT10">
        <v>3</v>
      </c>
      <c r="AU10">
        <f t="shared" si="2"/>
        <v>9.6719999999999988</v>
      </c>
      <c r="AV10">
        <f t="shared" si="3"/>
        <v>2.9461839725312543E-2</v>
      </c>
      <c r="AW10">
        <v>3</v>
      </c>
      <c r="AX10">
        <f t="shared" si="4"/>
        <v>3.1410707997251492</v>
      </c>
      <c r="AY10">
        <f t="shared" si="5"/>
        <v>2.9324987934204176E-2</v>
      </c>
      <c r="AZ10">
        <v>3</v>
      </c>
    </row>
    <row r="11" spans="1:52" x14ac:dyDescent="0.2">
      <c r="A11" s="3" t="s">
        <v>43</v>
      </c>
      <c r="B11" s="3" t="s">
        <v>32</v>
      </c>
      <c r="C11" s="3">
        <v>0.83</v>
      </c>
      <c r="D11" s="3">
        <v>46.6274023</v>
      </c>
      <c r="E11">
        <v>-20.323</v>
      </c>
      <c r="F11" s="3">
        <v>17.410193599999999</v>
      </c>
      <c r="G11">
        <v>8.8010000000000002</v>
      </c>
      <c r="H11">
        <v>3.1245279211982266</v>
      </c>
      <c r="I11" s="3" t="s">
        <v>33</v>
      </c>
      <c r="J11" s="3">
        <v>0.82</v>
      </c>
      <c r="K11" s="3">
        <v>41.819075300000002</v>
      </c>
      <c r="L11">
        <v>-20.375</v>
      </c>
      <c r="M11" s="3">
        <v>15.366430100000001</v>
      </c>
      <c r="N11">
        <v>8.7510000000000012</v>
      </c>
      <c r="O11">
        <v>3.1750329039230354</v>
      </c>
      <c r="P11" s="3" t="s">
        <v>37</v>
      </c>
      <c r="Q11" s="3">
        <v>0.8</v>
      </c>
      <c r="R11" s="3">
        <v>43.277935100000001</v>
      </c>
      <c r="S11">
        <v>-20.302</v>
      </c>
      <c r="T11" s="3">
        <v>15.9508861</v>
      </c>
      <c r="U11">
        <v>8.7620000000000005</v>
      </c>
      <c r="V11">
        <v>3.165399336864009</v>
      </c>
      <c r="AR11">
        <f t="shared" si="0"/>
        <v>-20.333333333333332</v>
      </c>
      <c r="AS11">
        <f t="shared" si="1"/>
        <v>3.7581023580170639E-2</v>
      </c>
      <c r="AT11">
        <v>3</v>
      </c>
      <c r="AU11">
        <f t="shared" si="2"/>
        <v>8.7713333333333328</v>
      </c>
      <c r="AV11">
        <f t="shared" si="3"/>
        <v>2.6274195198584274E-2</v>
      </c>
      <c r="AW11">
        <v>3</v>
      </c>
      <c r="AX11">
        <f t="shared" si="4"/>
        <v>3.154986720661757</v>
      </c>
      <c r="AY11">
        <f t="shared" si="5"/>
        <v>2.6814273291287567E-2</v>
      </c>
      <c r="AZ11">
        <v>3</v>
      </c>
    </row>
    <row r="12" spans="1:52" x14ac:dyDescent="0.2">
      <c r="A12" s="3" t="s">
        <v>44</v>
      </c>
      <c r="B12" s="3" t="s">
        <v>32</v>
      </c>
      <c r="C12" s="3">
        <v>0.72</v>
      </c>
      <c r="D12" s="3">
        <v>68.044542899999996</v>
      </c>
      <c r="E12">
        <v>-19.702999999999999</v>
      </c>
      <c r="F12" s="3">
        <v>25.288746799999998</v>
      </c>
      <c r="G12">
        <v>9.3829999999999991</v>
      </c>
      <c r="H12">
        <v>3.1391551616942919</v>
      </c>
      <c r="I12" s="3" t="s">
        <v>33</v>
      </c>
      <c r="J12" s="3">
        <v>0.7</v>
      </c>
      <c r="K12" s="3">
        <v>47.080189300000001</v>
      </c>
      <c r="L12">
        <v>-19.782999999999998</v>
      </c>
      <c r="M12" s="3">
        <v>17.2218521</v>
      </c>
      <c r="N12">
        <v>9.3370000000000015</v>
      </c>
      <c r="O12">
        <v>3.1893716888131141</v>
      </c>
      <c r="P12" s="3" t="s">
        <v>37</v>
      </c>
      <c r="Q12" s="3">
        <v>0.76</v>
      </c>
      <c r="R12" s="3">
        <v>40.836497999999999</v>
      </c>
      <c r="S12">
        <v>-19.802</v>
      </c>
      <c r="T12" s="3">
        <v>14.932397999999999</v>
      </c>
      <c r="U12">
        <v>9.2270000000000003</v>
      </c>
      <c r="V12">
        <v>3.1905512430086582</v>
      </c>
      <c r="AR12">
        <f t="shared" si="0"/>
        <v>-19.762666666666664</v>
      </c>
      <c r="AS12">
        <f t="shared" si="1"/>
        <v>5.2538874496255689E-2</v>
      </c>
      <c r="AT12">
        <v>3</v>
      </c>
      <c r="AU12">
        <f t="shared" si="2"/>
        <v>9.315666666666667</v>
      </c>
      <c r="AV12">
        <f t="shared" si="3"/>
        <v>8.0158176958643954E-2</v>
      </c>
      <c r="AW12">
        <v>3</v>
      </c>
      <c r="AX12">
        <f t="shared" si="4"/>
        <v>3.1730260311720215</v>
      </c>
      <c r="AY12">
        <f t="shared" si="5"/>
        <v>2.9338961917697391E-2</v>
      </c>
      <c r="AZ12">
        <v>3</v>
      </c>
    </row>
    <row r="13" spans="1:52" x14ac:dyDescent="0.2">
      <c r="A13" s="3" t="s">
        <v>45</v>
      </c>
      <c r="B13" s="3" t="s">
        <v>32</v>
      </c>
      <c r="C13" s="3">
        <v>0.78</v>
      </c>
      <c r="D13" s="3">
        <v>49.571669</v>
      </c>
      <c r="E13">
        <v>-20.033999999999999</v>
      </c>
      <c r="F13" s="3">
        <v>18.331985400000001</v>
      </c>
      <c r="G13">
        <v>9.6760000000000002</v>
      </c>
      <c r="H13">
        <v>3.1547927063772008</v>
      </c>
      <c r="I13" s="3" t="s">
        <v>33</v>
      </c>
      <c r="J13" s="3">
        <v>0.79</v>
      </c>
      <c r="K13" s="3">
        <v>39.757154700000001</v>
      </c>
      <c r="L13">
        <v>-20.041</v>
      </c>
      <c r="M13" s="3">
        <v>14.4403576</v>
      </c>
      <c r="N13">
        <v>9.6420000000000012</v>
      </c>
      <c r="O13">
        <v>3.2120636091449706</v>
      </c>
      <c r="P13" s="3" t="s">
        <v>37</v>
      </c>
      <c r="Q13" s="3">
        <v>0.83</v>
      </c>
      <c r="R13" s="3">
        <v>40.667363199999997</v>
      </c>
      <c r="S13">
        <v>-19.980999999999998</v>
      </c>
      <c r="T13" s="3">
        <v>14.7463216</v>
      </c>
      <c r="U13">
        <v>9.636000000000001</v>
      </c>
      <c r="V13">
        <v>3.2174299702419797</v>
      </c>
      <c r="AR13">
        <f t="shared" si="0"/>
        <v>-20.018666666666665</v>
      </c>
      <c r="AS13">
        <f t="shared" si="1"/>
        <v>3.2807519463278485E-2</v>
      </c>
      <c r="AT13">
        <v>3</v>
      </c>
      <c r="AU13">
        <f t="shared" si="2"/>
        <v>9.6513333333333335</v>
      </c>
      <c r="AV13">
        <f t="shared" si="3"/>
        <v>2.1571586249817379E-2</v>
      </c>
      <c r="AW13">
        <v>3</v>
      </c>
      <c r="AX13">
        <f t="shared" si="4"/>
        <v>3.1947620952547169</v>
      </c>
      <c r="AY13">
        <f t="shared" si="5"/>
        <v>3.4718345197999628E-2</v>
      </c>
      <c r="AZ13">
        <v>3</v>
      </c>
    </row>
    <row r="14" spans="1:52" x14ac:dyDescent="0.2">
      <c r="A14" s="3" t="s">
        <v>46</v>
      </c>
      <c r="B14" s="3" t="s">
        <v>32</v>
      </c>
      <c r="C14" s="3">
        <v>0.72</v>
      </c>
      <c r="D14" s="3">
        <v>51.823024699999998</v>
      </c>
      <c r="E14">
        <v>-20.146000000000001</v>
      </c>
      <c r="F14" s="3">
        <v>19.433047999999999</v>
      </c>
      <c r="G14">
        <v>8.8989999999999991</v>
      </c>
      <c r="H14">
        <v>3.111204968120973</v>
      </c>
      <c r="I14" s="3" t="s">
        <v>33</v>
      </c>
      <c r="J14" s="3">
        <v>0.79</v>
      </c>
      <c r="K14" s="3">
        <v>40.746450299999999</v>
      </c>
      <c r="L14">
        <v>-20.088000000000001</v>
      </c>
      <c r="M14" s="3">
        <v>15.0510321</v>
      </c>
      <c r="N14">
        <v>9.0370000000000008</v>
      </c>
      <c r="O14">
        <v>3.1584229595789646</v>
      </c>
      <c r="P14" s="3" t="s">
        <v>37</v>
      </c>
      <c r="Q14" s="3">
        <v>0.78</v>
      </c>
      <c r="R14" s="3">
        <v>41.181573</v>
      </c>
      <c r="S14">
        <v>-20.04</v>
      </c>
      <c r="T14" s="3">
        <v>15.083577099999999</v>
      </c>
      <c r="U14">
        <v>8.9890000000000008</v>
      </c>
      <c r="V14">
        <v>3.1852635605913404</v>
      </c>
      <c r="AR14">
        <f t="shared" si="0"/>
        <v>-20.091333333333335</v>
      </c>
      <c r="AS14">
        <f t="shared" si="1"/>
        <v>5.3078558131635575E-2</v>
      </c>
      <c r="AT14">
        <v>3</v>
      </c>
      <c r="AU14">
        <f t="shared" si="2"/>
        <v>8.9749999999999996</v>
      </c>
      <c r="AV14">
        <f t="shared" si="3"/>
        <v>7.0057119552548883E-2</v>
      </c>
      <c r="AW14">
        <v>3</v>
      </c>
      <c r="AX14">
        <f t="shared" si="4"/>
        <v>3.1516304960970927</v>
      </c>
      <c r="AY14">
        <f t="shared" si="5"/>
        <v>3.7493625455367906E-2</v>
      </c>
      <c r="AZ14">
        <v>3</v>
      </c>
    </row>
    <row r="15" spans="1:52" x14ac:dyDescent="0.2">
      <c r="A15" s="3" t="s">
        <v>47</v>
      </c>
      <c r="B15" s="3" t="s">
        <v>32</v>
      </c>
      <c r="C15" s="3">
        <v>0.76</v>
      </c>
      <c r="D15" s="3">
        <v>49.427290499999998</v>
      </c>
      <c r="E15">
        <v>-20.012</v>
      </c>
      <c r="F15" s="3">
        <v>18.355743700000001</v>
      </c>
      <c r="G15">
        <v>8.798</v>
      </c>
      <c r="H15">
        <v>3.1415328734405894</v>
      </c>
      <c r="I15" s="3" t="s">
        <v>33</v>
      </c>
      <c r="J15" s="3">
        <v>0.85</v>
      </c>
      <c r="K15" s="3">
        <v>45.362827899999999</v>
      </c>
      <c r="L15">
        <v>-20.015000000000001</v>
      </c>
      <c r="M15" s="3">
        <v>16.462803000000001</v>
      </c>
      <c r="N15">
        <v>8.8810000000000002</v>
      </c>
      <c r="O15">
        <v>3.2147198272776918</v>
      </c>
      <c r="P15" s="3" t="s">
        <v>37</v>
      </c>
      <c r="Q15" s="3">
        <v>0.81</v>
      </c>
      <c r="R15" s="3">
        <v>43.4615656</v>
      </c>
      <c r="S15">
        <v>-19.980999999999998</v>
      </c>
      <c r="T15" s="3">
        <v>15.809332599999999</v>
      </c>
      <c r="U15">
        <v>8.7729999999999997</v>
      </c>
      <c r="V15">
        <v>3.2072928788067041</v>
      </c>
      <c r="AR15">
        <f t="shared" si="0"/>
        <v>-20.002666666666666</v>
      </c>
      <c r="AS15">
        <f t="shared" si="1"/>
        <v>1.8823743871328728E-2</v>
      </c>
      <c r="AT15">
        <v>3</v>
      </c>
      <c r="AU15">
        <f t="shared" si="2"/>
        <v>8.8173333333333339</v>
      </c>
      <c r="AV15">
        <f t="shared" si="3"/>
        <v>5.653612414495144E-2</v>
      </c>
      <c r="AW15">
        <v>3</v>
      </c>
      <c r="AX15">
        <f t="shared" si="4"/>
        <v>3.1878485265083287</v>
      </c>
      <c r="AY15">
        <f t="shared" si="5"/>
        <v>4.0282064001439272E-2</v>
      </c>
      <c r="AZ15">
        <v>3</v>
      </c>
    </row>
    <row r="16" spans="1:52" x14ac:dyDescent="0.2">
      <c r="A16" s="3" t="s">
        <v>48</v>
      </c>
      <c r="B16" s="3" t="s">
        <v>32</v>
      </c>
      <c r="C16" s="3">
        <v>0.79</v>
      </c>
      <c r="D16" s="3">
        <v>32.1409406</v>
      </c>
      <c r="E16">
        <v>-20.504999999999999</v>
      </c>
      <c r="F16" s="3">
        <v>11.7089654</v>
      </c>
      <c r="G16">
        <v>8.7939999999999987</v>
      </c>
      <c r="H16">
        <v>3.2024831189041971</v>
      </c>
      <c r="I16" s="3" t="s">
        <v>33</v>
      </c>
      <c r="J16" s="3">
        <v>0.8</v>
      </c>
      <c r="K16" s="3">
        <v>35.0820078</v>
      </c>
      <c r="L16">
        <v>-20.408999999999999</v>
      </c>
      <c r="M16" s="3">
        <v>12.5190559</v>
      </c>
      <c r="N16">
        <v>8.9910000000000014</v>
      </c>
      <c r="O16">
        <v>3.2693367157183157</v>
      </c>
      <c r="P16" s="3" t="s">
        <v>37</v>
      </c>
      <c r="Q16" s="3">
        <v>0.78</v>
      </c>
      <c r="R16" s="3">
        <v>37.568573899999997</v>
      </c>
      <c r="S16">
        <v>-20.355999999999998</v>
      </c>
      <c r="T16" s="3">
        <v>13.3657001</v>
      </c>
      <c r="U16">
        <v>8.9489999999999998</v>
      </c>
      <c r="V16">
        <v>3.2792897158700525</v>
      </c>
      <c r="AR16">
        <f t="shared" si="0"/>
        <v>-20.423333333333332</v>
      </c>
      <c r="AS16">
        <f t="shared" si="1"/>
        <v>7.5527037101513497E-2</v>
      </c>
      <c r="AT16">
        <v>3</v>
      </c>
      <c r="AU16">
        <f t="shared" si="2"/>
        <v>8.9113333333333333</v>
      </c>
      <c r="AV16">
        <f t="shared" si="3"/>
        <v>0.10376094319797595</v>
      </c>
      <c r="AW16">
        <v>3</v>
      </c>
      <c r="AX16">
        <f t="shared" si="4"/>
        <v>3.2503698501641884</v>
      </c>
      <c r="AY16">
        <f t="shared" si="5"/>
        <v>4.1768646447785336E-2</v>
      </c>
      <c r="AZ16">
        <v>3</v>
      </c>
    </row>
    <row r="17" spans="1:52" x14ac:dyDescent="0.2">
      <c r="A17" s="3" t="s">
        <v>49</v>
      </c>
      <c r="B17" s="3" t="s">
        <v>32</v>
      </c>
      <c r="C17" s="3">
        <v>0.78</v>
      </c>
      <c r="D17" s="3">
        <v>47.110713699999998</v>
      </c>
      <c r="E17">
        <v>-20.198999999999998</v>
      </c>
      <c r="F17" s="3">
        <v>17.558248500000001</v>
      </c>
      <c r="G17">
        <v>10.026</v>
      </c>
      <c r="H17">
        <v>3.1302951041310676</v>
      </c>
      <c r="I17" s="3" t="s">
        <v>33</v>
      </c>
      <c r="J17" s="3">
        <v>0.74</v>
      </c>
      <c r="K17" s="3">
        <v>42.107993299999997</v>
      </c>
      <c r="L17">
        <v>-20.204999999999998</v>
      </c>
      <c r="M17" s="3">
        <v>15.5004841</v>
      </c>
      <c r="N17">
        <v>9.9770000000000003</v>
      </c>
      <c r="O17">
        <v>3.1693198655217056</v>
      </c>
      <c r="P17" s="3" t="s">
        <v>37</v>
      </c>
      <c r="Q17" s="3">
        <v>0.89</v>
      </c>
      <c r="R17" s="3">
        <v>41.395119200000003</v>
      </c>
      <c r="S17">
        <v>-20.177999999999997</v>
      </c>
      <c r="T17" s="3">
        <v>15.1888913</v>
      </c>
      <c r="U17">
        <v>10.022</v>
      </c>
      <c r="V17">
        <v>3.1795807066795807</v>
      </c>
      <c r="AR17">
        <f t="shared" si="0"/>
        <v>-20.193999999999999</v>
      </c>
      <c r="AS17">
        <f t="shared" si="1"/>
        <v>1.4177446878758363E-2</v>
      </c>
      <c r="AT17">
        <v>3</v>
      </c>
      <c r="AU17">
        <f t="shared" si="2"/>
        <v>10.008333333333333</v>
      </c>
      <c r="AV17">
        <f t="shared" si="3"/>
        <v>2.7209067116189842E-2</v>
      </c>
      <c r="AW17">
        <v>3</v>
      </c>
      <c r="AX17">
        <f t="shared" si="4"/>
        <v>3.1597318921107846</v>
      </c>
      <c r="AY17">
        <f t="shared" si="5"/>
        <v>2.6004126215639248E-2</v>
      </c>
      <c r="AZ17">
        <v>3</v>
      </c>
    </row>
    <row r="18" spans="1:52" x14ac:dyDescent="0.2">
      <c r="A18" s="3" t="s">
        <v>50</v>
      </c>
      <c r="B18" s="3" t="s">
        <v>32</v>
      </c>
      <c r="C18" s="3">
        <v>0.71</v>
      </c>
      <c r="D18" s="3">
        <v>55.451605800000003</v>
      </c>
      <c r="E18">
        <v>-19.736000000000001</v>
      </c>
      <c r="F18" s="3">
        <v>20.642711500000001</v>
      </c>
      <c r="G18">
        <v>10.004</v>
      </c>
      <c r="H18">
        <v>3.1339652302944794</v>
      </c>
      <c r="I18" s="3" t="s">
        <v>33</v>
      </c>
      <c r="J18" s="3">
        <v>0.74</v>
      </c>
      <c r="K18" s="3">
        <v>48.231738999999997</v>
      </c>
      <c r="L18">
        <v>-19.763999999999999</v>
      </c>
      <c r="M18" s="3">
        <v>17.6402641</v>
      </c>
      <c r="N18">
        <v>10.018000000000001</v>
      </c>
      <c r="O18">
        <v>3.1898820702274331</v>
      </c>
      <c r="P18" s="3" t="s">
        <v>37</v>
      </c>
      <c r="Q18" s="3">
        <v>0.8</v>
      </c>
      <c r="R18" s="3">
        <v>45.735941500000003</v>
      </c>
      <c r="S18">
        <v>-19.721</v>
      </c>
      <c r="T18" s="3">
        <v>16.629887199999999</v>
      </c>
      <c r="U18">
        <v>9.9050000000000011</v>
      </c>
      <c r="V18">
        <v>3.2085965331542767</v>
      </c>
      <c r="AR18">
        <f t="shared" si="0"/>
        <v>-19.740333333333336</v>
      </c>
      <c r="AS18">
        <f t="shared" si="1"/>
        <v>2.1825062046494013E-2</v>
      </c>
      <c r="AT18">
        <v>3</v>
      </c>
      <c r="AU18">
        <f t="shared" si="2"/>
        <v>9.9756666666666671</v>
      </c>
      <c r="AV18">
        <f t="shared" si="3"/>
        <v>6.1598160145683485E-2</v>
      </c>
      <c r="AW18">
        <v>3</v>
      </c>
      <c r="AX18">
        <f t="shared" si="4"/>
        <v>3.1774812778920629</v>
      </c>
      <c r="AY18">
        <f t="shared" si="5"/>
        <v>3.8830304911839517E-2</v>
      </c>
      <c r="AZ18">
        <v>3</v>
      </c>
    </row>
    <row r="19" spans="1:52" x14ac:dyDescent="0.2">
      <c r="A19" s="3" t="s">
        <v>51</v>
      </c>
      <c r="B19" s="3" t="s">
        <v>32</v>
      </c>
      <c r="C19" s="3">
        <v>0.77</v>
      </c>
      <c r="D19" s="3">
        <v>45.333013200000003</v>
      </c>
      <c r="E19">
        <v>-19.733999999999998</v>
      </c>
      <c r="F19" s="3">
        <v>16.930824399999999</v>
      </c>
      <c r="G19">
        <v>9.0569999999999986</v>
      </c>
      <c r="H19">
        <v>3.1238003626096327</v>
      </c>
      <c r="I19" s="3" t="s">
        <v>33</v>
      </c>
      <c r="J19" s="3">
        <v>0.88</v>
      </c>
      <c r="K19" s="3">
        <v>35.709894400000003</v>
      </c>
      <c r="L19">
        <v>-19.779999999999998</v>
      </c>
      <c r="M19" s="3">
        <v>13.207094400000001</v>
      </c>
      <c r="N19">
        <v>9.0310000000000006</v>
      </c>
      <c r="O19">
        <v>3.1544821445863729</v>
      </c>
      <c r="P19" s="3" t="s">
        <v>37</v>
      </c>
      <c r="Q19" s="3">
        <v>0.77</v>
      </c>
      <c r="R19" s="3">
        <v>38.410300399999997</v>
      </c>
      <c r="S19">
        <v>-19.765999999999998</v>
      </c>
      <c r="T19" s="3">
        <v>14.135774700000001</v>
      </c>
      <c r="U19">
        <v>8.9559999999999995</v>
      </c>
      <c r="V19">
        <v>3.1701139898143205</v>
      </c>
      <c r="AR19">
        <f t="shared" si="0"/>
        <v>-19.759999999999998</v>
      </c>
      <c r="AS19">
        <f t="shared" si="1"/>
        <v>2.3579652245102931E-2</v>
      </c>
      <c r="AT19">
        <v>3</v>
      </c>
      <c r="AU19">
        <f t="shared" si="2"/>
        <v>9.0146666666666668</v>
      </c>
      <c r="AV19">
        <f t="shared" si="3"/>
        <v>5.2443620520834677E-2</v>
      </c>
      <c r="AW19">
        <v>3</v>
      </c>
      <c r="AX19">
        <f t="shared" si="4"/>
        <v>3.1494654990034419</v>
      </c>
      <c r="AY19">
        <f t="shared" si="5"/>
        <v>2.3560837546493421E-2</v>
      </c>
      <c r="AZ19">
        <v>3</v>
      </c>
    </row>
    <row r="20" spans="1:52" x14ac:dyDescent="0.2">
      <c r="A20" s="3" t="s">
        <v>52</v>
      </c>
      <c r="B20" s="3" t="s">
        <v>32</v>
      </c>
      <c r="C20" s="3">
        <v>0.74</v>
      </c>
      <c r="D20" s="3">
        <v>38.382034300000001</v>
      </c>
      <c r="E20">
        <v>-20.120999999999999</v>
      </c>
      <c r="F20" s="3">
        <v>14.4310081</v>
      </c>
      <c r="G20">
        <v>9.0829999999999984</v>
      </c>
      <c r="H20">
        <v>3.1029737982522976</v>
      </c>
      <c r="I20" s="3" t="s">
        <v>33</v>
      </c>
      <c r="J20" s="3">
        <v>0.81</v>
      </c>
      <c r="K20" s="3">
        <v>38.581230300000001</v>
      </c>
      <c r="L20">
        <v>-20.108999999999998</v>
      </c>
      <c r="M20" s="3">
        <v>14.2561068</v>
      </c>
      <c r="N20">
        <v>9.1530000000000005</v>
      </c>
      <c r="O20">
        <v>3.1573441460188842</v>
      </c>
      <c r="P20" s="3" t="s">
        <v>37</v>
      </c>
      <c r="Q20" s="3">
        <v>0.76</v>
      </c>
      <c r="R20" s="3">
        <v>38.159160999999997</v>
      </c>
      <c r="S20">
        <v>-20.13</v>
      </c>
      <c r="T20" s="3">
        <v>14.0532074</v>
      </c>
      <c r="U20">
        <v>9.1029999999999998</v>
      </c>
      <c r="V20">
        <v>3.1678904252609739</v>
      </c>
      <c r="AR20">
        <f t="shared" si="0"/>
        <v>-20.12</v>
      </c>
      <c r="AS20">
        <f t="shared" si="1"/>
        <v>1.0535653752853138E-2</v>
      </c>
      <c r="AT20">
        <v>3</v>
      </c>
      <c r="AU20">
        <f t="shared" si="2"/>
        <v>9.1129999999999995</v>
      </c>
      <c r="AV20">
        <f t="shared" si="3"/>
        <v>3.6055512754640848E-2</v>
      </c>
      <c r="AW20">
        <v>3</v>
      </c>
      <c r="AX20">
        <f t="shared" si="4"/>
        <v>3.1427361231773854</v>
      </c>
      <c r="AY20">
        <f t="shared" si="5"/>
        <v>3.4836588008144792E-2</v>
      </c>
      <c r="AZ20">
        <v>3</v>
      </c>
    </row>
    <row r="21" spans="1:52" x14ac:dyDescent="0.2">
      <c r="A21" s="3" t="s">
        <v>53</v>
      </c>
      <c r="B21" s="3" t="s">
        <v>32</v>
      </c>
      <c r="C21" s="3">
        <v>0.8</v>
      </c>
      <c r="D21" s="3">
        <v>45.1567747</v>
      </c>
      <c r="E21">
        <v>-20.396999999999998</v>
      </c>
      <c r="F21" s="3">
        <v>16.881711800000001</v>
      </c>
      <c r="G21">
        <v>10.88</v>
      </c>
      <c r="H21">
        <v>3.120708636707485</v>
      </c>
      <c r="I21" s="3" t="s">
        <v>33</v>
      </c>
      <c r="J21" s="3">
        <v>0.78</v>
      </c>
      <c r="K21" s="3">
        <v>42.398271399999999</v>
      </c>
      <c r="L21">
        <v>-20.431999999999999</v>
      </c>
      <c r="M21" s="3">
        <v>15.7140383</v>
      </c>
      <c r="N21">
        <v>10.827</v>
      </c>
      <c r="O21">
        <v>3.1478000131046309</v>
      </c>
      <c r="P21" s="3" t="s">
        <v>37</v>
      </c>
      <c r="Q21" s="3">
        <v>0.83</v>
      </c>
      <c r="R21" s="3">
        <v>40.537410100000002</v>
      </c>
      <c r="S21">
        <v>-20.407999999999998</v>
      </c>
      <c r="T21" s="3">
        <v>14.842571100000001</v>
      </c>
      <c r="U21">
        <v>10.845000000000001</v>
      </c>
      <c r="V21">
        <v>3.1863512593627843</v>
      </c>
      <c r="AR21">
        <f t="shared" si="0"/>
        <v>-20.412333333333333</v>
      </c>
      <c r="AS21">
        <f t="shared" si="1"/>
        <v>1.7897858344878569E-2</v>
      </c>
      <c r="AT21">
        <v>3</v>
      </c>
      <c r="AU21">
        <f t="shared" si="2"/>
        <v>10.850666666666667</v>
      </c>
      <c r="AV21">
        <f t="shared" si="3"/>
        <v>2.6950572040929922E-2</v>
      </c>
      <c r="AW21">
        <v>3</v>
      </c>
      <c r="AX21">
        <f t="shared" si="4"/>
        <v>3.1516199697249667</v>
      </c>
      <c r="AY21">
        <f t="shared" si="5"/>
        <v>3.2987611745963645E-2</v>
      </c>
      <c r="AZ21">
        <v>3</v>
      </c>
    </row>
    <row r="22" spans="1:52" x14ac:dyDescent="0.2">
      <c r="A22" s="3" t="s">
        <v>54</v>
      </c>
      <c r="B22" s="3" t="s">
        <v>32</v>
      </c>
      <c r="C22" s="3">
        <v>0.79</v>
      </c>
      <c r="D22" s="3">
        <v>44.3792045</v>
      </c>
      <c r="E22">
        <v>-20.102</v>
      </c>
      <c r="F22" s="3">
        <v>16.742810500000001</v>
      </c>
      <c r="G22">
        <v>9.2200000000000006</v>
      </c>
      <c r="H22">
        <v>3.0924162095326428</v>
      </c>
      <c r="I22" s="3" t="s">
        <v>33</v>
      </c>
      <c r="J22" s="3">
        <v>0.77</v>
      </c>
      <c r="K22" s="3">
        <v>41.228132700000003</v>
      </c>
      <c r="L22">
        <v>-20.108999999999998</v>
      </c>
      <c r="M22" s="3">
        <v>15.387125899999999</v>
      </c>
      <c r="N22">
        <v>9.173</v>
      </c>
      <c r="O22">
        <v>3.125956625207051</v>
      </c>
      <c r="P22" s="3" t="s">
        <v>37</v>
      </c>
      <c r="Q22" s="3">
        <v>0.84</v>
      </c>
      <c r="R22" s="3">
        <v>44.015109500000001</v>
      </c>
      <c r="S22">
        <v>-20.032</v>
      </c>
      <c r="T22" s="3">
        <v>16.244177199999999</v>
      </c>
      <c r="U22">
        <v>9.1989999999999998</v>
      </c>
      <c r="V22">
        <v>3.1611918813181461</v>
      </c>
      <c r="AR22">
        <f t="shared" si="0"/>
        <v>-20.081</v>
      </c>
      <c r="AS22">
        <f t="shared" si="1"/>
        <v>4.2579337712087009E-2</v>
      </c>
      <c r="AT22">
        <v>3</v>
      </c>
      <c r="AU22">
        <f t="shared" si="2"/>
        <v>9.1973333333333329</v>
      </c>
      <c r="AV22">
        <f t="shared" si="3"/>
        <v>2.3544284515214016E-2</v>
      </c>
      <c r="AW22">
        <v>3</v>
      </c>
      <c r="AX22">
        <f t="shared" si="4"/>
        <v>3.1265215720192798</v>
      </c>
      <c r="AY22">
        <f t="shared" si="5"/>
        <v>3.4391316215904022E-2</v>
      </c>
      <c r="AZ22">
        <v>3</v>
      </c>
    </row>
    <row r="23" spans="1:52" x14ac:dyDescent="0.2">
      <c r="A23" s="3" t="s">
        <v>55</v>
      </c>
      <c r="B23" s="3" t="s">
        <v>32</v>
      </c>
      <c r="C23" s="3">
        <v>0.83</v>
      </c>
      <c r="D23" s="3">
        <v>44.135043500000002</v>
      </c>
      <c r="E23">
        <v>-19.957999999999998</v>
      </c>
      <c r="F23" s="3">
        <v>16.371737499999998</v>
      </c>
      <c r="G23">
        <v>9.4879999999999995</v>
      </c>
      <c r="H23">
        <v>3.1451080915103451</v>
      </c>
      <c r="I23" s="3" t="s">
        <v>33</v>
      </c>
      <c r="J23" s="3">
        <v>0.89</v>
      </c>
      <c r="K23" s="3">
        <v>39.988701599999999</v>
      </c>
      <c r="L23">
        <v>-19.963000000000001</v>
      </c>
      <c r="M23" s="3">
        <v>14.6439257</v>
      </c>
      <c r="N23">
        <v>9.4450000000000003</v>
      </c>
      <c r="O23">
        <v>3.1858591852866338</v>
      </c>
      <c r="P23" s="3" t="s">
        <v>37</v>
      </c>
      <c r="Q23" s="3">
        <v>0.83</v>
      </c>
      <c r="R23" s="3">
        <v>41.874151599999998</v>
      </c>
      <c r="S23">
        <v>-19.936</v>
      </c>
      <c r="T23" s="3">
        <v>15.201287199999999</v>
      </c>
      <c r="U23">
        <v>9.423</v>
      </c>
      <c r="V23">
        <v>3.2137526397545249</v>
      </c>
      <c r="AR23">
        <f t="shared" si="0"/>
        <v>-19.952333333333332</v>
      </c>
      <c r="AS23">
        <f t="shared" si="1"/>
        <v>1.4364307617610239E-2</v>
      </c>
      <c r="AT23">
        <v>3</v>
      </c>
      <c r="AU23">
        <f t="shared" si="2"/>
        <v>9.452</v>
      </c>
      <c r="AV23">
        <f t="shared" si="3"/>
        <v>3.3060550509632781E-2</v>
      </c>
      <c r="AW23">
        <v>3</v>
      </c>
      <c r="AX23">
        <f t="shared" si="4"/>
        <v>3.1815733055171678</v>
      </c>
      <c r="AY23">
        <f t="shared" si="5"/>
        <v>3.4522385128502031E-2</v>
      </c>
      <c r="AZ23">
        <v>3</v>
      </c>
    </row>
    <row r="24" spans="1:52" x14ac:dyDescent="0.2">
      <c r="A24" s="3" t="s">
        <v>56</v>
      </c>
      <c r="B24" s="3" t="s">
        <v>32</v>
      </c>
      <c r="C24" s="3">
        <v>0.82</v>
      </c>
      <c r="D24" s="3">
        <v>42.489030999999997</v>
      </c>
      <c r="E24">
        <v>-20.155000000000001</v>
      </c>
      <c r="F24" s="3">
        <v>15.7966613</v>
      </c>
      <c r="G24">
        <v>10.677</v>
      </c>
      <c r="H24">
        <v>3.1380388061283981</v>
      </c>
      <c r="I24" s="3" t="s">
        <v>33</v>
      </c>
      <c r="J24" s="3">
        <v>0.83</v>
      </c>
      <c r="K24" s="3">
        <v>39.223417599999998</v>
      </c>
      <c r="L24">
        <v>-20.143999999999998</v>
      </c>
      <c r="M24" s="3">
        <v>14.3707604</v>
      </c>
      <c r="N24">
        <v>10.658000000000001</v>
      </c>
      <c r="O24">
        <v>3.1842889723961068</v>
      </c>
      <c r="P24" s="3" t="s">
        <v>37</v>
      </c>
      <c r="Q24" s="3">
        <v>0.74</v>
      </c>
      <c r="R24" s="3">
        <v>41.916097800000003</v>
      </c>
      <c r="S24">
        <v>-20.165999999999997</v>
      </c>
      <c r="T24" s="3">
        <v>15.2095023</v>
      </c>
      <c r="U24">
        <v>10.519</v>
      </c>
      <c r="V24">
        <v>3.2152343407055475</v>
      </c>
      <c r="AR24">
        <f t="shared" si="0"/>
        <v>-20.154999999999998</v>
      </c>
      <c r="AS24">
        <f t="shared" si="1"/>
        <v>1.0999999999999233E-2</v>
      </c>
      <c r="AT24">
        <v>3</v>
      </c>
      <c r="AU24">
        <f t="shared" si="2"/>
        <v>10.618</v>
      </c>
      <c r="AV24">
        <f t="shared" si="3"/>
        <v>8.6261231152818668E-2</v>
      </c>
      <c r="AW24">
        <v>3</v>
      </c>
      <c r="AX24">
        <f t="shared" si="4"/>
        <v>3.1791873730766844</v>
      </c>
      <c r="AY24">
        <f t="shared" si="5"/>
        <v>3.8849805358262927E-2</v>
      </c>
      <c r="AZ24">
        <v>3</v>
      </c>
    </row>
    <row r="25" spans="1:52" x14ac:dyDescent="0.2">
      <c r="A25" s="3" t="s">
        <v>57</v>
      </c>
      <c r="B25" s="3" t="s">
        <v>32</v>
      </c>
      <c r="C25" s="3">
        <v>0.83</v>
      </c>
      <c r="D25" s="3">
        <v>44.681315499999997</v>
      </c>
      <c r="E25">
        <v>-20.082999999999998</v>
      </c>
      <c r="F25" s="3">
        <v>16.669041700000001</v>
      </c>
      <c r="G25">
        <v>10.476999999999999</v>
      </c>
      <c r="H25">
        <v>3.127246446126934</v>
      </c>
      <c r="I25" s="3" t="s">
        <v>33</v>
      </c>
      <c r="J25" s="3">
        <v>0.77</v>
      </c>
      <c r="K25" s="3">
        <v>42.628179600000003</v>
      </c>
      <c r="L25">
        <v>-20.141999999999999</v>
      </c>
      <c r="M25" s="3">
        <v>15.718945099999999</v>
      </c>
      <c r="N25">
        <v>10.442</v>
      </c>
      <c r="O25">
        <v>3.1638812836110741</v>
      </c>
      <c r="P25" s="3" t="s">
        <v>37</v>
      </c>
      <c r="Q25" s="3">
        <v>0.86</v>
      </c>
      <c r="R25" s="3">
        <v>41.976038600000003</v>
      </c>
      <c r="S25">
        <v>-20.076999999999998</v>
      </c>
      <c r="T25" s="3">
        <v>15.3289373</v>
      </c>
      <c r="U25">
        <v>10.456</v>
      </c>
      <c r="V25">
        <v>3.1947449503452106</v>
      </c>
      <c r="AR25">
        <f t="shared" si="0"/>
        <v>-20.100666666666665</v>
      </c>
      <c r="AS25">
        <f t="shared" si="1"/>
        <v>3.5921210076128869E-2</v>
      </c>
      <c r="AT25">
        <v>3</v>
      </c>
      <c r="AU25">
        <f t="shared" si="2"/>
        <v>10.458333333333332</v>
      </c>
      <c r="AV25">
        <f t="shared" si="3"/>
        <v>1.7616280348964262E-2</v>
      </c>
      <c r="AW25">
        <v>3</v>
      </c>
      <c r="AX25">
        <f t="shared" si="4"/>
        <v>3.1619575600277394</v>
      </c>
      <c r="AY25">
        <f t="shared" si="5"/>
        <v>3.379034702759031E-2</v>
      </c>
      <c r="AZ25">
        <v>3</v>
      </c>
    </row>
    <row r="26" spans="1:52" x14ac:dyDescent="0.2">
      <c r="A26" s="3" t="s">
        <v>58</v>
      </c>
      <c r="B26" s="3" t="s">
        <v>32</v>
      </c>
      <c r="C26" s="3">
        <v>0.81</v>
      </c>
      <c r="D26" s="3">
        <v>46.152589499999998</v>
      </c>
      <c r="E26">
        <v>-20.006</v>
      </c>
      <c r="F26" s="3">
        <v>17.287913700000001</v>
      </c>
      <c r="G26">
        <v>9.5539999999999985</v>
      </c>
      <c r="H26">
        <v>3.1145856396772738</v>
      </c>
      <c r="I26" s="3" t="s">
        <v>33</v>
      </c>
      <c r="J26" s="3">
        <v>0.86</v>
      </c>
      <c r="K26" s="3">
        <v>39.756042800000003</v>
      </c>
      <c r="L26">
        <v>-20.012999999999998</v>
      </c>
      <c r="M26" s="3">
        <v>14.630461</v>
      </c>
      <c r="N26">
        <v>9.4920000000000009</v>
      </c>
      <c r="O26">
        <v>3.1702384452091659</v>
      </c>
      <c r="P26" s="3" t="s">
        <v>37</v>
      </c>
      <c r="Q26" s="3">
        <v>0.81</v>
      </c>
      <c r="R26" s="3">
        <v>41.487855699999997</v>
      </c>
      <c r="S26">
        <v>-19.979999999999997</v>
      </c>
      <c r="T26" s="3">
        <v>15.2882496</v>
      </c>
      <c r="U26">
        <v>9.4749999999999996</v>
      </c>
      <c r="V26">
        <v>3.1659934644621885</v>
      </c>
      <c r="AR26">
        <f t="shared" si="0"/>
        <v>-19.999666666666666</v>
      </c>
      <c r="AS26">
        <f t="shared" si="1"/>
        <v>1.7387735140994391E-2</v>
      </c>
      <c r="AT26">
        <v>3</v>
      </c>
      <c r="AU26">
        <f t="shared" si="2"/>
        <v>9.5069999999999997</v>
      </c>
      <c r="AV26">
        <f t="shared" si="3"/>
        <v>4.1581245772582709E-2</v>
      </c>
      <c r="AW26">
        <v>3</v>
      </c>
      <c r="AX26">
        <f t="shared" si="4"/>
        <v>3.1502725164495424</v>
      </c>
      <c r="AY26">
        <f t="shared" si="5"/>
        <v>3.0978538469477297E-2</v>
      </c>
      <c r="AZ26">
        <v>3</v>
      </c>
    </row>
    <row r="27" spans="1:52" x14ac:dyDescent="0.2">
      <c r="A27" s="3" t="s">
        <v>59</v>
      </c>
      <c r="B27" s="3" t="s">
        <v>32</v>
      </c>
      <c r="C27" s="3">
        <v>0.84</v>
      </c>
      <c r="D27" s="3">
        <v>43.637549800000002</v>
      </c>
      <c r="E27">
        <v>-19.966000000000001</v>
      </c>
      <c r="F27" s="3">
        <v>16.089015100000001</v>
      </c>
      <c r="G27">
        <v>9.4829999999999988</v>
      </c>
      <c r="H27">
        <v>3.1643002663765709</v>
      </c>
      <c r="I27" s="3" t="s">
        <v>33</v>
      </c>
      <c r="J27" s="3">
        <v>0.87</v>
      </c>
      <c r="K27" s="3">
        <v>43.269770399999999</v>
      </c>
      <c r="L27">
        <v>-19.931999999999999</v>
      </c>
      <c r="M27" s="3">
        <v>15.759782899999999</v>
      </c>
      <c r="N27">
        <v>9.4670000000000005</v>
      </c>
      <c r="O27">
        <v>3.2031785666286052</v>
      </c>
      <c r="P27" s="3" t="s">
        <v>37</v>
      </c>
      <c r="Q27" s="3">
        <v>0.81</v>
      </c>
      <c r="R27" s="3">
        <v>43.784474199999998</v>
      </c>
      <c r="S27">
        <v>-19.922999999999998</v>
      </c>
      <c r="T27" s="3">
        <v>15.844623199999999</v>
      </c>
      <c r="U27">
        <v>9.3659999999999997</v>
      </c>
      <c r="V27">
        <v>3.2239256132431522</v>
      </c>
      <c r="AR27">
        <f t="shared" si="0"/>
        <v>-19.940333333333331</v>
      </c>
      <c r="AS27">
        <f t="shared" si="1"/>
        <v>2.2678918257566932E-2</v>
      </c>
      <c r="AT27">
        <v>3</v>
      </c>
      <c r="AU27">
        <f t="shared" si="2"/>
        <v>9.4386666666666663</v>
      </c>
      <c r="AV27">
        <f t="shared" si="3"/>
        <v>6.3437633415294722E-2</v>
      </c>
      <c r="AW27">
        <v>3</v>
      </c>
      <c r="AX27">
        <f t="shared" si="4"/>
        <v>3.1971348154161094</v>
      </c>
      <c r="AY27">
        <f t="shared" si="5"/>
        <v>3.0268642086802335E-2</v>
      </c>
      <c r="AZ27">
        <v>3</v>
      </c>
    </row>
    <row r="28" spans="1:52" x14ac:dyDescent="0.2">
      <c r="A28" s="3" t="s">
        <v>60</v>
      </c>
      <c r="B28" s="3" t="s">
        <v>32</v>
      </c>
      <c r="C28" s="3">
        <v>0.82</v>
      </c>
      <c r="D28" s="3">
        <v>40.703363199999998</v>
      </c>
      <c r="E28">
        <v>-20.148</v>
      </c>
      <c r="F28" s="3">
        <v>15.2011045</v>
      </c>
      <c r="G28">
        <v>9.7550000000000008</v>
      </c>
      <c r="H28">
        <v>3.1239346500556371</v>
      </c>
      <c r="I28" s="3" t="s">
        <v>33</v>
      </c>
      <c r="J28" s="3">
        <v>0.88</v>
      </c>
      <c r="K28" s="3">
        <v>39.027593199999998</v>
      </c>
      <c r="L28">
        <v>-20.138999999999999</v>
      </c>
      <c r="M28" s="3">
        <v>14.379874300000001</v>
      </c>
      <c r="N28">
        <v>9.782</v>
      </c>
      <c r="O28">
        <v>3.1663831767059789</v>
      </c>
      <c r="P28" s="3" t="s">
        <v>37</v>
      </c>
      <c r="Q28" s="3">
        <v>0.9</v>
      </c>
      <c r="R28" s="3">
        <v>40.280222299999998</v>
      </c>
      <c r="S28">
        <v>-20.110999999999997</v>
      </c>
      <c r="T28" s="3">
        <v>14.763592299999999</v>
      </c>
      <c r="U28">
        <v>9.673</v>
      </c>
      <c r="V28">
        <v>3.1830730440404627</v>
      </c>
      <c r="AR28">
        <f t="shared" si="0"/>
        <v>-20.132666666666665</v>
      </c>
      <c r="AS28">
        <f t="shared" si="1"/>
        <v>1.9295940851209802E-2</v>
      </c>
      <c r="AT28">
        <v>3</v>
      </c>
      <c r="AU28">
        <f t="shared" si="2"/>
        <v>9.7366666666666664</v>
      </c>
      <c r="AV28">
        <f t="shared" si="3"/>
        <v>5.6765599911683715E-2</v>
      </c>
      <c r="AW28">
        <v>3</v>
      </c>
      <c r="AX28">
        <f t="shared" si="4"/>
        <v>3.1577969569340261</v>
      </c>
      <c r="AY28">
        <f t="shared" si="5"/>
        <v>3.04898308990935E-2</v>
      </c>
      <c r="AZ28">
        <v>3</v>
      </c>
    </row>
    <row r="29" spans="1:52" x14ac:dyDescent="0.2">
      <c r="A29" s="3" t="s">
        <v>61</v>
      </c>
      <c r="B29" s="3" t="s">
        <v>32</v>
      </c>
      <c r="C29" s="3">
        <v>0.78</v>
      </c>
      <c r="D29" s="3">
        <v>42.962056599999997</v>
      </c>
      <c r="E29">
        <v>-20.146000000000001</v>
      </c>
      <c r="F29" s="3">
        <v>16.006957799999999</v>
      </c>
      <c r="G29">
        <v>8.7639999999999993</v>
      </c>
      <c r="H29">
        <v>3.1312882805667588</v>
      </c>
      <c r="I29" s="3" t="s">
        <v>33</v>
      </c>
      <c r="J29" s="3">
        <v>0.76</v>
      </c>
      <c r="K29" s="3">
        <v>41.752600899999997</v>
      </c>
      <c r="L29">
        <v>-20.122999999999998</v>
      </c>
      <c r="M29" s="3">
        <v>15.369140099999999</v>
      </c>
      <c r="N29">
        <v>8.7880000000000003</v>
      </c>
      <c r="O29">
        <v>3.1694270076090119</v>
      </c>
      <c r="P29" s="3" t="s">
        <v>37</v>
      </c>
      <c r="Q29" s="3">
        <v>0.75</v>
      </c>
      <c r="R29" s="3">
        <v>45.743832400000002</v>
      </c>
      <c r="S29">
        <v>-20.116999999999997</v>
      </c>
      <c r="T29" s="3">
        <v>16.7724419</v>
      </c>
      <c r="U29">
        <v>8.7160000000000011</v>
      </c>
      <c r="V29">
        <v>3.1818744572110678</v>
      </c>
      <c r="AR29">
        <f t="shared" si="0"/>
        <v>-20.128666666666664</v>
      </c>
      <c r="AS29">
        <f t="shared" si="1"/>
        <v>1.53079500042753E-2</v>
      </c>
      <c r="AT29">
        <v>3</v>
      </c>
      <c r="AU29">
        <f t="shared" si="2"/>
        <v>8.7560000000000002</v>
      </c>
      <c r="AV29">
        <f t="shared" si="3"/>
        <v>3.6660605559646169E-2</v>
      </c>
      <c r="AW29">
        <v>3</v>
      </c>
      <c r="AX29">
        <f t="shared" si="4"/>
        <v>3.1608632484622796</v>
      </c>
      <c r="AY29">
        <f t="shared" si="5"/>
        <v>2.6357992998609355E-2</v>
      </c>
      <c r="AZ29">
        <v>3</v>
      </c>
    </row>
    <row r="30" spans="1:52" x14ac:dyDescent="0.2">
      <c r="A30" s="3" t="s">
        <v>62</v>
      </c>
      <c r="B30" s="3" t="s">
        <v>32</v>
      </c>
      <c r="C30" s="3">
        <v>0.85</v>
      </c>
      <c r="D30" s="3">
        <v>44.652846400000001</v>
      </c>
      <c r="E30">
        <v>-20.068999999999999</v>
      </c>
      <c r="F30" s="3">
        <v>16.626082</v>
      </c>
      <c r="G30">
        <v>9.9710000000000001</v>
      </c>
      <c r="H30">
        <v>3.1333291551591453</v>
      </c>
      <c r="I30" s="3" t="s">
        <v>33</v>
      </c>
      <c r="J30" s="3">
        <v>0.79</v>
      </c>
      <c r="K30" s="3">
        <v>41.443969500000001</v>
      </c>
      <c r="L30">
        <v>-20.094999999999999</v>
      </c>
      <c r="M30" s="3">
        <v>15.203802100000001</v>
      </c>
      <c r="N30">
        <v>9.8800000000000008</v>
      </c>
      <c r="O30">
        <v>3.1802109388151005</v>
      </c>
      <c r="P30" s="3" t="s">
        <v>37</v>
      </c>
      <c r="Q30" s="3">
        <v>0.88</v>
      </c>
      <c r="R30" s="3">
        <v>39.744784000000003</v>
      </c>
      <c r="S30">
        <v>-20.132999999999999</v>
      </c>
      <c r="T30" s="3">
        <v>14.5489336</v>
      </c>
      <c r="U30">
        <v>9.8140000000000001</v>
      </c>
      <c r="V30">
        <v>3.1871005766819001</v>
      </c>
      <c r="AR30">
        <f t="shared" si="0"/>
        <v>-20.099</v>
      </c>
      <c r="AS30">
        <f t="shared" si="1"/>
        <v>3.2186953878862203E-2</v>
      </c>
      <c r="AT30">
        <v>3</v>
      </c>
      <c r="AU30">
        <f t="shared" si="2"/>
        <v>9.8883333333333336</v>
      </c>
      <c r="AV30">
        <f t="shared" si="3"/>
        <v>7.8831042954748035E-2</v>
      </c>
      <c r="AW30">
        <v>3</v>
      </c>
      <c r="AX30">
        <f t="shared" si="4"/>
        <v>3.1668802235520488</v>
      </c>
      <c r="AY30">
        <f t="shared" si="5"/>
        <v>2.92595697202277E-2</v>
      </c>
      <c r="AZ30">
        <v>3</v>
      </c>
    </row>
    <row r="31" spans="1:52" x14ac:dyDescent="0.2">
      <c r="A31" s="3" t="s">
        <v>63</v>
      </c>
      <c r="B31" s="3" t="s">
        <v>32</v>
      </c>
      <c r="C31" s="3">
        <v>0.82</v>
      </c>
      <c r="D31" s="3">
        <v>44.723947600000002</v>
      </c>
      <c r="E31">
        <v>-20.402999999999999</v>
      </c>
      <c r="F31" s="3">
        <v>16.483466199999999</v>
      </c>
      <c r="G31">
        <v>9.2809999999999988</v>
      </c>
      <c r="H31">
        <v>3.1654712809534362</v>
      </c>
      <c r="I31" s="3" t="s">
        <v>33</v>
      </c>
      <c r="J31" s="3">
        <v>0.81</v>
      </c>
      <c r="K31" s="3">
        <v>41.686501999999997</v>
      </c>
      <c r="L31">
        <v>-20.404999999999998</v>
      </c>
      <c r="M31" s="3">
        <v>15.0962529</v>
      </c>
      <c r="N31">
        <v>9.2600000000000016</v>
      </c>
      <c r="O31">
        <v>3.2216108630064975</v>
      </c>
      <c r="P31" s="3" t="s">
        <v>37</v>
      </c>
      <c r="Q31" s="3">
        <v>0.88</v>
      </c>
      <c r="R31" s="3">
        <v>42.284887500000004</v>
      </c>
      <c r="S31">
        <v>-20.411999999999999</v>
      </c>
      <c r="T31" s="3">
        <v>15.2952821</v>
      </c>
      <c r="U31">
        <v>9.24</v>
      </c>
      <c r="V31">
        <v>3.2253323886062883</v>
      </c>
      <c r="AR31">
        <f t="shared" si="0"/>
        <v>-20.406666666666663</v>
      </c>
      <c r="AS31">
        <f t="shared" si="1"/>
        <v>4.725815626252996E-3</v>
      </c>
      <c r="AT31">
        <v>3</v>
      </c>
      <c r="AU31">
        <f t="shared" si="2"/>
        <v>9.2603333333333335</v>
      </c>
      <c r="AV31">
        <f t="shared" si="3"/>
        <v>2.0502032419574986E-2</v>
      </c>
      <c r="AW31">
        <v>3</v>
      </c>
      <c r="AX31">
        <f t="shared" si="4"/>
        <v>3.2041381775220739</v>
      </c>
      <c r="AY31">
        <f t="shared" si="5"/>
        <v>3.3538173860315865E-2</v>
      </c>
      <c r="AZ31">
        <v>3</v>
      </c>
    </row>
    <row r="32" spans="1:52" x14ac:dyDescent="0.2">
      <c r="A32" s="3" t="s">
        <v>64</v>
      </c>
      <c r="B32" s="3" t="s">
        <v>32</v>
      </c>
      <c r="C32" s="3">
        <v>0.81</v>
      </c>
      <c r="D32" s="3">
        <v>37.3865604</v>
      </c>
      <c r="E32">
        <v>-19.841999999999999</v>
      </c>
      <c r="F32" s="3">
        <v>13.8692463</v>
      </c>
      <c r="G32">
        <v>10.173</v>
      </c>
      <c r="H32">
        <v>3.1449188266272263</v>
      </c>
      <c r="I32" s="3" t="s">
        <v>33</v>
      </c>
      <c r="J32" s="3">
        <v>0.76</v>
      </c>
      <c r="K32" s="3">
        <v>33.605462000000003</v>
      </c>
      <c r="L32">
        <v>-19.849999999999998</v>
      </c>
      <c r="M32" s="3">
        <v>12.295805</v>
      </c>
      <c r="N32">
        <v>10.055000000000001</v>
      </c>
      <c r="O32">
        <v>3.1885974389910494</v>
      </c>
      <c r="P32" s="3" t="s">
        <v>37</v>
      </c>
      <c r="Q32" s="3">
        <v>0.88</v>
      </c>
      <c r="R32" s="3">
        <v>36.724194199999999</v>
      </c>
      <c r="S32">
        <v>-19.797999999999998</v>
      </c>
      <c r="T32" s="3">
        <v>13.3334922</v>
      </c>
      <c r="U32">
        <v>10.143000000000001</v>
      </c>
      <c r="V32">
        <v>3.2133287056884718</v>
      </c>
      <c r="AR32">
        <f t="shared" si="0"/>
        <v>-19.829999999999998</v>
      </c>
      <c r="AS32">
        <f t="shared" si="1"/>
        <v>2.7999999999999962E-2</v>
      </c>
      <c r="AT32">
        <v>3</v>
      </c>
      <c r="AU32">
        <f t="shared" si="2"/>
        <v>10.123666666666667</v>
      </c>
      <c r="AV32">
        <f t="shared" si="3"/>
        <v>6.1329710037902885E-2</v>
      </c>
      <c r="AW32">
        <v>3</v>
      </c>
      <c r="AX32">
        <f t="shared" si="4"/>
        <v>3.1822816571022492</v>
      </c>
      <c r="AY32">
        <f t="shared" si="5"/>
        <v>3.4639496444719461E-2</v>
      </c>
      <c r="AZ32">
        <v>3</v>
      </c>
    </row>
    <row r="33" spans="1:52" x14ac:dyDescent="0.2">
      <c r="A33" s="3" t="s">
        <v>65</v>
      </c>
      <c r="B33" s="3" t="s">
        <v>32</v>
      </c>
      <c r="C33" s="3">
        <v>0.88</v>
      </c>
      <c r="D33" s="3">
        <v>43.546310900000002</v>
      </c>
      <c r="E33">
        <v>-20.027000000000001</v>
      </c>
      <c r="F33" s="3">
        <v>16.409820799999999</v>
      </c>
      <c r="G33">
        <v>10.037999999999998</v>
      </c>
      <c r="H33">
        <v>3.0959527226118975</v>
      </c>
      <c r="I33" s="3" t="s">
        <v>33</v>
      </c>
      <c r="J33" s="3">
        <v>0.8</v>
      </c>
      <c r="K33" s="3">
        <v>41.910791699999997</v>
      </c>
      <c r="L33">
        <v>-20.053999999999998</v>
      </c>
      <c r="M33" s="3">
        <v>15.581868999999999</v>
      </c>
      <c r="N33">
        <v>9.8630000000000013</v>
      </c>
      <c r="O33">
        <v>3.1380012019097325</v>
      </c>
      <c r="P33" s="3" t="s">
        <v>37</v>
      </c>
      <c r="Q33" s="3">
        <v>0.76</v>
      </c>
      <c r="R33" s="3">
        <v>41.089337100000002</v>
      </c>
      <c r="S33">
        <v>-20.099</v>
      </c>
      <c r="T33" s="3">
        <v>15.1349676</v>
      </c>
      <c r="U33">
        <v>9.843</v>
      </c>
      <c r="V33">
        <v>3.1673381282956963</v>
      </c>
      <c r="AR33">
        <f t="shared" si="0"/>
        <v>-20.060000000000002</v>
      </c>
      <c r="AS33">
        <f t="shared" si="1"/>
        <v>3.6373066958946189E-2</v>
      </c>
      <c r="AT33">
        <v>3</v>
      </c>
      <c r="AU33">
        <f t="shared" si="2"/>
        <v>9.9146666666666672</v>
      </c>
      <c r="AV33">
        <f t="shared" si="3"/>
        <v>0.10727690027835945</v>
      </c>
      <c r="AW33">
        <v>3</v>
      </c>
      <c r="AX33">
        <f t="shared" si="4"/>
        <v>3.1337640176057757</v>
      </c>
      <c r="AY33">
        <f t="shared" si="5"/>
        <v>3.5880835194841955E-2</v>
      </c>
      <c r="AZ33">
        <v>3</v>
      </c>
    </row>
    <row r="34" spans="1:52" x14ac:dyDescent="0.2">
      <c r="A34" s="3" t="s">
        <v>66</v>
      </c>
      <c r="B34" s="3" t="s">
        <v>32</v>
      </c>
      <c r="C34" s="3">
        <v>0.77</v>
      </c>
      <c r="D34" s="3">
        <v>44.621517099999998</v>
      </c>
      <c r="E34">
        <v>-20.117000000000001</v>
      </c>
      <c r="F34" s="3">
        <v>16.600290900000001</v>
      </c>
      <c r="G34">
        <v>8.4289999999999985</v>
      </c>
      <c r="H34">
        <v>3.1359954431079675</v>
      </c>
      <c r="I34" s="3" t="s">
        <v>33</v>
      </c>
      <c r="J34" s="3">
        <v>0.83</v>
      </c>
      <c r="K34" s="3">
        <v>40.393028700000002</v>
      </c>
      <c r="L34">
        <v>-20.105999999999998</v>
      </c>
      <c r="M34" s="3">
        <v>14.7980286</v>
      </c>
      <c r="N34">
        <v>8.4410000000000007</v>
      </c>
      <c r="O34">
        <v>3.1845593371809002</v>
      </c>
      <c r="P34" s="3" t="s">
        <v>37</v>
      </c>
      <c r="Q34" s="3">
        <v>0.86</v>
      </c>
      <c r="R34" s="3">
        <v>41.9812145</v>
      </c>
      <c r="S34">
        <v>-20.081</v>
      </c>
      <c r="T34" s="3">
        <v>15.282469000000001</v>
      </c>
      <c r="U34">
        <v>8.4370000000000012</v>
      </c>
      <c r="V34">
        <v>3.2048541098518393</v>
      </c>
      <c r="AR34">
        <f t="shared" si="0"/>
        <v>-20.101333333333333</v>
      </c>
      <c r="AS34">
        <f t="shared" si="1"/>
        <v>1.8448125469362683E-2</v>
      </c>
      <c r="AT34">
        <v>3</v>
      </c>
      <c r="AU34">
        <f t="shared" si="2"/>
        <v>8.4356666666666662</v>
      </c>
      <c r="AV34">
        <f t="shared" si="3"/>
        <v>6.1101009266090519E-3</v>
      </c>
      <c r="AW34">
        <v>3</v>
      </c>
      <c r="AX34">
        <f t="shared" si="4"/>
        <v>3.175136296713569</v>
      </c>
      <c r="AY34">
        <f t="shared" si="5"/>
        <v>3.5383248369427855E-2</v>
      </c>
      <c r="AZ34">
        <v>3</v>
      </c>
    </row>
    <row r="35" spans="1:52" x14ac:dyDescent="0.2">
      <c r="A35" s="3" t="s">
        <v>67</v>
      </c>
      <c r="B35" s="3" t="s">
        <v>32</v>
      </c>
      <c r="C35" s="3">
        <v>0.87</v>
      </c>
      <c r="D35" s="3">
        <v>44.751104300000002</v>
      </c>
      <c r="E35">
        <v>-20.164000000000001</v>
      </c>
      <c r="F35" s="3">
        <v>16.733568399999999</v>
      </c>
      <c r="G35">
        <v>9.2459999999999987</v>
      </c>
      <c r="H35">
        <v>3.1200530834375613</v>
      </c>
      <c r="I35" s="3" t="s">
        <v>33</v>
      </c>
      <c r="J35" s="3">
        <v>0.87</v>
      </c>
      <c r="K35" s="3">
        <v>42.176859700000001</v>
      </c>
      <c r="L35">
        <v>-20.196999999999999</v>
      </c>
      <c r="M35" s="3">
        <v>15.508494799999999</v>
      </c>
      <c r="N35">
        <v>9.277000000000001</v>
      </c>
      <c r="O35">
        <v>3.1728634500794155</v>
      </c>
      <c r="P35" s="3" t="s">
        <v>37</v>
      </c>
      <c r="Q35" s="3">
        <v>0.75</v>
      </c>
      <c r="R35" s="3">
        <v>43.2967838</v>
      </c>
      <c r="S35">
        <v>-20.187999999999999</v>
      </c>
      <c r="T35" s="3">
        <v>15.8686776</v>
      </c>
      <c r="U35">
        <v>9.1750000000000007</v>
      </c>
      <c r="V35">
        <v>3.1831836090320049</v>
      </c>
      <c r="AR35">
        <f t="shared" ref="AR35:AR71" si="6">AVERAGE(E35,L35,S35)</f>
        <v>-20.183000000000003</v>
      </c>
      <c r="AS35">
        <f t="shared" ref="AS35:AS71" si="7">STDEV(E35,L35,S35)</f>
        <v>1.7058722109230647E-2</v>
      </c>
      <c r="AT35">
        <v>3</v>
      </c>
      <c r="AU35">
        <f t="shared" ref="AU35:AU71" si="8">AVERAGE(G35,N35,U35)</f>
        <v>9.2326666666666668</v>
      </c>
      <c r="AV35">
        <f t="shared" ref="AV35:AV71" si="9">STDEV(G35,N35,U35)</f>
        <v>5.2290853247325388E-2</v>
      </c>
      <c r="AW35">
        <v>3</v>
      </c>
      <c r="AX35">
        <f t="shared" ref="AX35:AX71" si="10">AVERAGE(H35,O35,V35)</f>
        <v>3.1587000475163269</v>
      </c>
      <c r="AY35">
        <f t="shared" ref="AY35:AY71" si="11">STDEV(H35,O35,V35)</f>
        <v>3.3864690971286714E-2</v>
      </c>
      <c r="AZ35">
        <v>3</v>
      </c>
    </row>
    <row r="36" spans="1:52" x14ac:dyDescent="0.2">
      <c r="A36" s="3" t="s">
        <v>68</v>
      </c>
      <c r="B36" s="3" t="s">
        <v>32</v>
      </c>
      <c r="C36" s="3">
        <v>0.85</v>
      </c>
      <c r="D36" s="3">
        <v>42.113704499999997</v>
      </c>
      <c r="E36">
        <v>-19.940000000000001</v>
      </c>
      <c r="F36" s="3">
        <v>15.6827053</v>
      </c>
      <c r="G36">
        <v>9.677999999999999</v>
      </c>
      <c r="H36">
        <v>3.1329196277124458</v>
      </c>
      <c r="I36" s="3" t="s">
        <v>33</v>
      </c>
      <c r="J36" s="3">
        <v>0.75</v>
      </c>
      <c r="K36" s="3">
        <v>37.589353899999999</v>
      </c>
      <c r="L36">
        <v>-20.044999999999998</v>
      </c>
      <c r="M36" s="3">
        <v>13.775481900000001</v>
      </c>
      <c r="N36">
        <v>9.4990000000000006</v>
      </c>
      <c r="O36">
        <v>3.183499970093</v>
      </c>
      <c r="P36" s="3" t="s">
        <v>37</v>
      </c>
      <c r="Q36" s="3">
        <v>0.76</v>
      </c>
      <c r="R36" s="3">
        <v>38.716612699999999</v>
      </c>
      <c r="S36">
        <v>-19.965999999999998</v>
      </c>
      <c r="T36" s="3">
        <v>14.1543338</v>
      </c>
      <c r="U36">
        <v>9.5039999999999996</v>
      </c>
      <c r="V36">
        <v>3.1912050486850423</v>
      </c>
      <c r="AR36">
        <f t="shared" si="6"/>
        <v>-19.983666666666664</v>
      </c>
      <c r="AS36">
        <f t="shared" si="7"/>
        <v>5.4683940360339869E-2</v>
      </c>
      <c r="AT36">
        <v>3</v>
      </c>
      <c r="AU36">
        <f t="shared" si="8"/>
        <v>9.5603333333333325</v>
      </c>
      <c r="AV36">
        <f t="shared" si="9"/>
        <v>0.10193298452087632</v>
      </c>
      <c r="AW36">
        <v>3</v>
      </c>
      <c r="AX36">
        <f t="shared" si="10"/>
        <v>3.1692082154968291</v>
      </c>
      <c r="AY36">
        <f t="shared" si="11"/>
        <v>3.1662095028062671E-2</v>
      </c>
      <c r="AZ36">
        <v>3</v>
      </c>
    </row>
    <row r="37" spans="1:52" x14ac:dyDescent="0.2">
      <c r="A37" s="3" t="s">
        <v>69</v>
      </c>
      <c r="B37" s="3" t="s">
        <v>32</v>
      </c>
      <c r="C37" s="3">
        <v>0.81</v>
      </c>
      <c r="D37" s="3">
        <v>43.243339200000001</v>
      </c>
      <c r="E37">
        <v>-20.062000000000001</v>
      </c>
      <c r="F37" s="3">
        <v>16.0090769</v>
      </c>
      <c r="G37">
        <v>9.0579999999999998</v>
      </c>
      <c r="H37">
        <v>3.15137235676593</v>
      </c>
      <c r="I37" s="3" t="s">
        <v>33</v>
      </c>
      <c r="J37" s="3">
        <v>0.82</v>
      </c>
      <c r="K37" s="3">
        <v>40.997248300000003</v>
      </c>
      <c r="L37">
        <v>-20.036999999999999</v>
      </c>
      <c r="M37" s="3">
        <v>14.8259878</v>
      </c>
      <c r="N37">
        <v>9.1070000000000011</v>
      </c>
      <c r="O37">
        <v>3.2261002546263171</v>
      </c>
      <c r="P37" s="3" t="s">
        <v>37</v>
      </c>
      <c r="Q37" s="3">
        <v>0.76</v>
      </c>
      <c r="R37" s="3">
        <v>42.974623000000001</v>
      </c>
      <c r="S37">
        <v>-20.052</v>
      </c>
      <c r="T37" s="3">
        <v>15.566868299999999</v>
      </c>
      <c r="U37">
        <v>9.0679999999999996</v>
      </c>
      <c r="V37">
        <v>3.2207544382364097</v>
      </c>
      <c r="AR37">
        <f t="shared" si="6"/>
        <v>-20.050333333333334</v>
      </c>
      <c r="AS37">
        <f t="shared" si="7"/>
        <v>1.2583057392118941E-2</v>
      </c>
      <c r="AT37">
        <v>3</v>
      </c>
      <c r="AU37">
        <f t="shared" si="8"/>
        <v>9.0776666666666657</v>
      </c>
      <c r="AV37">
        <f t="shared" si="9"/>
        <v>2.5890796305509271E-2</v>
      </c>
      <c r="AW37">
        <v>3</v>
      </c>
      <c r="AX37">
        <f t="shared" si="10"/>
        <v>3.1994090165428855</v>
      </c>
      <c r="AY37">
        <f t="shared" si="11"/>
        <v>4.1686747895630941E-2</v>
      </c>
      <c r="AZ37">
        <v>3</v>
      </c>
    </row>
    <row r="38" spans="1:52" x14ac:dyDescent="0.2">
      <c r="A38" s="3" t="s">
        <v>70</v>
      </c>
      <c r="B38" s="3" t="s">
        <v>32</v>
      </c>
      <c r="C38" s="3">
        <v>0.74</v>
      </c>
      <c r="D38" s="3">
        <v>44.004315499999997</v>
      </c>
      <c r="E38">
        <v>-20.23</v>
      </c>
      <c r="F38" s="3">
        <v>16.147857200000001</v>
      </c>
      <c r="G38">
        <v>8.4329999999999998</v>
      </c>
      <c r="H38">
        <v>3.1792681497910036</v>
      </c>
      <c r="I38" s="3" t="s">
        <v>33</v>
      </c>
      <c r="J38" s="3">
        <v>0.86</v>
      </c>
      <c r="K38" s="3">
        <v>40.176047799999999</v>
      </c>
      <c r="L38">
        <v>-20.169999999999998</v>
      </c>
      <c r="M38" s="3">
        <v>14.501434</v>
      </c>
      <c r="N38">
        <v>8.5420000000000016</v>
      </c>
      <c r="O38">
        <v>3.2322359131287755</v>
      </c>
      <c r="P38" s="3" t="s">
        <v>37</v>
      </c>
      <c r="Q38" s="3">
        <v>0.78</v>
      </c>
      <c r="R38" s="3">
        <v>40.684650900000001</v>
      </c>
      <c r="S38">
        <v>-20.171999999999997</v>
      </c>
      <c r="T38" s="3">
        <v>14.732059700000001</v>
      </c>
      <c r="U38">
        <v>8.4169999999999998</v>
      </c>
      <c r="V38">
        <v>3.2219137728582514</v>
      </c>
      <c r="AR38">
        <f t="shared" si="6"/>
        <v>-20.190666666666665</v>
      </c>
      <c r="AS38">
        <f t="shared" si="7"/>
        <v>3.4078341117687101E-2</v>
      </c>
      <c r="AT38">
        <v>3</v>
      </c>
      <c r="AU38">
        <f t="shared" si="8"/>
        <v>8.4640000000000004</v>
      </c>
      <c r="AV38">
        <f t="shared" si="9"/>
        <v>6.8022055246810487E-2</v>
      </c>
      <c r="AW38">
        <v>3</v>
      </c>
      <c r="AX38">
        <f t="shared" si="10"/>
        <v>3.2111392785926767</v>
      </c>
      <c r="AY38">
        <f t="shared" si="11"/>
        <v>2.8079588374132682E-2</v>
      </c>
      <c r="AZ38">
        <v>3</v>
      </c>
    </row>
    <row r="39" spans="1:52" x14ac:dyDescent="0.2">
      <c r="A39" s="3" t="s">
        <v>71</v>
      </c>
      <c r="B39" s="3" t="s">
        <v>33</v>
      </c>
      <c r="C39" s="3">
        <v>0.7</v>
      </c>
      <c r="D39" s="3">
        <v>54.700294999999997</v>
      </c>
      <c r="E39">
        <v>-19.907</v>
      </c>
      <c r="F39" s="3">
        <v>20.6310936</v>
      </c>
      <c r="G39">
        <v>9.4559999999999995</v>
      </c>
      <c r="H39">
        <v>3.0932442104442459</v>
      </c>
      <c r="I39" s="3" t="s">
        <v>33</v>
      </c>
      <c r="J39" s="3">
        <v>0.85</v>
      </c>
      <c r="K39" s="3">
        <v>38.145478599999997</v>
      </c>
      <c r="L39">
        <v>-19.971999999999998</v>
      </c>
      <c r="M39" s="3">
        <v>14.1194834</v>
      </c>
      <c r="N39">
        <v>9.4370000000000012</v>
      </c>
      <c r="O39">
        <v>3.151889988175252</v>
      </c>
      <c r="P39" s="3" t="s">
        <v>37</v>
      </c>
      <c r="Q39" s="3">
        <v>0.8</v>
      </c>
      <c r="R39" s="3">
        <v>34.459216499999997</v>
      </c>
      <c r="S39">
        <v>-19.998999999999999</v>
      </c>
      <c r="T39" s="3">
        <v>12.729551900000001</v>
      </c>
      <c r="U39">
        <v>9.2889999999999997</v>
      </c>
      <c r="V39">
        <v>3.1581959495369194</v>
      </c>
      <c r="AR39">
        <f t="shared" si="6"/>
        <v>-19.959333333333333</v>
      </c>
      <c r="AS39">
        <f t="shared" si="7"/>
        <v>4.728988616325118E-2</v>
      </c>
      <c r="AT39">
        <v>3</v>
      </c>
      <c r="AU39">
        <f t="shared" si="8"/>
        <v>9.3940000000000001</v>
      </c>
      <c r="AV39">
        <f t="shared" si="9"/>
        <v>9.1427566958768247E-2</v>
      </c>
      <c r="AW39">
        <v>3</v>
      </c>
      <c r="AX39">
        <f t="shared" si="10"/>
        <v>3.1344433827188056</v>
      </c>
      <c r="AY39">
        <f t="shared" si="11"/>
        <v>3.5818572476514987E-2</v>
      </c>
      <c r="AZ39">
        <v>3</v>
      </c>
    </row>
    <row r="40" spans="1:52" x14ac:dyDescent="0.2">
      <c r="A40" s="3" t="s">
        <v>72</v>
      </c>
      <c r="B40" s="3" t="s">
        <v>33</v>
      </c>
      <c r="C40" s="3">
        <v>0.87</v>
      </c>
      <c r="D40" s="3">
        <v>40.377846400000003</v>
      </c>
      <c r="E40">
        <v>-20.387</v>
      </c>
      <c r="F40" s="3">
        <v>15.143396600000001</v>
      </c>
      <c r="G40">
        <v>9.3439999999999994</v>
      </c>
      <c r="H40">
        <v>3.1107609944433912</v>
      </c>
      <c r="I40" s="3" t="s">
        <v>33</v>
      </c>
      <c r="J40" s="3">
        <v>0.87</v>
      </c>
      <c r="K40" s="3">
        <v>39.7997649</v>
      </c>
      <c r="L40">
        <v>-20.318999999999999</v>
      </c>
      <c r="M40" s="3">
        <v>14.6631468</v>
      </c>
      <c r="N40">
        <v>9.327</v>
      </c>
      <c r="O40">
        <v>3.1666503570706941</v>
      </c>
      <c r="P40" s="3" t="s">
        <v>37</v>
      </c>
      <c r="Q40" s="3">
        <v>0.85</v>
      </c>
      <c r="R40" s="3">
        <v>40.509215099999999</v>
      </c>
      <c r="S40">
        <v>-20.334999999999997</v>
      </c>
      <c r="T40" s="3">
        <v>14.8099332</v>
      </c>
      <c r="U40">
        <v>9.2360000000000007</v>
      </c>
      <c r="V40">
        <v>3.1911522024960925</v>
      </c>
      <c r="AR40">
        <f t="shared" si="6"/>
        <v>-20.346999999999998</v>
      </c>
      <c r="AS40">
        <f t="shared" si="7"/>
        <v>3.5552777669263437E-2</v>
      </c>
      <c r="AT40">
        <v>3</v>
      </c>
      <c r="AU40">
        <f t="shared" si="8"/>
        <v>9.3023333333333333</v>
      </c>
      <c r="AV40">
        <f t="shared" si="9"/>
        <v>5.807179464536346E-2</v>
      </c>
      <c r="AW40">
        <v>3</v>
      </c>
      <c r="AX40">
        <f t="shared" si="10"/>
        <v>3.1561878513367261</v>
      </c>
      <c r="AY40">
        <f t="shared" si="11"/>
        <v>4.1204181859590024E-2</v>
      </c>
      <c r="AZ40">
        <v>3</v>
      </c>
    </row>
    <row r="41" spans="1:52" x14ac:dyDescent="0.2">
      <c r="A41" s="3" t="s">
        <v>73</v>
      </c>
      <c r="B41" s="3" t="s">
        <v>33</v>
      </c>
      <c r="C41" s="3">
        <v>0.77</v>
      </c>
      <c r="D41" s="3">
        <v>44.688324899999998</v>
      </c>
      <c r="E41">
        <v>-20.331</v>
      </c>
      <c r="F41" s="3">
        <v>16.4292403</v>
      </c>
      <c r="G41">
        <v>9.1379999999999999</v>
      </c>
      <c r="H41">
        <v>3.1733895236774887</v>
      </c>
      <c r="I41" s="3" t="s">
        <v>33</v>
      </c>
      <c r="J41" s="3">
        <v>0.8</v>
      </c>
      <c r="K41" s="3">
        <v>43.246711400000002</v>
      </c>
      <c r="L41">
        <v>-20.172999999999998</v>
      </c>
      <c r="M41" s="3">
        <v>15.9595865</v>
      </c>
      <c r="N41">
        <v>9.1390000000000011</v>
      </c>
      <c r="O41">
        <v>3.1613912198372645</v>
      </c>
      <c r="P41" s="3" t="s">
        <v>37</v>
      </c>
      <c r="Q41" s="3">
        <v>0.75</v>
      </c>
      <c r="R41" s="3">
        <v>42.358647900000001</v>
      </c>
      <c r="S41">
        <v>-20.148999999999997</v>
      </c>
      <c r="T41" s="3">
        <v>15.501958500000001</v>
      </c>
      <c r="U41">
        <v>9.088000000000001</v>
      </c>
      <c r="V41">
        <v>3.1878825214246316</v>
      </c>
      <c r="AR41">
        <f t="shared" si="6"/>
        <v>-20.217666666666663</v>
      </c>
      <c r="AS41">
        <f t="shared" si="7"/>
        <v>9.8880399136196534E-2</v>
      </c>
      <c r="AT41">
        <v>3</v>
      </c>
      <c r="AU41">
        <f t="shared" si="8"/>
        <v>9.1216666666666679</v>
      </c>
      <c r="AV41">
        <f t="shared" si="9"/>
        <v>2.9160475533387974E-2</v>
      </c>
      <c r="AW41">
        <v>3</v>
      </c>
      <c r="AX41">
        <f t="shared" si="10"/>
        <v>3.1742210883131285</v>
      </c>
      <c r="AY41">
        <f t="shared" si="11"/>
        <v>1.3265213520921731E-2</v>
      </c>
      <c r="AZ41">
        <v>3</v>
      </c>
    </row>
    <row r="42" spans="1:52" x14ac:dyDescent="0.2">
      <c r="A42" s="3" t="s">
        <v>74</v>
      </c>
      <c r="B42" s="3" t="s">
        <v>33</v>
      </c>
      <c r="C42" s="3">
        <v>0.77</v>
      </c>
      <c r="D42" s="3">
        <v>43.928786000000002</v>
      </c>
      <c r="E42">
        <v>-20.349</v>
      </c>
      <c r="F42" s="3">
        <v>16.515077999999999</v>
      </c>
      <c r="G42">
        <v>9.59</v>
      </c>
      <c r="H42">
        <v>3.1032399806609057</v>
      </c>
      <c r="I42" s="3" t="s">
        <v>75</v>
      </c>
      <c r="J42" s="3">
        <v>0.77</v>
      </c>
      <c r="K42" s="3">
        <v>39.537721500000004</v>
      </c>
      <c r="L42">
        <v>-20.419999999999998</v>
      </c>
      <c r="M42" s="3">
        <v>14.695261800000001</v>
      </c>
      <c r="N42">
        <v>9.5590000000000011</v>
      </c>
      <c r="O42">
        <v>3.1389261639421768</v>
      </c>
      <c r="P42" s="3" t="s">
        <v>37</v>
      </c>
      <c r="Q42" s="3">
        <v>0.82</v>
      </c>
      <c r="R42" s="3">
        <v>41.627613599999997</v>
      </c>
      <c r="S42">
        <v>-20.337</v>
      </c>
      <c r="T42" s="3">
        <v>15.3351866</v>
      </c>
      <c r="U42">
        <v>9.5590000000000011</v>
      </c>
      <c r="V42">
        <v>3.1669356537207056</v>
      </c>
      <c r="AR42">
        <f t="shared" si="6"/>
        <v>-20.368666666666666</v>
      </c>
      <c r="AS42">
        <f t="shared" si="7"/>
        <v>4.4859038479811882E-2</v>
      </c>
      <c r="AT42">
        <v>3</v>
      </c>
      <c r="AU42">
        <f t="shared" si="8"/>
        <v>9.5693333333333346</v>
      </c>
      <c r="AV42">
        <f t="shared" si="9"/>
        <v>1.7897858344877709E-2</v>
      </c>
      <c r="AW42">
        <v>3</v>
      </c>
      <c r="AX42">
        <f t="shared" si="10"/>
        <v>3.1363672661079298</v>
      </c>
      <c r="AY42">
        <f t="shared" si="11"/>
        <v>3.1924843934306377E-2</v>
      </c>
      <c r="AZ42">
        <v>3</v>
      </c>
    </row>
    <row r="43" spans="1:52" x14ac:dyDescent="0.2">
      <c r="A43" s="3" t="s">
        <v>76</v>
      </c>
      <c r="B43" s="3" t="s">
        <v>33</v>
      </c>
      <c r="C43" s="3">
        <v>0.77</v>
      </c>
      <c r="D43" s="3">
        <v>44.335578400000003</v>
      </c>
      <c r="E43">
        <v>-19.797999999999998</v>
      </c>
      <c r="F43" s="3">
        <v>16.564354399999999</v>
      </c>
      <c r="G43">
        <v>9.84</v>
      </c>
      <c r="H43">
        <v>3.1226596713402044</v>
      </c>
      <c r="I43" s="3" t="s">
        <v>75</v>
      </c>
      <c r="J43" s="3">
        <v>0.82</v>
      </c>
      <c r="K43" s="3">
        <v>41.695574800000003</v>
      </c>
      <c r="L43">
        <v>-19.777000000000001</v>
      </c>
      <c r="M43" s="3">
        <v>15.2794379</v>
      </c>
      <c r="N43">
        <v>9.8350000000000009</v>
      </c>
      <c r="O43">
        <v>3.1836797652527959</v>
      </c>
      <c r="P43" s="3" t="s">
        <v>37</v>
      </c>
      <c r="Q43" s="3">
        <v>0.78</v>
      </c>
      <c r="R43" s="3">
        <v>41.647816499999998</v>
      </c>
      <c r="S43">
        <v>-19.805</v>
      </c>
      <c r="T43" s="3">
        <v>15.1733131</v>
      </c>
      <c r="U43">
        <v>9.718</v>
      </c>
      <c r="V43">
        <v>3.2022748710036177</v>
      </c>
      <c r="AR43">
        <f t="shared" si="6"/>
        <v>-19.793333333333333</v>
      </c>
      <c r="AS43">
        <f t="shared" si="7"/>
        <v>1.4571661996261965E-2</v>
      </c>
      <c r="AT43">
        <v>3</v>
      </c>
      <c r="AU43">
        <f t="shared" si="8"/>
        <v>9.7976666666666663</v>
      </c>
      <c r="AV43">
        <f t="shared" si="9"/>
        <v>6.9038636525740868E-2</v>
      </c>
      <c r="AW43">
        <v>3</v>
      </c>
      <c r="AX43">
        <f t="shared" si="10"/>
        <v>3.169538102532206</v>
      </c>
      <c r="AY43">
        <f t="shared" si="11"/>
        <v>4.1648949239308369E-2</v>
      </c>
      <c r="AZ43">
        <v>3</v>
      </c>
    </row>
    <row r="44" spans="1:52" x14ac:dyDescent="0.2">
      <c r="A44" s="3" t="s">
        <v>77</v>
      </c>
      <c r="B44" s="3" t="s">
        <v>33</v>
      </c>
      <c r="C44" s="3">
        <v>0.77</v>
      </c>
      <c r="D44" s="3">
        <v>47.941558399999998</v>
      </c>
      <c r="E44">
        <v>-20.323</v>
      </c>
      <c r="F44" s="3">
        <v>17.984206199999999</v>
      </c>
      <c r="G44">
        <v>8.7169999999999987</v>
      </c>
      <c r="H44">
        <v>3.1100520930044353</v>
      </c>
      <c r="I44" s="3" t="s">
        <v>75</v>
      </c>
      <c r="J44" s="3">
        <v>0.86</v>
      </c>
      <c r="K44" s="3">
        <v>41.155425999999999</v>
      </c>
      <c r="L44">
        <v>-20.230999999999998</v>
      </c>
      <c r="M44" s="3">
        <v>15.3441429</v>
      </c>
      <c r="N44">
        <v>8.7460000000000004</v>
      </c>
      <c r="O44">
        <v>3.1291851216184039</v>
      </c>
      <c r="P44" s="3" t="s">
        <v>37</v>
      </c>
      <c r="Q44" s="3">
        <v>0.86</v>
      </c>
      <c r="R44" s="3">
        <v>40.806191800000001</v>
      </c>
      <c r="S44">
        <v>-20.216999999999999</v>
      </c>
      <c r="T44" s="3">
        <v>15.130130100000001</v>
      </c>
      <c r="U44">
        <v>8.6440000000000001</v>
      </c>
      <c r="V44">
        <v>3.1465178059947196</v>
      </c>
      <c r="AR44">
        <f t="shared" si="6"/>
        <v>-20.257000000000001</v>
      </c>
      <c r="AS44">
        <f t="shared" si="7"/>
        <v>5.7584720195552969E-2</v>
      </c>
      <c r="AT44">
        <v>3</v>
      </c>
      <c r="AU44">
        <f t="shared" si="8"/>
        <v>8.7023333333333337</v>
      </c>
      <c r="AV44">
        <f t="shared" si="9"/>
        <v>5.2557904575176194E-2</v>
      </c>
      <c r="AW44">
        <v>3</v>
      </c>
      <c r="AX44">
        <f t="shared" si="10"/>
        <v>3.1285850068725196</v>
      </c>
      <c r="AY44">
        <f t="shared" si="11"/>
        <v>1.8240262039061247E-2</v>
      </c>
      <c r="AZ44">
        <v>3</v>
      </c>
    </row>
    <row r="45" spans="1:52" x14ac:dyDescent="0.2">
      <c r="A45" s="3" t="s">
        <v>78</v>
      </c>
      <c r="B45" s="3" t="s">
        <v>33</v>
      </c>
      <c r="C45" s="3">
        <v>0.8</v>
      </c>
      <c r="D45" s="3">
        <v>41.267536</v>
      </c>
      <c r="E45">
        <v>-20.207000000000001</v>
      </c>
      <c r="F45" s="3">
        <v>15.1959327</v>
      </c>
      <c r="G45">
        <v>8.6429999999999989</v>
      </c>
      <c r="H45">
        <v>3.1683121804472498</v>
      </c>
      <c r="I45" s="3" t="s">
        <v>75</v>
      </c>
      <c r="J45" s="3">
        <v>0.82</v>
      </c>
      <c r="K45" s="3">
        <v>34.156800099999998</v>
      </c>
      <c r="L45">
        <v>-20.186999999999998</v>
      </c>
      <c r="M45" s="3">
        <v>12.357696300000001</v>
      </c>
      <c r="N45">
        <v>8.5840000000000014</v>
      </c>
      <c r="O45">
        <v>3.2246787062299518</v>
      </c>
      <c r="P45" s="3" t="s">
        <v>37</v>
      </c>
      <c r="Q45" s="3">
        <v>0.8</v>
      </c>
      <c r="R45" s="3">
        <v>37.160376499999998</v>
      </c>
      <c r="S45">
        <v>-20.201999999999998</v>
      </c>
      <c r="T45" s="3">
        <v>13.348827500000001</v>
      </c>
      <c r="U45">
        <v>8.5750000000000011</v>
      </c>
      <c r="V45">
        <v>3.2477588449871968</v>
      </c>
      <c r="AR45">
        <f t="shared" si="6"/>
        <v>-20.198666666666664</v>
      </c>
      <c r="AS45">
        <f t="shared" si="7"/>
        <v>1.0408329997332006E-2</v>
      </c>
      <c r="AT45">
        <v>3</v>
      </c>
      <c r="AU45">
        <f t="shared" si="8"/>
        <v>8.6006666666666671</v>
      </c>
      <c r="AV45">
        <f t="shared" si="9"/>
        <v>3.6936883102574265E-2</v>
      </c>
      <c r="AW45">
        <v>3</v>
      </c>
      <c r="AX45">
        <f t="shared" si="10"/>
        <v>3.2135832438881331</v>
      </c>
      <c r="AY45">
        <f t="shared" si="11"/>
        <v>4.0868999132163242E-2</v>
      </c>
      <c r="AZ45">
        <v>3</v>
      </c>
    </row>
    <row r="46" spans="1:52" x14ac:dyDescent="0.2">
      <c r="A46" s="3" t="s">
        <v>79</v>
      </c>
      <c r="B46" s="3" t="s">
        <v>33</v>
      </c>
      <c r="C46" s="3">
        <v>0.78</v>
      </c>
      <c r="D46" s="3">
        <v>45.6022769</v>
      </c>
      <c r="E46">
        <v>-19.951999999999998</v>
      </c>
      <c r="F46" s="3">
        <v>16.881000700000001</v>
      </c>
      <c r="G46">
        <v>10.087</v>
      </c>
      <c r="H46">
        <v>3.151629297861076</v>
      </c>
      <c r="I46" s="3" t="s">
        <v>75</v>
      </c>
      <c r="J46" s="3">
        <v>0.83</v>
      </c>
      <c r="K46" s="3">
        <v>39.660646</v>
      </c>
      <c r="L46">
        <v>-19.942</v>
      </c>
      <c r="M46" s="3">
        <v>14.440708600000001</v>
      </c>
      <c r="N46">
        <v>10.069000000000001</v>
      </c>
      <c r="O46">
        <v>3.2041885857780321</v>
      </c>
      <c r="P46" s="3" t="s">
        <v>37</v>
      </c>
      <c r="Q46" s="3">
        <v>0.81</v>
      </c>
      <c r="R46" s="3">
        <v>40.909230700000002</v>
      </c>
      <c r="S46">
        <v>-19.914999999999999</v>
      </c>
      <c r="T46" s="3">
        <v>14.7626507</v>
      </c>
      <c r="U46">
        <v>10.023</v>
      </c>
      <c r="V46">
        <v>3.2329855109737626</v>
      </c>
      <c r="AR46">
        <f t="shared" si="6"/>
        <v>-19.936333333333334</v>
      </c>
      <c r="AS46">
        <f t="shared" si="7"/>
        <v>1.9139836293273878E-2</v>
      </c>
      <c r="AT46">
        <v>3</v>
      </c>
      <c r="AU46">
        <f t="shared" si="8"/>
        <v>10.059666666666667</v>
      </c>
      <c r="AV46">
        <f t="shared" si="9"/>
        <v>3.3005050118631023E-2</v>
      </c>
      <c r="AW46">
        <v>3</v>
      </c>
      <c r="AX46">
        <f t="shared" si="10"/>
        <v>3.1962677982042904</v>
      </c>
      <c r="AY46">
        <f t="shared" si="11"/>
        <v>4.1252424290585357E-2</v>
      </c>
      <c r="AZ46">
        <v>3</v>
      </c>
    </row>
    <row r="47" spans="1:52" x14ac:dyDescent="0.2">
      <c r="A47" s="3" t="s">
        <v>80</v>
      </c>
      <c r="B47" s="3" t="s">
        <v>33</v>
      </c>
      <c r="C47" s="3">
        <v>0.76</v>
      </c>
      <c r="D47" s="3">
        <v>38.091339300000001</v>
      </c>
      <c r="E47">
        <v>-19.96</v>
      </c>
      <c r="F47" s="3">
        <v>14.350107899999999</v>
      </c>
      <c r="G47">
        <v>10.556999999999999</v>
      </c>
      <c r="H47">
        <v>3.0968335680597918</v>
      </c>
      <c r="I47" s="3" t="s">
        <v>75</v>
      </c>
      <c r="J47" s="3">
        <v>0.86</v>
      </c>
      <c r="K47" s="3">
        <v>35.931768300000002</v>
      </c>
      <c r="L47">
        <v>-19.934999999999999</v>
      </c>
      <c r="M47" s="3">
        <v>13.2645847</v>
      </c>
      <c r="N47">
        <v>10.602</v>
      </c>
      <c r="O47">
        <v>3.1603248272069915</v>
      </c>
      <c r="P47" s="3" t="s">
        <v>37</v>
      </c>
      <c r="Q47" s="3">
        <v>0.82</v>
      </c>
      <c r="R47" s="3">
        <v>37.917314699999999</v>
      </c>
      <c r="S47">
        <v>-19.939</v>
      </c>
      <c r="T47" s="3">
        <v>13.861838499999999</v>
      </c>
      <c r="U47">
        <v>10.548999999999999</v>
      </c>
      <c r="V47">
        <v>3.1912698412984688</v>
      </c>
      <c r="AR47">
        <f t="shared" si="6"/>
        <v>-19.944666666666667</v>
      </c>
      <c r="AS47">
        <f t="shared" si="7"/>
        <v>1.3428824718990059E-2</v>
      </c>
      <c r="AT47">
        <v>3</v>
      </c>
      <c r="AU47">
        <f t="shared" si="8"/>
        <v>10.569333333333333</v>
      </c>
      <c r="AV47">
        <f t="shared" si="9"/>
        <v>2.8571547618800267E-2</v>
      </c>
      <c r="AW47">
        <v>3</v>
      </c>
      <c r="AX47">
        <f t="shared" si="10"/>
        <v>3.1494760788550842</v>
      </c>
      <c r="AY47">
        <f t="shared" si="11"/>
        <v>4.814378393318057E-2</v>
      </c>
      <c r="AZ47">
        <v>3</v>
      </c>
    </row>
    <row r="48" spans="1:52" x14ac:dyDescent="0.2">
      <c r="A48" s="3" t="s">
        <v>81</v>
      </c>
      <c r="B48" s="3" t="s">
        <v>82</v>
      </c>
      <c r="C48" s="3">
        <v>0.75</v>
      </c>
      <c r="D48" s="3">
        <v>44.6929357</v>
      </c>
      <c r="E48">
        <v>-20.106000000000002</v>
      </c>
      <c r="F48">
        <v>16.903191400000001</v>
      </c>
      <c r="G48">
        <v>9.2410000000000014</v>
      </c>
      <c r="H48">
        <v>3.0847286221149144</v>
      </c>
      <c r="I48" s="3" t="s">
        <v>83</v>
      </c>
      <c r="J48" s="3">
        <v>0.78</v>
      </c>
      <c r="K48" s="3">
        <v>44.709679399999999</v>
      </c>
      <c r="L48" s="3">
        <v>-20.094000000000001</v>
      </c>
      <c r="M48">
        <v>16.910281399999999</v>
      </c>
      <c r="N48">
        <v>9.2449999999999992</v>
      </c>
      <c r="O48">
        <v>3.0845904571010472</v>
      </c>
      <c r="P48" s="3" t="s">
        <v>83</v>
      </c>
      <c r="Q48" s="3">
        <v>0.84</v>
      </c>
      <c r="R48" s="3">
        <v>42.033525599999997</v>
      </c>
      <c r="S48" s="3">
        <v>-20.134</v>
      </c>
      <c r="T48">
        <v>15.672519899999999</v>
      </c>
      <c r="U48">
        <v>9.2199999999999989</v>
      </c>
      <c r="V48">
        <v>3.1289871388199675</v>
      </c>
      <c r="AR48">
        <f t="shared" si="6"/>
        <v>-20.111333333333334</v>
      </c>
      <c r="AS48">
        <f t="shared" si="7"/>
        <v>2.0526405757787008E-2</v>
      </c>
      <c r="AT48">
        <v>3</v>
      </c>
      <c r="AU48">
        <f t="shared" si="8"/>
        <v>9.2353333333333332</v>
      </c>
      <c r="AV48">
        <f t="shared" si="9"/>
        <v>1.3428824718989795E-2</v>
      </c>
      <c r="AW48">
        <v>3</v>
      </c>
      <c r="AX48">
        <f t="shared" si="10"/>
        <v>3.0994354060119762</v>
      </c>
      <c r="AY48">
        <f t="shared" si="11"/>
        <v>2.5592644575325521E-2</v>
      </c>
      <c r="AZ48">
        <v>3</v>
      </c>
    </row>
    <row r="49" spans="1:52" x14ac:dyDescent="0.2">
      <c r="A49" s="3" t="s">
        <v>84</v>
      </c>
      <c r="B49" s="3" t="s">
        <v>82</v>
      </c>
      <c r="C49" s="3">
        <v>0.76</v>
      </c>
      <c r="D49" s="3">
        <v>43.279502100000002</v>
      </c>
      <c r="E49">
        <v>-20.024999999999999</v>
      </c>
      <c r="F49">
        <v>16.1074214</v>
      </c>
      <c r="G49">
        <v>9.5240000000000009</v>
      </c>
      <c r="H49">
        <v>3.1347508205130836</v>
      </c>
      <c r="I49" s="3" t="s">
        <v>83</v>
      </c>
      <c r="J49" s="3">
        <v>0.74</v>
      </c>
      <c r="K49" s="3">
        <v>46.092199999999998</v>
      </c>
      <c r="L49" s="3">
        <v>-19.97</v>
      </c>
      <c r="M49">
        <v>17.154050699999999</v>
      </c>
      <c r="N49">
        <v>9.5260000000000016</v>
      </c>
      <c r="O49">
        <v>3.1347833974475394</v>
      </c>
      <c r="P49" s="3" t="s">
        <v>83</v>
      </c>
      <c r="Q49" s="3">
        <v>0.9</v>
      </c>
      <c r="R49" s="3">
        <v>45.395919599999999</v>
      </c>
      <c r="S49" s="3">
        <v>-19.885999999999999</v>
      </c>
      <c r="T49">
        <v>16.641712800000001</v>
      </c>
      <c r="U49">
        <v>9.5829999999999984</v>
      </c>
      <c r="V49">
        <v>3.1824792818200778</v>
      </c>
      <c r="AR49">
        <f t="shared" si="6"/>
        <v>-19.960333333333335</v>
      </c>
      <c r="AS49">
        <f t="shared" si="7"/>
        <v>7.0002380911889622E-2</v>
      </c>
      <c r="AT49">
        <v>3</v>
      </c>
      <c r="AU49">
        <f t="shared" si="8"/>
        <v>9.5443333333333342</v>
      </c>
      <c r="AV49">
        <f t="shared" si="9"/>
        <v>3.3501243758004333E-2</v>
      </c>
      <c r="AW49">
        <v>3</v>
      </c>
      <c r="AX49">
        <f t="shared" si="10"/>
        <v>3.1506711665935669</v>
      </c>
      <c r="AY49">
        <f t="shared" si="11"/>
        <v>2.7546640648387737E-2</v>
      </c>
      <c r="AZ49">
        <v>3</v>
      </c>
    </row>
    <row r="50" spans="1:52" x14ac:dyDescent="0.2">
      <c r="A50" s="3" t="s">
        <v>85</v>
      </c>
      <c r="B50" s="3" t="s">
        <v>82</v>
      </c>
      <c r="C50" s="3">
        <v>0.77</v>
      </c>
      <c r="D50" s="3">
        <v>46.988609400000001</v>
      </c>
      <c r="E50">
        <v>-20.167000000000002</v>
      </c>
      <c r="F50">
        <v>17.469698099999999</v>
      </c>
      <c r="G50">
        <v>10.137</v>
      </c>
      <c r="H50">
        <v>3.1380075366041966</v>
      </c>
      <c r="I50" s="3" t="s">
        <v>83</v>
      </c>
      <c r="J50" s="3">
        <v>0.83</v>
      </c>
      <c r="K50" s="3">
        <v>46.7310169</v>
      </c>
      <c r="L50" s="3">
        <v>-20.193000000000001</v>
      </c>
      <c r="M50">
        <v>17.3664436</v>
      </c>
      <c r="N50">
        <v>10.145</v>
      </c>
      <c r="O50">
        <v>3.1393600769628316</v>
      </c>
      <c r="P50" s="3" t="s">
        <v>83</v>
      </c>
      <c r="Q50" s="3">
        <v>0.81</v>
      </c>
      <c r="R50" s="3">
        <v>45.467837099999997</v>
      </c>
      <c r="S50" s="3">
        <v>-20.231000000000002</v>
      </c>
      <c r="T50">
        <v>16.8044175</v>
      </c>
      <c r="U50">
        <v>10.093</v>
      </c>
      <c r="V50">
        <v>3.1566586553803484</v>
      </c>
      <c r="AR50">
        <f t="shared" si="6"/>
        <v>-20.196999999999999</v>
      </c>
      <c r="AS50">
        <f t="shared" si="7"/>
        <v>3.2186953878862203E-2</v>
      </c>
      <c r="AT50">
        <v>3</v>
      </c>
      <c r="AU50">
        <f t="shared" si="8"/>
        <v>10.125</v>
      </c>
      <c r="AV50">
        <f t="shared" si="9"/>
        <v>2.7999999999999962E-2</v>
      </c>
      <c r="AW50">
        <v>3</v>
      </c>
      <c r="AX50">
        <f t="shared" si="10"/>
        <v>3.1446754229824592</v>
      </c>
      <c r="AY50">
        <f t="shared" si="11"/>
        <v>1.0399794968258077E-2</v>
      </c>
      <c r="AZ50">
        <v>3</v>
      </c>
    </row>
    <row r="51" spans="1:52" x14ac:dyDescent="0.2">
      <c r="A51" s="3" t="s">
        <v>86</v>
      </c>
      <c r="B51" s="3" t="s">
        <v>82</v>
      </c>
      <c r="C51" s="3">
        <v>0.75</v>
      </c>
      <c r="D51" s="3">
        <v>46.8621391</v>
      </c>
      <c r="E51">
        <v>-19.882000000000001</v>
      </c>
      <c r="F51">
        <v>17.253102200000001</v>
      </c>
      <c r="G51">
        <v>9.7880000000000003</v>
      </c>
      <c r="H51">
        <v>3.1688501570846004</v>
      </c>
      <c r="I51" s="3" t="s">
        <v>83</v>
      </c>
      <c r="J51" s="3">
        <v>0.73</v>
      </c>
      <c r="K51" s="3">
        <v>46.682977700000002</v>
      </c>
      <c r="L51" s="3">
        <v>-19.913</v>
      </c>
      <c r="M51">
        <v>17.170029100000001</v>
      </c>
      <c r="N51">
        <v>9.7490000000000006</v>
      </c>
      <c r="O51">
        <v>3.1720082514789296</v>
      </c>
      <c r="P51" s="3" t="s">
        <v>83</v>
      </c>
      <c r="Q51" s="3">
        <v>0.84</v>
      </c>
      <c r="R51" s="3">
        <v>45.463743600000001</v>
      </c>
      <c r="S51" s="3">
        <v>-19.981999999999999</v>
      </c>
      <c r="T51">
        <v>16.576279700000001</v>
      </c>
      <c r="U51">
        <v>9.8229999999999986</v>
      </c>
      <c r="V51">
        <v>3.1998153481929967</v>
      </c>
      <c r="AR51">
        <f t="shared" si="6"/>
        <v>-19.925666666666668</v>
      </c>
      <c r="AS51">
        <f t="shared" si="7"/>
        <v>5.1189191567490383E-2</v>
      </c>
      <c r="AT51">
        <v>3</v>
      </c>
      <c r="AU51">
        <f t="shared" si="8"/>
        <v>9.7866666666666671</v>
      </c>
      <c r="AV51">
        <f t="shared" si="9"/>
        <v>3.7018013633003902E-2</v>
      </c>
      <c r="AW51">
        <v>3</v>
      </c>
      <c r="AX51">
        <f t="shared" si="10"/>
        <v>3.1802245855855094</v>
      </c>
      <c r="AY51">
        <f t="shared" si="11"/>
        <v>1.7039421196392814E-2</v>
      </c>
      <c r="AZ51">
        <v>3</v>
      </c>
    </row>
    <row r="52" spans="1:52" x14ac:dyDescent="0.2">
      <c r="A52" s="3" t="s">
        <v>87</v>
      </c>
      <c r="B52" s="3" t="s">
        <v>82</v>
      </c>
      <c r="C52" s="3">
        <v>0.75</v>
      </c>
      <c r="D52" s="3">
        <v>45.856221900000001</v>
      </c>
      <c r="E52">
        <v>-19.548999999999999</v>
      </c>
      <c r="F52">
        <v>17.059480700000002</v>
      </c>
      <c r="G52">
        <v>9.729000000000001</v>
      </c>
      <c r="H52">
        <v>3.1360231000466503</v>
      </c>
      <c r="I52" s="3" t="s">
        <v>83</v>
      </c>
      <c r="J52" s="3">
        <v>0.75</v>
      </c>
      <c r="K52" s="3">
        <v>45.3442583</v>
      </c>
      <c r="L52" s="3">
        <v>-19.567</v>
      </c>
      <c r="M52">
        <v>16.874586300000001</v>
      </c>
      <c r="N52">
        <v>9.6829999999999998</v>
      </c>
      <c r="O52">
        <v>3.1349885409240126</v>
      </c>
      <c r="P52" s="3" t="s">
        <v>83</v>
      </c>
      <c r="Q52" s="3">
        <v>0.81</v>
      </c>
      <c r="R52" s="3">
        <v>44.730928900000002</v>
      </c>
      <c r="S52" s="3">
        <v>-19.462</v>
      </c>
      <c r="T52">
        <v>16.540794500000001</v>
      </c>
      <c r="U52">
        <v>9.7519999999999989</v>
      </c>
      <c r="V52">
        <v>3.1549925680212443</v>
      </c>
      <c r="AR52">
        <f t="shared" si="6"/>
        <v>-19.526</v>
      </c>
      <c r="AS52">
        <f t="shared" si="7"/>
        <v>5.6151580565465938E-2</v>
      </c>
      <c r="AT52">
        <v>3</v>
      </c>
      <c r="AU52">
        <f t="shared" si="8"/>
        <v>9.721333333333332</v>
      </c>
      <c r="AV52">
        <f t="shared" si="9"/>
        <v>3.513308032799449E-2</v>
      </c>
      <c r="AW52">
        <v>3</v>
      </c>
      <c r="AX52">
        <f t="shared" si="10"/>
        <v>3.1420014029973022</v>
      </c>
      <c r="AY52">
        <f t="shared" si="11"/>
        <v>1.1262564301881993E-2</v>
      </c>
      <c r="AZ52">
        <v>3</v>
      </c>
    </row>
    <row r="53" spans="1:52" x14ac:dyDescent="0.2">
      <c r="A53" s="3" t="s">
        <v>88</v>
      </c>
      <c r="B53" s="3" t="s">
        <v>82</v>
      </c>
      <c r="C53" s="3">
        <v>0.81</v>
      </c>
      <c r="D53" s="3">
        <v>47.122824199999997</v>
      </c>
      <c r="E53">
        <v>-20.356000000000002</v>
      </c>
      <c r="F53">
        <v>17.360414800000001</v>
      </c>
      <c r="G53">
        <v>11.692</v>
      </c>
      <c r="H53">
        <v>3.1667807979641895</v>
      </c>
      <c r="I53" s="3" t="s">
        <v>83</v>
      </c>
      <c r="J53" s="3">
        <v>0.87</v>
      </c>
      <c r="K53" s="3">
        <v>45.187107300000001</v>
      </c>
      <c r="L53" s="3">
        <v>-20.338000000000001</v>
      </c>
      <c r="M53">
        <v>16.808088900000001</v>
      </c>
      <c r="N53">
        <v>11.659000000000001</v>
      </c>
      <c r="O53">
        <v>3.1364834017506888</v>
      </c>
      <c r="P53" s="3" t="s">
        <v>83</v>
      </c>
      <c r="Q53" s="3">
        <v>0.79</v>
      </c>
      <c r="R53" s="3">
        <v>44.2423894</v>
      </c>
      <c r="S53" s="3">
        <v>-20.373000000000001</v>
      </c>
      <c r="T53">
        <v>16.247470100000001</v>
      </c>
      <c r="U53">
        <v>11.699</v>
      </c>
      <c r="V53">
        <v>3.1768712697410453</v>
      </c>
      <c r="AR53">
        <f t="shared" si="6"/>
        <v>-20.355666666666668</v>
      </c>
      <c r="AS53">
        <f t="shared" si="7"/>
        <v>1.7502380790433512E-2</v>
      </c>
      <c r="AT53">
        <v>3</v>
      </c>
      <c r="AU53">
        <f t="shared" si="8"/>
        <v>11.683333333333332</v>
      </c>
      <c r="AV53">
        <f t="shared" si="9"/>
        <v>2.1361959960015733E-2</v>
      </c>
      <c r="AW53">
        <v>3</v>
      </c>
      <c r="AX53">
        <f t="shared" si="10"/>
        <v>3.160045156485308</v>
      </c>
      <c r="AY53">
        <f t="shared" si="11"/>
        <v>2.101955327309878E-2</v>
      </c>
      <c r="AZ53">
        <v>3</v>
      </c>
    </row>
    <row r="54" spans="1:52" x14ac:dyDescent="0.2">
      <c r="A54" s="3" t="s">
        <v>89</v>
      </c>
      <c r="B54" s="3" t="s">
        <v>82</v>
      </c>
      <c r="C54" s="3">
        <v>0.78</v>
      </c>
      <c r="D54" s="3">
        <v>45.555326299999997</v>
      </c>
      <c r="E54">
        <v>-19.373000000000001</v>
      </c>
      <c r="F54">
        <v>17.0333352</v>
      </c>
      <c r="G54">
        <v>10.275</v>
      </c>
      <c r="H54">
        <v>3.1202274868243851</v>
      </c>
      <c r="I54" s="3" t="s">
        <v>83</v>
      </c>
      <c r="J54" s="3">
        <v>0.8</v>
      </c>
      <c r="K54" s="3">
        <v>46.094281199999998</v>
      </c>
      <c r="L54" s="3">
        <v>-19.401</v>
      </c>
      <c r="M54">
        <v>17.249442999999999</v>
      </c>
      <c r="N54">
        <v>10.232000000000001</v>
      </c>
      <c r="O54">
        <v>3.1175882838651661</v>
      </c>
      <c r="P54" s="3" t="s">
        <v>83</v>
      </c>
      <c r="Q54" s="3">
        <v>0.85</v>
      </c>
      <c r="R54" s="3">
        <v>45.626368900000003</v>
      </c>
      <c r="S54" s="3">
        <v>-19.352</v>
      </c>
      <c r="T54">
        <v>17.017871299999999</v>
      </c>
      <c r="U54">
        <v>10.257999999999999</v>
      </c>
      <c r="V54">
        <v>3.1279331461783162</v>
      </c>
      <c r="AR54">
        <f t="shared" si="6"/>
        <v>-19.375333333333334</v>
      </c>
      <c r="AS54">
        <f t="shared" si="7"/>
        <v>2.4583192089989419E-2</v>
      </c>
      <c r="AT54">
        <v>3</v>
      </c>
      <c r="AU54">
        <f t="shared" si="8"/>
        <v>10.255000000000001</v>
      </c>
      <c r="AV54">
        <f t="shared" si="9"/>
        <v>2.1656407827707239E-2</v>
      </c>
      <c r="AW54">
        <v>3</v>
      </c>
      <c r="AX54">
        <f t="shared" si="10"/>
        <v>3.1219163056226225</v>
      </c>
      <c r="AY54">
        <f t="shared" si="11"/>
        <v>5.3752326246841002E-3</v>
      </c>
      <c r="AZ54">
        <v>3</v>
      </c>
    </row>
    <row r="55" spans="1:52" x14ac:dyDescent="0.2">
      <c r="A55" s="3" t="s">
        <v>90</v>
      </c>
      <c r="B55" s="3" t="s">
        <v>82</v>
      </c>
      <c r="C55" s="3">
        <v>0.83</v>
      </c>
      <c r="D55" s="3">
        <v>46.510660999999999</v>
      </c>
      <c r="E55">
        <v>-20.009</v>
      </c>
      <c r="F55">
        <v>17.460231400000001</v>
      </c>
      <c r="G55">
        <v>9.5579999999999998</v>
      </c>
      <c r="H55">
        <v>3.1077731211130075</v>
      </c>
      <c r="I55" s="3" t="s">
        <v>83</v>
      </c>
      <c r="J55" s="3">
        <v>0.87</v>
      </c>
      <c r="K55" s="3">
        <v>44.1924189</v>
      </c>
      <c r="L55" s="3">
        <v>-20.079000000000001</v>
      </c>
      <c r="M55">
        <v>16.578066799999998</v>
      </c>
      <c r="N55">
        <v>9.5520000000000014</v>
      </c>
      <c r="O55">
        <v>3.1100020691194223</v>
      </c>
      <c r="P55" s="3" t="s">
        <v>91</v>
      </c>
      <c r="Q55" s="3">
        <v>0.9</v>
      </c>
      <c r="R55" s="3">
        <v>47.591475699999997</v>
      </c>
      <c r="S55" s="3">
        <v>-19.964000000000002</v>
      </c>
      <c r="T55">
        <v>17.650764200000001</v>
      </c>
      <c r="U55">
        <v>9.552999999999999</v>
      </c>
      <c r="V55">
        <v>3.145664838504084</v>
      </c>
      <c r="AR55">
        <f t="shared" si="6"/>
        <v>-20.017333333333337</v>
      </c>
      <c r="AS55">
        <f t="shared" si="7"/>
        <v>5.7951128835711664E-2</v>
      </c>
      <c r="AT55">
        <v>3</v>
      </c>
      <c r="AU55">
        <f t="shared" si="8"/>
        <v>9.5543333333333322</v>
      </c>
      <c r="AV55">
        <f t="shared" si="9"/>
        <v>3.2145502536639185E-3</v>
      </c>
      <c r="AW55">
        <v>3</v>
      </c>
      <c r="AX55">
        <f t="shared" si="10"/>
        <v>3.1211466762455049</v>
      </c>
      <c r="AY55">
        <f t="shared" si="11"/>
        <v>2.1262578928891572E-2</v>
      </c>
      <c r="AZ55">
        <v>3</v>
      </c>
    </row>
    <row r="56" spans="1:52" x14ac:dyDescent="0.2">
      <c r="A56" s="3" t="s">
        <v>92</v>
      </c>
      <c r="B56" s="3" t="s">
        <v>82</v>
      </c>
      <c r="C56" s="3">
        <v>0.81</v>
      </c>
      <c r="D56" s="3">
        <v>44.6532208</v>
      </c>
      <c r="E56">
        <v>-19.803000000000001</v>
      </c>
      <c r="F56">
        <v>16.709853299999999</v>
      </c>
      <c r="G56">
        <v>10.549000000000001</v>
      </c>
      <c r="H56">
        <v>3.1176470152892768</v>
      </c>
      <c r="I56" s="3" t="s">
        <v>83</v>
      </c>
      <c r="J56" s="3">
        <v>0.86</v>
      </c>
      <c r="K56" s="3">
        <v>41.920310100000002</v>
      </c>
      <c r="L56" s="3">
        <v>-19.8</v>
      </c>
      <c r="M56">
        <v>15.785872599999999</v>
      </c>
      <c r="N56">
        <v>10.49</v>
      </c>
      <c r="O56">
        <v>3.0981517265000611</v>
      </c>
      <c r="P56" s="3" t="s">
        <v>91</v>
      </c>
      <c r="Q56" s="3">
        <v>0.76</v>
      </c>
      <c r="R56" s="3">
        <v>43.0172223</v>
      </c>
      <c r="S56" s="3">
        <v>-19.749000000000002</v>
      </c>
      <c r="T56">
        <v>16.022011299999999</v>
      </c>
      <c r="U56">
        <v>10.577999999999999</v>
      </c>
      <c r="V56">
        <v>3.1323632476778998</v>
      </c>
      <c r="AR56">
        <f t="shared" si="6"/>
        <v>-19.784000000000002</v>
      </c>
      <c r="AS56">
        <f t="shared" si="7"/>
        <v>3.0347981810986139E-2</v>
      </c>
      <c r="AT56">
        <v>3</v>
      </c>
      <c r="AU56">
        <f t="shared" si="8"/>
        <v>10.539</v>
      </c>
      <c r="AV56">
        <f t="shared" si="9"/>
        <v>4.4844174649557089E-2</v>
      </c>
      <c r="AW56">
        <v>3</v>
      </c>
      <c r="AX56">
        <f t="shared" si="10"/>
        <v>3.1160539964890792</v>
      </c>
      <c r="AY56">
        <f t="shared" si="11"/>
        <v>1.7161303184745701E-2</v>
      </c>
      <c r="AZ56">
        <v>3</v>
      </c>
    </row>
    <row r="57" spans="1:52" x14ac:dyDescent="0.2">
      <c r="A57" s="3" t="s">
        <v>93</v>
      </c>
      <c r="B57" s="3" t="s">
        <v>82</v>
      </c>
      <c r="C57" s="3">
        <v>0.84</v>
      </c>
      <c r="D57" s="3">
        <v>43.305786599999998</v>
      </c>
      <c r="E57">
        <v>-19.951000000000001</v>
      </c>
      <c r="F57">
        <v>15.609137499999999</v>
      </c>
      <c r="G57">
        <v>10.567</v>
      </c>
      <c r="H57">
        <v>3.2367847166443378</v>
      </c>
      <c r="I57" s="3" t="s">
        <v>83</v>
      </c>
      <c r="J57" s="3">
        <v>0.76</v>
      </c>
      <c r="K57" s="3">
        <v>42.662013199999997</v>
      </c>
      <c r="L57" s="3">
        <v>-19.913</v>
      </c>
      <c r="M57">
        <v>15.446647199999999</v>
      </c>
      <c r="N57">
        <v>10.566000000000001</v>
      </c>
      <c r="O57">
        <v>3.2222104958371376</v>
      </c>
      <c r="P57" s="3" t="s">
        <v>91</v>
      </c>
      <c r="Q57" s="3">
        <v>0.75</v>
      </c>
      <c r="R57" s="3">
        <v>41.502509400000001</v>
      </c>
      <c r="S57" s="3">
        <v>-19.874000000000002</v>
      </c>
      <c r="T57">
        <v>14.9309847</v>
      </c>
      <c r="U57">
        <v>10.526</v>
      </c>
      <c r="V57">
        <v>3.2428935715137399</v>
      </c>
      <c r="AR57">
        <f t="shared" si="6"/>
        <v>-19.91266666666667</v>
      </c>
      <c r="AS57">
        <f t="shared" si="7"/>
        <v>3.8501082235870496E-2</v>
      </c>
      <c r="AT57">
        <v>3</v>
      </c>
      <c r="AU57">
        <f t="shared" si="8"/>
        <v>10.553000000000001</v>
      </c>
      <c r="AV57">
        <f t="shared" si="9"/>
        <v>2.3388031127053368E-2</v>
      </c>
      <c r="AW57">
        <v>3</v>
      </c>
      <c r="AX57">
        <f t="shared" si="10"/>
        <v>3.2339629279984052</v>
      </c>
      <c r="AY57">
        <f t="shared" si="11"/>
        <v>1.0626348066610211E-2</v>
      </c>
      <c r="AZ57">
        <v>3</v>
      </c>
    </row>
    <row r="58" spans="1:52" x14ac:dyDescent="0.2">
      <c r="A58" s="3" t="s">
        <v>94</v>
      </c>
      <c r="B58" s="3" t="s">
        <v>82</v>
      </c>
      <c r="C58" s="3">
        <v>0.7</v>
      </c>
      <c r="D58" s="3">
        <v>39.4242195</v>
      </c>
      <c r="E58">
        <v>-20.132999999999999</v>
      </c>
      <c r="F58">
        <v>14.6362805</v>
      </c>
      <c r="G58">
        <v>9.66</v>
      </c>
      <c r="H58">
        <v>3.1425280999499838</v>
      </c>
      <c r="I58" s="3" t="s">
        <v>83</v>
      </c>
      <c r="J58" s="3">
        <v>0.77</v>
      </c>
      <c r="K58" s="3">
        <v>36.904326300000001</v>
      </c>
      <c r="L58" s="3">
        <v>-20.071999999999999</v>
      </c>
      <c r="M58">
        <v>13.716046800000001</v>
      </c>
      <c r="N58">
        <v>9.5990000000000002</v>
      </c>
      <c r="O58">
        <v>3.1390274455756448</v>
      </c>
      <c r="P58" s="3" t="s">
        <v>91</v>
      </c>
      <c r="Q58" s="3">
        <v>0.83</v>
      </c>
      <c r="R58" s="3">
        <v>36.206453799999998</v>
      </c>
      <c r="S58" s="3">
        <v>-20.135999999999999</v>
      </c>
      <c r="T58">
        <v>13.3162985</v>
      </c>
      <c r="U58">
        <v>9.6149999999999984</v>
      </c>
      <c r="V58">
        <v>3.1721174443984315</v>
      </c>
      <c r="AR58">
        <f t="shared" si="6"/>
        <v>-20.113666666666663</v>
      </c>
      <c r="AS58">
        <f t="shared" si="7"/>
        <v>3.6115555282084939E-2</v>
      </c>
      <c r="AT58">
        <v>3</v>
      </c>
      <c r="AU58">
        <f t="shared" si="8"/>
        <v>9.6246666666666663</v>
      </c>
      <c r="AV58">
        <f t="shared" si="9"/>
        <v>3.1628046625318935E-2</v>
      </c>
      <c r="AW58">
        <v>3</v>
      </c>
      <c r="AX58">
        <f t="shared" si="10"/>
        <v>3.1512243299746867</v>
      </c>
      <c r="AY58">
        <f t="shared" si="11"/>
        <v>1.8178430020354148E-2</v>
      </c>
      <c r="AZ58">
        <v>3</v>
      </c>
    </row>
    <row r="59" spans="1:52" x14ac:dyDescent="0.2">
      <c r="A59" s="3" t="s">
        <v>95</v>
      </c>
      <c r="B59" s="3" t="s">
        <v>82</v>
      </c>
      <c r="C59" s="3">
        <v>0.82</v>
      </c>
      <c r="D59" s="3">
        <v>46.369635199999998</v>
      </c>
      <c r="E59">
        <v>-19.993000000000002</v>
      </c>
      <c r="F59">
        <v>16.827477300000002</v>
      </c>
      <c r="G59">
        <v>9.1210000000000004</v>
      </c>
      <c r="H59">
        <v>3.2148554871818682</v>
      </c>
      <c r="I59" s="3" t="s">
        <v>83</v>
      </c>
      <c r="J59" s="3">
        <v>0.82</v>
      </c>
      <c r="K59" s="3">
        <v>44.133955700000001</v>
      </c>
      <c r="L59" s="3">
        <v>-19.734000000000002</v>
      </c>
      <c r="M59">
        <v>16.430355299999999</v>
      </c>
      <c r="N59">
        <v>9.0660000000000007</v>
      </c>
      <c r="O59">
        <v>3.1338101972349524</v>
      </c>
      <c r="P59" s="3" t="s">
        <v>91</v>
      </c>
      <c r="Q59" s="3">
        <v>0.84</v>
      </c>
      <c r="R59" s="3">
        <v>45.345146700000001</v>
      </c>
      <c r="S59" s="3">
        <v>-19.768000000000001</v>
      </c>
      <c r="T59">
        <v>16.765644999999999</v>
      </c>
      <c r="U59">
        <v>9.1789999999999985</v>
      </c>
      <c r="V59">
        <v>3.1554211693018672</v>
      </c>
      <c r="AR59">
        <f t="shared" si="6"/>
        <v>-19.831666666666667</v>
      </c>
      <c r="AS59">
        <f t="shared" si="7"/>
        <v>0.14074918590646787</v>
      </c>
      <c r="AT59">
        <v>3</v>
      </c>
      <c r="AU59">
        <f t="shared" si="8"/>
        <v>9.1219999999999999</v>
      </c>
      <c r="AV59">
        <f t="shared" si="9"/>
        <v>5.650663677834554E-2</v>
      </c>
      <c r="AW59">
        <v>3</v>
      </c>
      <c r="AX59">
        <f t="shared" si="10"/>
        <v>3.1680289512395627</v>
      </c>
      <c r="AY59">
        <f t="shared" si="11"/>
        <v>4.1967867228229178E-2</v>
      </c>
      <c r="AZ59">
        <v>3</v>
      </c>
    </row>
    <row r="60" spans="1:52" x14ac:dyDescent="0.2">
      <c r="A60" s="3" t="s">
        <v>96</v>
      </c>
      <c r="B60" s="3" t="s">
        <v>82</v>
      </c>
      <c r="C60" s="3">
        <v>0.79</v>
      </c>
      <c r="D60" s="3">
        <v>44.327332800000001</v>
      </c>
      <c r="E60">
        <v>-20.309000000000001</v>
      </c>
      <c r="F60">
        <v>16.0991985</v>
      </c>
      <c r="G60">
        <v>12.669</v>
      </c>
      <c r="H60">
        <v>3.2122854811685193</v>
      </c>
      <c r="I60" s="3" t="s">
        <v>83</v>
      </c>
      <c r="J60" s="3">
        <v>0.73</v>
      </c>
      <c r="K60" s="3">
        <v>41.581412100000001</v>
      </c>
      <c r="L60" s="3">
        <v>-20.170000000000002</v>
      </c>
      <c r="M60">
        <v>15.417783200000001</v>
      </c>
      <c r="N60">
        <v>12.639000000000001</v>
      </c>
      <c r="O60">
        <v>3.1464735766942167</v>
      </c>
      <c r="P60" s="3" t="s">
        <v>91</v>
      </c>
      <c r="Q60" s="3">
        <v>0.76</v>
      </c>
      <c r="R60" s="3">
        <v>41.940451600000003</v>
      </c>
      <c r="S60" s="3">
        <v>-20.16</v>
      </c>
      <c r="T60">
        <v>15.4358544</v>
      </c>
      <c r="U60">
        <v>12.575999999999999</v>
      </c>
      <c r="V60">
        <v>3.1699266913703639</v>
      </c>
      <c r="AR60">
        <f t="shared" si="6"/>
        <v>-20.212999999999997</v>
      </c>
      <c r="AS60">
        <f t="shared" si="7"/>
        <v>8.328865468957955E-2</v>
      </c>
      <c r="AT60">
        <v>3</v>
      </c>
      <c r="AU60">
        <f t="shared" si="8"/>
        <v>12.628</v>
      </c>
      <c r="AV60">
        <f t="shared" si="9"/>
        <v>4.7465777145224305E-2</v>
      </c>
      <c r="AW60">
        <v>3</v>
      </c>
      <c r="AX60">
        <f t="shared" si="10"/>
        <v>3.1762285830777</v>
      </c>
      <c r="AY60">
        <f t="shared" si="11"/>
        <v>3.3355465398520932E-2</v>
      </c>
      <c r="AZ60">
        <v>3</v>
      </c>
    </row>
    <row r="61" spans="1:52" x14ac:dyDescent="0.2">
      <c r="A61" s="3" t="s">
        <v>97</v>
      </c>
      <c r="B61" s="3" t="s">
        <v>82</v>
      </c>
      <c r="C61" s="3">
        <v>0.82</v>
      </c>
      <c r="D61" s="3">
        <v>43.960754600000001</v>
      </c>
      <c r="E61">
        <v>-19.791</v>
      </c>
      <c r="F61">
        <v>16.161384300000002</v>
      </c>
      <c r="G61">
        <v>11.922000000000001</v>
      </c>
      <c r="H61">
        <v>3.173462500568923</v>
      </c>
      <c r="I61" s="3" t="s">
        <v>83</v>
      </c>
      <c r="J61" s="3">
        <v>0.74</v>
      </c>
      <c r="K61" s="3">
        <v>46.472168799999999</v>
      </c>
      <c r="L61" s="3">
        <v>-19.771000000000001</v>
      </c>
      <c r="M61">
        <v>17.157058599999999</v>
      </c>
      <c r="N61">
        <v>11.92</v>
      </c>
      <c r="O61">
        <v>3.1600714044694507</v>
      </c>
      <c r="P61" s="3" t="s">
        <v>91</v>
      </c>
      <c r="Q61" s="3">
        <v>0.77</v>
      </c>
      <c r="R61" s="3">
        <v>42.7393505</v>
      </c>
      <c r="S61" s="3">
        <v>-19.771000000000001</v>
      </c>
      <c r="T61">
        <v>15.6625248</v>
      </c>
      <c r="U61">
        <v>11.904</v>
      </c>
      <c r="V61">
        <v>3.1835592422068077</v>
      </c>
      <c r="AR61">
        <f t="shared" si="6"/>
        <v>-19.777666666666665</v>
      </c>
      <c r="AS61">
        <f t="shared" si="7"/>
        <v>1.154700538379227E-2</v>
      </c>
      <c r="AT61">
        <v>3</v>
      </c>
      <c r="AU61">
        <f t="shared" si="8"/>
        <v>11.915333333333331</v>
      </c>
      <c r="AV61">
        <f t="shared" si="9"/>
        <v>9.8657657246327274E-3</v>
      </c>
      <c r="AW61">
        <v>3</v>
      </c>
      <c r="AX61">
        <f t="shared" si="10"/>
        <v>3.1723643824150609</v>
      </c>
      <c r="AY61">
        <f t="shared" si="11"/>
        <v>1.1782360884134622E-2</v>
      </c>
      <c r="AZ61">
        <v>3</v>
      </c>
    </row>
    <row r="62" spans="1:52" x14ac:dyDescent="0.2">
      <c r="A62" s="3" t="s">
        <v>98</v>
      </c>
      <c r="B62" s="3" t="s">
        <v>82</v>
      </c>
      <c r="C62" s="3">
        <v>0.79</v>
      </c>
      <c r="D62" s="3">
        <v>43.441222400000001</v>
      </c>
      <c r="E62">
        <v>-19.728999999999999</v>
      </c>
      <c r="F62">
        <v>16.235581100000001</v>
      </c>
      <c r="G62">
        <v>11.26</v>
      </c>
      <c r="H62">
        <v>3.1216268651655055</v>
      </c>
      <c r="I62" s="3" t="s">
        <v>83</v>
      </c>
      <c r="J62" s="3">
        <v>0.78</v>
      </c>
      <c r="K62" s="3">
        <v>44.095032699999997</v>
      </c>
      <c r="L62" s="3">
        <v>-19.692</v>
      </c>
      <c r="M62">
        <v>16.4959484</v>
      </c>
      <c r="N62">
        <v>11.188000000000001</v>
      </c>
      <c r="O62">
        <v>3.1185963710135431</v>
      </c>
      <c r="P62" s="3" t="s">
        <v>91</v>
      </c>
      <c r="Q62" s="3">
        <v>0.85</v>
      </c>
      <c r="R62" s="3">
        <v>42.5966594</v>
      </c>
      <c r="S62" s="3">
        <v>-19.667999999999999</v>
      </c>
      <c r="T62">
        <v>15.8491257</v>
      </c>
      <c r="U62">
        <v>11.225999999999999</v>
      </c>
      <c r="V62">
        <v>3.1355737580738183</v>
      </c>
      <c r="AR62">
        <f t="shared" si="6"/>
        <v>-19.696333333333332</v>
      </c>
      <c r="AS62">
        <f t="shared" si="7"/>
        <v>3.0730007050655352E-2</v>
      </c>
      <c r="AT62">
        <v>3</v>
      </c>
      <c r="AU62">
        <f t="shared" si="8"/>
        <v>11.224666666666666</v>
      </c>
      <c r="AV62">
        <f t="shared" si="9"/>
        <v>3.6018513757973165E-2</v>
      </c>
      <c r="AW62">
        <v>3</v>
      </c>
      <c r="AX62">
        <f t="shared" si="10"/>
        <v>3.1252656647509554</v>
      </c>
      <c r="AY62">
        <f t="shared" si="11"/>
        <v>9.0547537054247972E-3</v>
      </c>
      <c r="AZ62">
        <v>3</v>
      </c>
    </row>
    <row r="63" spans="1:52" x14ac:dyDescent="0.2">
      <c r="A63" s="3" t="s">
        <v>99</v>
      </c>
      <c r="B63" s="3" t="s">
        <v>82</v>
      </c>
      <c r="C63" s="3">
        <v>0.74</v>
      </c>
      <c r="D63" s="3">
        <v>45.500203499999998</v>
      </c>
      <c r="E63">
        <v>-19.504000000000001</v>
      </c>
      <c r="F63">
        <v>16.797181500000001</v>
      </c>
      <c r="G63">
        <v>7.7960000000000003</v>
      </c>
      <c r="H63">
        <v>3.1602665453129739</v>
      </c>
      <c r="I63" s="3" t="s">
        <v>83</v>
      </c>
      <c r="J63" s="3">
        <v>0.77</v>
      </c>
      <c r="K63" s="3">
        <v>46.615144899999997</v>
      </c>
      <c r="L63" s="3">
        <v>-19.440999999999999</v>
      </c>
      <c r="M63">
        <v>17.246444700000001</v>
      </c>
      <c r="N63">
        <v>7.7919999999999998</v>
      </c>
      <c r="O63">
        <v>3.1533650362539163</v>
      </c>
      <c r="P63" s="3" t="s">
        <v>91</v>
      </c>
      <c r="Q63" s="3">
        <v>0.8</v>
      </c>
      <c r="R63" s="3">
        <v>44.9299003</v>
      </c>
      <c r="S63" s="3">
        <v>-19.364000000000001</v>
      </c>
      <c r="T63">
        <v>16.663477400000001</v>
      </c>
      <c r="U63">
        <v>7.7610000000000001</v>
      </c>
      <c r="V63">
        <v>3.1456949686064126</v>
      </c>
      <c r="AR63">
        <f t="shared" si="6"/>
        <v>-19.436333333333334</v>
      </c>
      <c r="AS63">
        <f t="shared" si="7"/>
        <v>7.0116569606144902E-2</v>
      </c>
      <c r="AT63">
        <v>3</v>
      </c>
      <c r="AU63">
        <f t="shared" si="8"/>
        <v>7.7830000000000004</v>
      </c>
      <c r="AV63">
        <f t="shared" si="9"/>
        <v>1.9157244060667992E-2</v>
      </c>
      <c r="AW63">
        <v>3</v>
      </c>
      <c r="AX63">
        <f t="shared" si="10"/>
        <v>3.1531088500577673</v>
      </c>
      <c r="AY63">
        <f t="shared" si="11"/>
        <v>7.2891656212575318E-3</v>
      </c>
      <c r="AZ63">
        <v>3</v>
      </c>
    </row>
    <row r="64" spans="1:52" x14ac:dyDescent="0.2">
      <c r="A64" s="3" t="s">
        <v>100</v>
      </c>
      <c r="B64" s="3" t="s">
        <v>82</v>
      </c>
      <c r="C64" s="3">
        <v>0.79</v>
      </c>
      <c r="D64" s="3">
        <v>44.989747299999998</v>
      </c>
      <c r="E64">
        <v>-19.624000000000002</v>
      </c>
      <c r="F64">
        <v>16.8164938</v>
      </c>
      <c r="G64">
        <v>9.2920000000000016</v>
      </c>
      <c r="H64">
        <v>3.1212236712903061</v>
      </c>
      <c r="I64" s="3" t="s">
        <v>83</v>
      </c>
      <c r="J64" s="3">
        <v>0.85</v>
      </c>
      <c r="K64" s="3">
        <v>44.902743800000003</v>
      </c>
      <c r="L64" s="3">
        <v>-19.571999999999999</v>
      </c>
      <c r="M64">
        <v>16.821574999999999</v>
      </c>
      <c r="N64">
        <v>9.2740000000000009</v>
      </c>
      <c r="O64">
        <v>3.1142467000464191</v>
      </c>
      <c r="P64" s="3" t="s">
        <v>91</v>
      </c>
      <c r="Q64" s="3">
        <v>0.81</v>
      </c>
      <c r="R64" s="3">
        <v>46.985228399999997</v>
      </c>
      <c r="S64" s="3">
        <v>-19.61</v>
      </c>
      <c r="T64">
        <v>17.605082199999998</v>
      </c>
      <c r="U64">
        <v>9.26</v>
      </c>
      <c r="V64">
        <v>3.1136520225960664</v>
      </c>
      <c r="AR64">
        <f t="shared" si="6"/>
        <v>-19.602</v>
      </c>
      <c r="AS64">
        <f t="shared" si="7"/>
        <v>2.6907248094148749E-2</v>
      </c>
      <c r="AT64">
        <v>3</v>
      </c>
      <c r="AU64">
        <f t="shared" si="8"/>
        <v>9.2753333333333341</v>
      </c>
      <c r="AV64">
        <f t="shared" si="9"/>
        <v>1.6041612554022179E-2</v>
      </c>
      <c r="AW64">
        <v>3</v>
      </c>
      <c r="AX64">
        <f t="shared" si="10"/>
        <v>3.1163741313109306</v>
      </c>
      <c r="AY64">
        <f t="shared" si="11"/>
        <v>4.2103371392515311E-3</v>
      </c>
      <c r="AZ64">
        <v>3</v>
      </c>
    </row>
    <row r="65" spans="1:52" x14ac:dyDescent="0.2">
      <c r="A65" s="3" t="s">
        <v>101</v>
      </c>
      <c r="B65" s="3" t="s">
        <v>82</v>
      </c>
      <c r="C65" s="3">
        <v>0.83</v>
      </c>
      <c r="D65" s="3">
        <v>45.954596799999997</v>
      </c>
      <c r="E65">
        <v>-19.934000000000001</v>
      </c>
      <c r="F65">
        <v>17.180312600000001</v>
      </c>
      <c r="G65">
        <v>11.933</v>
      </c>
      <c r="H65">
        <v>3.1206473080511157</v>
      </c>
      <c r="I65" s="3" t="s">
        <v>83</v>
      </c>
      <c r="J65" s="3">
        <v>0.74</v>
      </c>
      <c r="K65" s="3">
        <v>45.926595399999997</v>
      </c>
      <c r="L65" s="3">
        <v>-19.96</v>
      </c>
      <c r="M65">
        <v>17.210196100000001</v>
      </c>
      <c r="N65">
        <v>11.875</v>
      </c>
      <c r="O65">
        <v>3.113330473129627</v>
      </c>
      <c r="P65" s="3" t="s">
        <v>91</v>
      </c>
      <c r="Q65" s="3">
        <v>0.86</v>
      </c>
      <c r="R65" s="3">
        <v>44.5456942</v>
      </c>
      <c r="S65" s="3">
        <v>-19.948</v>
      </c>
      <c r="T65">
        <v>16.6296055</v>
      </c>
      <c r="U65">
        <v>11.904999999999999</v>
      </c>
      <c r="V65">
        <v>3.1251478916121411</v>
      </c>
      <c r="AR65">
        <f t="shared" si="6"/>
        <v>-19.947333333333336</v>
      </c>
      <c r="AS65">
        <f t="shared" si="7"/>
        <v>1.301281419729531E-2</v>
      </c>
      <c r="AT65">
        <v>3</v>
      </c>
      <c r="AU65">
        <f t="shared" si="8"/>
        <v>11.904333333333334</v>
      </c>
      <c r="AV65">
        <f t="shared" si="9"/>
        <v>2.900574655707603E-2</v>
      </c>
      <c r="AW65">
        <v>3</v>
      </c>
      <c r="AX65">
        <f t="shared" si="10"/>
        <v>3.1197085575976278</v>
      </c>
      <c r="AY65">
        <f t="shared" si="11"/>
        <v>5.9643762631275566E-3</v>
      </c>
      <c r="AZ65">
        <v>3</v>
      </c>
    </row>
    <row r="66" spans="1:52" x14ac:dyDescent="0.2">
      <c r="A66" s="3" t="s">
        <v>102</v>
      </c>
      <c r="B66" s="3" t="s">
        <v>82</v>
      </c>
      <c r="C66" s="3">
        <v>0.83</v>
      </c>
      <c r="D66" s="3">
        <v>40.176070799999998</v>
      </c>
      <c r="E66">
        <v>-20.632999999999999</v>
      </c>
      <c r="F66">
        <v>14.2302152</v>
      </c>
      <c r="G66">
        <v>8.9649999999999999</v>
      </c>
      <c r="H66">
        <v>3.2938421479388453</v>
      </c>
      <c r="I66" s="3" t="s">
        <v>83</v>
      </c>
      <c r="J66" s="3">
        <v>0.79</v>
      </c>
      <c r="K66" s="3">
        <v>40.143803900000002</v>
      </c>
      <c r="L66" s="3">
        <v>-20.323</v>
      </c>
      <c r="M66">
        <v>14.834665899999999</v>
      </c>
      <c r="N66">
        <v>8.923</v>
      </c>
      <c r="O66">
        <v>3.1570942142575209</v>
      </c>
      <c r="P66" s="3" t="s">
        <v>91</v>
      </c>
      <c r="Q66" s="3">
        <v>0.73</v>
      </c>
      <c r="R66" s="3">
        <v>38.641834699999997</v>
      </c>
      <c r="S66" s="3">
        <v>-20.294</v>
      </c>
      <c r="T66">
        <v>14.215745</v>
      </c>
      <c r="U66">
        <v>8.9939999999999998</v>
      </c>
      <c r="V66">
        <v>3.1712822988407101</v>
      </c>
      <c r="AR66">
        <f t="shared" si="6"/>
        <v>-20.416666666666668</v>
      </c>
      <c r="AS66">
        <f t="shared" si="7"/>
        <v>0.18791043966031543</v>
      </c>
      <c r="AT66">
        <v>3</v>
      </c>
      <c r="AU66">
        <f t="shared" si="8"/>
        <v>8.9606666666666666</v>
      </c>
      <c r="AV66">
        <f t="shared" si="9"/>
        <v>3.5697805721547134E-2</v>
      </c>
      <c r="AW66">
        <v>3</v>
      </c>
      <c r="AX66">
        <f t="shared" si="10"/>
        <v>3.2074062203456921</v>
      </c>
      <c r="AY66">
        <f t="shared" si="11"/>
        <v>7.5191107321288683E-2</v>
      </c>
      <c r="AZ66">
        <v>3</v>
      </c>
    </row>
    <row r="67" spans="1:52" x14ac:dyDescent="0.2">
      <c r="A67" s="3" t="s">
        <v>103</v>
      </c>
      <c r="B67" s="3" t="s">
        <v>82</v>
      </c>
      <c r="C67" s="3">
        <v>0.77</v>
      </c>
      <c r="D67" s="3">
        <v>46.854773299999998</v>
      </c>
      <c r="E67">
        <v>-20.085000000000001</v>
      </c>
      <c r="F67">
        <v>17.629526899999998</v>
      </c>
      <c r="G67">
        <v>8.7449999999999992</v>
      </c>
      <c r="H67">
        <v>3.1007015953067545</v>
      </c>
      <c r="I67" s="3" t="s">
        <v>83</v>
      </c>
      <c r="J67" s="3">
        <v>0.78</v>
      </c>
      <c r="K67" s="3">
        <v>45.0614171</v>
      </c>
      <c r="L67" s="3">
        <v>-20.034000000000002</v>
      </c>
      <c r="M67">
        <v>16.951251500000001</v>
      </c>
      <c r="N67">
        <v>8.7149999999999999</v>
      </c>
      <c r="O67">
        <v>3.101343477992367</v>
      </c>
      <c r="P67" s="3" t="s">
        <v>91</v>
      </c>
      <c r="Q67" s="3">
        <v>0.79</v>
      </c>
      <c r="R67" s="3">
        <v>45.002003199999997</v>
      </c>
      <c r="S67" s="3">
        <v>-20.016000000000002</v>
      </c>
      <c r="T67">
        <v>16.729263100000001</v>
      </c>
      <c r="U67">
        <v>8.7309999999999999</v>
      </c>
      <c r="V67">
        <v>3.1383532408350168</v>
      </c>
      <c r="AR67">
        <f t="shared" si="6"/>
        <v>-20.045000000000002</v>
      </c>
      <c r="AS67">
        <f t="shared" si="7"/>
        <v>3.579106033634593E-2</v>
      </c>
      <c r="AT67">
        <v>3</v>
      </c>
      <c r="AU67">
        <f t="shared" si="8"/>
        <v>8.7303333333333342</v>
      </c>
      <c r="AV67">
        <f t="shared" si="9"/>
        <v>1.5011106998929958E-2</v>
      </c>
      <c r="AW67">
        <v>3</v>
      </c>
      <c r="AX67">
        <f t="shared" si="10"/>
        <v>3.1134661047113794</v>
      </c>
      <c r="AY67">
        <f t="shared" si="11"/>
        <v>2.15552815261797E-2</v>
      </c>
      <c r="AZ67">
        <v>3</v>
      </c>
    </row>
    <row r="68" spans="1:52" x14ac:dyDescent="0.2">
      <c r="A68" s="3" t="s">
        <v>104</v>
      </c>
      <c r="B68" s="3" t="s">
        <v>82</v>
      </c>
      <c r="C68" s="3">
        <v>0.79</v>
      </c>
      <c r="D68" s="3">
        <v>35.762914199999997</v>
      </c>
      <c r="E68">
        <v>-19.731000000000002</v>
      </c>
      <c r="F68">
        <v>13.446101499999999</v>
      </c>
      <c r="G68">
        <v>12.241000000000001</v>
      </c>
      <c r="H68">
        <v>3.10301092848362</v>
      </c>
      <c r="I68" s="3" t="s">
        <v>83</v>
      </c>
      <c r="J68" s="3">
        <v>0.73</v>
      </c>
      <c r="K68" s="3">
        <v>34.658989900000002</v>
      </c>
      <c r="L68" s="3">
        <v>-19.742000000000001</v>
      </c>
      <c r="M68">
        <v>12.9486615</v>
      </c>
      <c r="N68">
        <v>12.227</v>
      </c>
      <c r="O68">
        <v>3.1227542875120085</v>
      </c>
      <c r="P68" s="3" t="s">
        <v>91</v>
      </c>
      <c r="Q68" s="3">
        <v>0.87</v>
      </c>
      <c r="R68" s="3">
        <v>31.771964700000002</v>
      </c>
      <c r="S68" s="3">
        <v>-19.719000000000001</v>
      </c>
      <c r="T68">
        <v>11.780493999999999</v>
      </c>
      <c r="U68">
        <v>12.237</v>
      </c>
      <c r="V68">
        <v>3.1464972648854972</v>
      </c>
      <c r="AR68">
        <f t="shared" si="6"/>
        <v>-19.730666666666668</v>
      </c>
      <c r="AS68">
        <f t="shared" si="7"/>
        <v>1.1503622617824784E-2</v>
      </c>
      <c r="AT68">
        <v>3</v>
      </c>
      <c r="AU68">
        <f t="shared" si="8"/>
        <v>12.235000000000001</v>
      </c>
      <c r="AV68">
        <f t="shared" si="9"/>
        <v>7.2111025509284162E-3</v>
      </c>
      <c r="AW68">
        <v>3</v>
      </c>
      <c r="AX68">
        <f t="shared" si="10"/>
        <v>3.1240874936270422</v>
      </c>
      <c r="AY68">
        <f t="shared" si="11"/>
        <v>2.177380174253404E-2</v>
      </c>
      <c r="AZ68">
        <v>3</v>
      </c>
    </row>
    <row r="69" spans="1:52" x14ac:dyDescent="0.2">
      <c r="A69" s="3" t="s">
        <v>105</v>
      </c>
      <c r="B69" s="3" t="s">
        <v>82</v>
      </c>
      <c r="C69" s="3">
        <v>0.77</v>
      </c>
      <c r="D69" s="3">
        <v>47.347856999999998</v>
      </c>
      <c r="E69">
        <v>-19.5</v>
      </c>
      <c r="F69">
        <v>17.727615199999999</v>
      </c>
      <c r="G69">
        <v>11.331000000000001</v>
      </c>
      <c r="H69">
        <v>3.1159953483196094</v>
      </c>
      <c r="I69" s="3" t="s">
        <v>83</v>
      </c>
      <c r="J69" s="3">
        <v>0.79</v>
      </c>
      <c r="K69" s="3">
        <v>44.409012799999999</v>
      </c>
      <c r="L69" s="3">
        <v>-19.542000000000002</v>
      </c>
      <c r="M69">
        <v>16.622107799999998</v>
      </c>
      <c r="N69">
        <v>11.22</v>
      </c>
      <c r="O69">
        <v>3.1169641995302992</v>
      </c>
      <c r="P69" s="3" t="s">
        <v>91</v>
      </c>
      <c r="Q69" s="3">
        <v>0.83</v>
      </c>
      <c r="R69" s="3">
        <v>44.1216705</v>
      </c>
      <c r="S69" s="3">
        <v>-19.528000000000002</v>
      </c>
      <c r="T69">
        <v>16.3407871</v>
      </c>
      <c r="U69">
        <v>11.299999999999999</v>
      </c>
      <c r="V69">
        <v>3.1501103303646865</v>
      </c>
      <c r="AR69">
        <f t="shared" si="6"/>
        <v>-19.523333333333337</v>
      </c>
      <c r="AS69">
        <f t="shared" si="7"/>
        <v>2.138535324312819E-2</v>
      </c>
      <c r="AT69">
        <v>3</v>
      </c>
      <c r="AU69">
        <f t="shared" si="8"/>
        <v>11.283666666666667</v>
      </c>
      <c r="AV69">
        <f t="shared" si="9"/>
        <v>5.7274194305405438E-2</v>
      </c>
      <c r="AW69">
        <v>3</v>
      </c>
      <c r="AX69">
        <f t="shared" si="10"/>
        <v>3.127689959404865</v>
      </c>
      <c r="AY69">
        <f t="shared" si="11"/>
        <v>1.9422652847876271E-2</v>
      </c>
      <c r="AZ69">
        <v>3</v>
      </c>
    </row>
    <row r="70" spans="1:52" x14ac:dyDescent="0.2">
      <c r="A70" s="3" t="s">
        <v>106</v>
      </c>
      <c r="B70" s="3" t="s">
        <v>82</v>
      </c>
      <c r="C70" s="3">
        <v>0.77</v>
      </c>
      <c r="D70" s="3">
        <v>47.679527899999997</v>
      </c>
      <c r="E70">
        <v>-19.592000000000002</v>
      </c>
      <c r="F70">
        <v>17.759452599999999</v>
      </c>
      <c r="G70">
        <v>8.5310000000000006</v>
      </c>
      <c r="H70">
        <v>3.1321976603790889</v>
      </c>
      <c r="I70" s="3" t="s">
        <v>83</v>
      </c>
      <c r="J70" s="3">
        <v>0.87</v>
      </c>
      <c r="K70" s="3">
        <v>45.102316299999998</v>
      </c>
      <c r="L70" s="3">
        <v>-19.52</v>
      </c>
      <c r="M70">
        <v>16.829277000000001</v>
      </c>
      <c r="N70">
        <v>8.52</v>
      </c>
      <c r="O70">
        <v>3.126656541256446</v>
      </c>
      <c r="P70" s="3" t="s">
        <v>91</v>
      </c>
      <c r="Q70" s="3">
        <v>0.79</v>
      </c>
      <c r="R70" s="3">
        <v>47.4308117</v>
      </c>
      <c r="S70" s="3">
        <v>-19.594000000000001</v>
      </c>
      <c r="T70">
        <v>17.457183000000001</v>
      </c>
      <c r="U70">
        <v>8.5699999999999985</v>
      </c>
      <c r="V70">
        <v>3.1698096412997065</v>
      </c>
      <c r="AR70">
        <f t="shared" si="6"/>
        <v>-19.568666666666669</v>
      </c>
      <c r="AS70">
        <f t="shared" si="7"/>
        <v>4.2158431343367581E-2</v>
      </c>
      <c r="AT70">
        <v>3</v>
      </c>
      <c r="AU70">
        <f t="shared" si="8"/>
        <v>8.5403333333333347</v>
      </c>
      <c r="AV70">
        <f t="shared" si="9"/>
        <v>2.6274195198583958E-2</v>
      </c>
      <c r="AW70">
        <v>3</v>
      </c>
      <c r="AX70">
        <f t="shared" si="10"/>
        <v>3.1428879476450802</v>
      </c>
      <c r="AY70">
        <f t="shared" si="11"/>
        <v>2.3478909519140372E-2</v>
      </c>
      <c r="AZ70">
        <v>3</v>
      </c>
    </row>
    <row r="71" spans="1:52" x14ac:dyDescent="0.2">
      <c r="A71" s="3" t="s">
        <v>107</v>
      </c>
      <c r="B71" s="3" t="s">
        <v>82</v>
      </c>
      <c r="C71" s="3">
        <v>0.71</v>
      </c>
      <c r="D71" s="3">
        <v>42.249410599999997</v>
      </c>
      <c r="E71">
        <v>-20.125</v>
      </c>
      <c r="F71">
        <v>15.8580042</v>
      </c>
      <c r="G71">
        <v>12.248000000000001</v>
      </c>
      <c r="H71">
        <v>3.1082712812835132</v>
      </c>
      <c r="I71" s="3" t="s">
        <v>83</v>
      </c>
      <c r="J71" s="3">
        <v>0.82</v>
      </c>
      <c r="K71" s="3">
        <v>40.492085500000002</v>
      </c>
      <c r="L71" s="3">
        <v>-20.175000000000001</v>
      </c>
      <c r="M71">
        <v>15.202056000000001</v>
      </c>
      <c r="N71">
        <v>12.233000000000001</v>
      </c>
      <c r="O71">
        <v>3.1075248253701124</v>
      </c>
      <c r="P71" s="3" t="s">
        <v>91</v>
      </c>
      <c r="Q71" s="3">
        <v>0.89</v>
      </c>
      <c r="R71" s="3">
        <v>41.464896099999997</v>
      </c>
      <c r="S71" s="3">
        <v>-20.138999999999999</v>
      </c>
      <c r="T71">
        <v>15.3373314</v>
      </c>
      <c r="U71">
        <v>12.319999999999999</v>
      </c>
      <c r="V71">
        <v>3.1541153317366977</v>
      </c>
      <c r="AR71">
        <f t="shared" si="6"/>
        <v>-20.146333333333331</v>
      </c>
      <c r="AS71">
        <f t="shared" si="7"/>
        <v>2.5794056162871292E-2</v>
      </c>
      <c r="AT71">
        <v>3</v>
      </c>
      <c r="AU71">
        <f t="shared" si="8"/>
        <v>12.267000000000001</v>
      </c>
      <c r="AV71">
        <f t="shared" si="9"/>
        <v>4.6508063816932663E-2</v>
      </c>
      <c r="AW71">
        <v>3</v>
      </c>
      <c r="AX71">
        <f t="shared" si="10"/>
        <v>3.1233038127967743</v>
      </c>
      <c r="AY71">
        <f t="shared" si="11"/>
        <v>2.6686168208392147E-2</v>
      </c>
      <c r="AZ71">
        <v>3</v>
      </c>
    </row>
    <row r="72" spans="1:52" x14ac:dyDescent="0.2">
      <c r="A72" s="9" t="s">
        <v>108</v>
      </c>
      <c r="B72" s="9" t="s">
        <v>82</v>
      </c>
      <c r="C72" s="9">
        <v>0.83</v>
      </c>
      <c r="D72" s="15">
        <v>56.3343536</v>
      </c>
      <c r="E72" s="10">
        <v>-20.045999999999999</v>
      </c>
      <c r="F72" s="14">
        <v>20.956903100000002</v>
      </c>
      <c r="G72" s="10">
        <v>8.9670000000000005</v>
      </c>
      <c r="H72" s="10">
        <v>3.1361223659679629</v>
      </c>
      <c r="I72" s="3" t="s">
        <v>83</v>
      </c>
      <c r="J72" s="3">
        <v>0.82</v>
      </c>
      <c r="K72" s="3">
        <v>49.312041100000002</v>
      </c>
      <c r="L72" s="3">
        <v>-20.053000000000001</v>
      </c>
      <c r="M72" s="14">
        <v>18.2635437</v>
      </c>
      <c r="N72">
        <v>8.9480000000000004</v>
      </c>
      <c r="O72">
        <v>3.1500302220464844</v>
      </c>
      <c r="P72" s="3" t="s">
        <v>91</v>
      </c>
      <c r="Q72" s="3">
        <v>0.8</v>
      </c>
      <c r="R72" s="3">
        <v>44.225340299999999</v>
      </c>
      <c r="S72" s="3">
        <v>-20.074999999999999</v>
      </c>
      <c r="T72">
        <v>16.292919900000001</v>
      </c>
      <c r="U72">
        <v>8.9049999999999994</v>
      </c>
      <c r="V72">
        <v>3.1667884373506308</v>
      </c>
      <c r="W72" s="3" t="s">
        <v>128</v>
      </c>
      <c r="X72" s="3">
        <v>0.83</v>
      </c>
      <c r="Y72" s="3">
        <v>43.467822699999999</v>
      </c>
      <c r="Z72" s="3">
        <v>-20.058</v>
      </c>
      <c r="AA72" s="3">
        <v>15.9473311</v>
      </c>
      <c r="AB72" s="3">
        <v>8.9329999999999998</v>
      </c>
      <c r="AC72">
        <v>3.1799966714597576</v>
      </c>
      <c r="AD72" s="3" t="s">
        <v>130</v>
      </c>
      <c r="AE72" s="3">
        <v>0.84</v>
      </c>
      <c r="AF72" s="3">
        <v>44.376151100000001</v>
      </c>
      <c r="AG72" s="3">
        <v>-20.096</v>
      </c>
      <c r="AH72" s="3">
        <v>16.043936200000001</v>
      </c>
      <c r="AI72" s="3">
        <v>8.9280000000000008</v>
      </c>
      <c r="AJ72">
        <v>3.226899910218624</v>
      </c>
      <c r="AR72">
        <f>AVERAGE(S72,Z72,AG72)</f>
        <v>-20.076333333333334</v>
      </c>
      <c r="AS72">
        <f>STDEV(S72,Z72,AG72)</f>
        <v>1.9035055380359132E-2</v>
      </c>
      <c r="AT72">
        <v>3</v>
      </c>
      <c r="AU72">
        <f>AVERAGE(U72,AB72,AI72)</f>
        <v>8.9220000000000006</v>
      </c>
      <c r="AV72">
        <f>STDEV(U72,AB72,AI72)</f>
        <v>1.4933184523068545E-2</v>
      </c>
      <c r="AW72">
        <v>3</v>
      </c>
      <c r="AX72">
        <f>AVERAGE(V72,AC72,AJ72)</f>
        <v>3.1912283396763375</v>
      </c>
      <c r="AY72">
        <f>STDEV(V72,AC72,AJ72)</f>
        <v>3.1590506022939377E-2</v>
      </c>
      <c r="AZ72">
        <v>3</v>
      </c>
    </row>
    <row r="73" spans="1:52" x14ac:dyDescent="0.2">
      <c r="A73" s="3" t="s">
        <v>109</v>
      </c>
      <c r="B73" s="3" t="s">
        <v>110</v>
      </c>
      <c r="C73" s="3">
        <v>0.82</v>
      </c>
      <c r="D73" s="3">
        <v>27.729313699999999</v>
      </c>
      <c r="E73">
        <v>-20.366</v>
      </c>
      <c r="F73">
        <v>10.2132136</v>
      </c>
      <c r="G73">
        <v>11.316000000000001</v>
      </c>
      <c r="H73">
        <v>3.1675501218669644</v>
      </c>
      <c r="I73" s="3" t="s">
        <v>83</v>
      </c>
      <c r="J73" s="3">
        <v>0.9</v>
      </c>
      <c r="K73" s="3">
        <v>33.261609499999999</v>
      </c>
      <c r="L73" s="3">
        <v>-20.302</v>
      </c>
      <c r="M73">
        <v>12.2022715</v>
      </c>
      <c r="N73">
        <v>11.356</v>
      </c>
      <c r="O73">
        <v>3.1801628969928535</v>
      </c>
      <c r="P73" s="3" t="s">
        <v>91</v>
      </c>
      <c r="Q73" s="3">
        <v>0.77</v>
      </c>
      <c r="R73" s="3">
        <v>30.928596800000001</v>
      </c>
      <c r="S73" s="3">
        <v>-20.502000000000002</v>
      </c>
      <c r="T73">
        <v>11.1745587</v>
      </c>
      <c r="U73">
        <v>11.284999999999998</v>
      </c>
      <c r="V73">
        <v>3.2290637959003545</v>
      </c>
      <c r="AR73">
        <f>AVERAGE(E73,L73,S73)</f>
        <v>-20.39</v>
      </c>
      <c r="AS73">
        <f>STDEV(E73,L73,S73)</f>
        <v>0.10213716267843119</v>
      </c>
      <c r="AT73">
        <v>3</v>
      </c>
      <c r="AU73">
        <f>AVERAGE(G73,N73,U73)</f>
        <v>11.319000000000001</v>
      </c>
      <c r="AV73">
        <f>STDEV(G73,N73,U73)</f>
        <v>3.5594943461116059E-2</v>
      </c>
      <c r="AW73">
        <v>3</v>
      </c>
      <c r="AX73">
        <f>AVERAGE(H73,O73,V73)</f>
        <v>3.1922589382533908</v>
      </c>
      <c r="AY73">
        <f>STDEV(H73,O73,V73)</f>
        <v>3.2491824878021394E-2</v>
      </c>
      <c r="AZ73">
        <v>3</v>
      </c>
    </row>
    <row r="74" spans="1:52" x14ac:dyDescent="0.2">
      <c r="A74" s="3" t="s">
        <v>111</v>
      </c>
      <c r="B74" s="3" t="s">
        <v>110</v>
      </c>
      <c r="C74" s="3">
        <v>0.79</v>
      </c>
      <c r="D74" s="3">
        <v>28.603670900000001</v>
      </c>
      <c r="E74">
        <v>-20.269000000000002</v>
      </c>
      <c r="F74">
        <v>10.5416186</v>
      </c>
      <c r="G74">
        <v>9.1180000000000003</v>
      </c>
      <c r="H74">
        <v>3.1656380912257003</v>
      </c>
      <c r="I74" s="3" t="s">
        <v>83</v>
      </c>
      <c r="J74" s="3">
        <v>0.81</v>
      </c>
      <c r="K74" s="3">
        <v>27.654239499999999</v>
      </c>
      <c r="L74" s="3">
        <v>-20.257999999999999</v>
      </c>
      <c r="M74">
        <v>10.2050315</v>
      </c>
      <c r="N74">
        <v>9.0680000000000014</v>
      </c>
      <c r="O74">
        <v>3.1615070876230678</v>
      </c>
      <c r="P74" s="3" t="s">
        <v>91</v>
      </c>
      <c r="Q74" s="3">
        <v>0.79</v>
      </c>
      <c r="R74" s="3">
        <v>27.600760300000001</v>
      </c>
      <c r="S74" s="3">
        <v>-20.266000000000002</v>
      </c>
      <c r="T74">
        <v>10.139624899999999</v>
      </c>
      <c r="U74">
        <v>9.0439999999999987</v>
      </c>
      <c r="V74">
        <v>3.1757473608976077</v>
      </c>
      <c r="AR74">
        <f>AVERAGE(E74,L74,S74)</f>
        <v>-20.264333333333337</v>
      </c>
      <c r="AS74">
        <f>STDEV(E74,L74,S74)</f>
        <v>5.6862407030788611E-3</v>
      </c>
      <c r="AT74">
        <v>3</v>
      </c>
      <c r="AU74">
        <f>AVERAGE(G74,N74,U74)</f>
        <v>9.0766666666666662</v>
      </c>
      <c r="AV74">
        <f>STDEV(G74,N74,U74)</f>
        <v>3.7753587026047961E-2</v>
      </c>
      <c r="AW74">
        <v>3</v>
      </c>
      <c r="AX74">
        <f>AVERAGE(H74,O74,V74)</f>
        <v>3.1676308465821257</v>
      </c>
      <c r="AY74">
        <f>STDEV(H74,O74,V74)</f>
        <v>7.3262985993142685E-3</v>
      </c>
      <c r="AZ74">
        <v>3</v>
      </c>
    </row>
    <row r="75" spans="1:52" x14ac:dyDescent="0.2">
      <c r="A75" s="3" t="s">
        <v>112</v>
      </c>
      <c r="B75" s="3" t="s">
        <v>110</v>
      </c>
      <c r="C75" s="3">
        <v>0.9</v>
      </c>
      <c r="D75" s="3">
        <v>48.6531916</v>
      </c>
      <c r="E75">
        <v>-19.923999999999999</v>
      </c>
      <c r="F75">
        <v>18.061071900000002</v>
      </c>
      <c r="G75">
        <v>8.7160000000000011</v>
      </c>
      <c r="H75">
        <v>3.1427845025447612</v>
      </c>
      <c r="I75" s="3" t="s">
        <v>83</v>
      </c>
      <c r="J75" s="3">
        <v>0.81</v>
      </c>
      <c r="K75" s="3">
        <v>42.799413000000001</v>
      </c>
      <c r="L75" s="3">
        <v>-20.002000000000002</v>
      </c>
      <c r="M75">
        <v>16.017312700000002</v>
      </c>
      <c r="N75">
        <v>8.5690000000000008</v>
      </c>
      <c r="O75">
        <v>3.117417349291058</v>
      </c>
      <c r="P75" s="3" t="s">
        <v>91</v>
      </c>
      <c r="Q75" s="3">
        <v>0.81</v>
      </c>
      <c r="R75" s="3">
        <v>41.569224200000001</v>
      </c>
      <c r="S75" s="3">
        <v>-19.992000000000001</v>
      </c>
      <c r="T75">
        <v>15.371670200000001</v>
      </c>
      <c r="U75">
        <v>8.6379999999999999</v>
      </c>
      <c r="V75">
        <v>3.1549875584328717</v>
      </c>
      <c r="AR75">
        <f>AVERAGE(E75,L75,S75)</f>
        <v>-19.972666666666669</v>
      </c>
      <c r="AS75">
        <f>STDEV(E75,L75,S75)</f>
        <v>4.2442117446393347E-2</v>
      </c>
      <c r="AT75">
        <v>3</v>
      </c>
      <c r="AU75">
        <f>AVERAGE(G75,N75,U75)</f>
        <v>8.641</v>
      </c>
      <c r="AV75">
        <f>STDEV(G75,N75,U75)</f>
        <v>7.3545904032787712E-2</v>
      </c>
      <c r="AW75">
        <v>3</v>
      </c>
      <c r="AX75">
        <f>AVERAGE(H75,O75,V75)</f>
        <v>3.1383964700895639</v>
      </c>
      <c r="AY75">
        <f>STDEV(H75,O75,V75)</f>
        <v>1.9165627445007029E-2</v>
      </c>
      <c r="AZ75">
        <v>3</v>
      </c>
    </row>
    <row r="76" spans="1:52" s="10" customFormat="1" x14ac:dyDescent="0.2">
      <c r="A76" s="9" t="s">
        <v>124</v>
      </c>
      <c r="B76" s="9" t="s">
        <v>125</v>
      </c>
      <c r="C76" s="9">
        <v>0.74</v>
      </c>
      <c r="D76" s="9">
        <v>18.234021299999998</v>
      </c>
      <c r="E76" s="10">
        <v>-19.845000000000002</v>
      </c>
      <c r="F76" s="10">
        <v>6.4958869999999997</v>
      </c>
      <c r="G76" s="11">
        <v>8.9589999999999996</v>
      </c>
      <c r="H76" s="10">
        <v>3.2748452751718125</v>
      </c>
      <c r="I76" s="9" t="s">
        <v>126</v>
      </c>
      <c r="J76" s="9">
        <v>0.82</v>
      </c>
      <c r="K76" s="9">
        <v>18.258497500000001</v>
      </c>
      <c r="L76" s="10">
        <v>-19.864000000000001</v>
      </c>
      <c r="M76" s="9">
        <v>6.5721587000000001</v>
      </c>
      <c r="N76" s="9">
        <v>8.9540000000000006</v>
      </c>
      <c r="O76" s="10">
        <v>3.2411847292529119</v>
      </c>
      <c r="P76" s="9" t="s">
        <v>127</v>
      </c>
      <c r="Q76" s="9">
        <v>0.74</v>
      </c>
      <c r="R76" s="9">
        <v>17.874374299999999</v>
      </c>
      <c r="S76" s="10">
        <v>-19.862000000000002</v>
      </c>
      <c r="T76" s="9">
        <v>6.3946665999999999</v>
      </c>
      <c r="U76" s="9">
        <v>8.9</v>
      </c>
      <c r="V76" s="10">
        <v>3.2610670716333101</v>
      </c>
      <c r="W76" s="9" t="s">
        <v>128</v>
      </c>
      <c r="X76" s="9">
        <v>0.87</v>
      </c>
      <c r="Y76" s="9">
        <v>20.8835777</v>
      </c>
      <c r="Z76" s="9">
        <v>-19.786999999999999</v>
      </c>
      <c r="AA76" s="9">
        <v>7.4752384000000003</v>
      </c>
      <c r="AB76" s="9">
        <v>9.0009999999999994</v>
      </c>
      <c r="AC76" s="10">
        <v>3.259317319342395</v>
      </c>
      <c r="AD76" s="18" t="s">
        <v>128</v>
      </c>
      <c r="AE76" s="18">
        <v>0.92</v>
      </c>
      <c r="AF76" s="18">
        <v>17.299034500000001</v>
      </c>
      <c r="AG76" s="18">
        <v>-19.861999999999998</v>
      </c>
      <c r="AH76" s="18">
        <v>6.1979322000000003</v>
      </c>
      <c r="AI76" s="18">
        <v>8.9749999999999996</v>
      </c>
      <c r="AJ76" s="19">
        <v>3.2562806861079681</v>
      </c>
      <c r="AK76" s="9" t="s">
        <v>218</v>
      </c>
      <c r="AL76" s="9">
        <v>0.82</v>
      </c>
      <c r="AM76" s="9">
        <v>18.6693885</v>
      </c>
      <c r="AN76" s="9">
        <v>-19.783999999999999</v>
      </c>
      <c r="AO76" s="9">
        <v>6.8191534999999996</v>
      </c>
      <c r="AP76" s="10">
        <v>8.7669999999999995</v>
      </c>
      <c r="AQ76" s="10">
        <v>3.1940846103552301</v>
      </c>
      <c r="AR76" s="10">
        <f>AVERAGE(L76,S76,Z76,AG76,AN76)</f>
        <v>-19.831799999999998</v>
      </c>
      <c r="AS76" s="10">
        <f>STDEV(L76,S76,Z76,AG76,AN76)</f>
        <v>4.2287113876452516E-2</v>
      </c>
      <c r="AT76" s="10">
        <v>5</v>
      </c>
      <c r="AU76" s="10">
        <f>AVERAGE(N76,U76,AB76,AI76,AP76)</f>
        <v>8.9193999999999996</v>
      </c>
      <c r="AV76" s="10">
        <f>STDEV(N76,U76,AB76,AI76,AP76)</f>
        <v>9.2937075486589402E-2</v>
      </c>
      <c r="AW76" s="10">
        <v>5</v>
      </c>
      <c r="AX76" s="10">
        <f>AVERAGE(O76,V76,AC76,AJ76,AQ76)</f>
        <v>3.2423868833383631</v>
      </c>
      <c r="AY76" s="10">
        <f>STDEV(O76,V76,AC76,AJ76,AQ76)</f>
        <v>2.8121084630594571E-2</v>
      </c>
      <c r="AZ76" s="10">
        <v>5</v>
      </c>
    </row>
    <row r="77" spans="1:52" x14ac:dyDescent="0.2">
      <c r="A77" s="3" t="s">
        <v>113</v>
      </c>
      <c r="B77" s="3" t="s">
        <v>110</v>
      </c>
      <c r="C77" s="3">
        <v>0.75</v>
      </c>
      <c r="D77" s="3">
        <v>45.653309700000001</v>
      </c>
      <c r="E77">
        <v>-20.061</v>
      </c>
      <c r="F77">
        <v>16.929617199999999</v>
      </c>
      <c r="G77">
        <v>10.255000000000001</v>
      </c>
      <c r="H77">
        <v>3.1460956276081662</v>
      </c>
      <c r="I77" s="3" t="s">
        <v>83</v>
      </c>
      <c r="J77" s="3">
        <v>0.73</v>
      </c>
      <c r="K77" s="3">
        <v>46.049044899999998</v>
      </c>
      <c r="L77" s="3">
        <v>-20.059000000000001</v>
      </c>
      <c r="M77">
        <v>17.158462199999999</v>
      </c>
      <c r="N77">
        <v>10.282</v>
      </c>
      <c r="O77">
        <v>3.1310431605383999</v>
      </c>
      <c r="P77" s="3" t="s">
        <v>91</v>
      </c>
      <c r="Q77" s="3">
        <v>0.87</v>
      </c>
      <c r="R77" s="3">
        <v>42.341904800000002</v>
      </c>
      <c r="S77" s="3">
        <v>-20.073</v>
      </c>
      <c r="T77">
        <v>15.6776631</v>
      </c>
      <c r="U77">
        <v>10.283999999999999</v>
      </c>
      <c r="V77">
        <v>3.1509089472227108</v>
      </c>
      <c r="AR77">
        <f t="shared" ref="AR77:AR87" si="12">AVERAGE(E77,L77,S77)</f>
        <v>-20.064333333333334</v>
      </c>
      <c r="AS77">
        <f t="shared" ref="AS77:AS87" si="13">STDEV(E77,L77,S77)</f>
        <v>7.5718777944002343E-3</v>
      </c>
      <c r="AT77">
        <v>3</v>
      </c>
      <c r="AU77">
        <f t="shared" ref="AU77:AU87" si="14">AVERAGE(G77,N77,U77)</f>
        <v>10.273666666666665</v>
      </c>
      <c r="AV77">
        <f t="shared" ref="AV77:AV87" si="15">STDEV(G77,N77,U77)</f>
        <v>1.6196707484341002E-2</v>
      </c>
      <c r="AW77">
        <v>3</v>
      </c>
      <c r="AX77">
        <f t="shared" ref="AX77:AX87" si="16">AVERAGE(H77,O77,V77)</f>
        <v>3.1426825784564252</v>
      </c>
      <c r="AY77">
        <f t="shared" ref="AY77:AY87" si="17">STDEV(H77,O77,V77)</f>
        <v>1.0363351221047326E-2</v>
      </c>
      <c r="AZ77">
        <v>3</v>
      </c>
    </row>
    <row r="78" spans="1:52" x14ac:dyDescent="0.2">
      <c r="A78" s="3" t="s">
        <v>114</v>
      </c>
      <c r="B78" s="3" t="s">
        <v>110</v>
      </c>
      <c r="C78" s="3">
        <v>0.76</v>
      </c>
      <c r="D78" s="3">
        <v>35.856558700000001</v>
      </c>
      <c r="E78">
        <v>-19.762</v>
      </c>
      <c r="F78">
        <v>13.2727489</v>
      </c>
      <c r="G78">
        <v>9.7390000000000008</v>
      </c>
      <c r="H78">
        <v>3.1517700012140413</v>
      </c>
      <c r="I78" s="3" t="s">
        <v>83</v>
      </c>
      <c r="J78" s="3">
        <v>0.74</v>
      </c>
      <c r="K78" s="3">
        <v>32.759723899999997</v>
      </c>
      <c r="L78" s="3">
        <v>-19.768000000000001</v>
      </c>
      <c r="M78">
        <v>12.106509600000001</v>
      </c>
      <c r="N78">
        <v>9.652000000000001</v>
      </c>
      <c r="O78">
        <v>3.1569526763794356</v>
      </c>
      <c r="P78" s="3" t="s">
        <v>91</v>
      </c>
      <c r="Q78" s="3">
        <v>0.81</v>
      </c>
      <c r="R78" s="3">
        <v>34.226904599999997</v>
      </c>
      <c r="S78" s="3">
        <v>-19.740000000000002</v>
      </c>
      <c r="T78">
        <v>12.4829469</v>
      </c>
      <c r="U78">
        <v>9.6369999999999987</v>
      </c>
      <c r="V78">
        <v>3.1988751550325025</v>
      </c>
      <c r="AR78">
        <f t="shared" si="12"/>
        <v>-19.756666666666668</v>
      </c>
      <c r="AS78">
        <f t="shared" si="13"/>
        <v>1.4742229591663207E-2</v>
      </c>
      <c r="AT78">
        <v>3</v>
      </c>
      <c r="AU78">
        <f t="shared" si="14"/>
        <v>9.6760000000000002</v>
      </c>
      <c r="AV78">
        <f t="shared" si="15"/>
        <v>5.5072679252058138E-2</v>
      </c>
      <c r="AW78">
        <v>3</v>
      </c>
      <c r="AX78">
        <f t="shared" si="16"/>
        <v>3.1691992775419933</v>
      </c>
      <c r="AY78">
        <f t="shared" si="17"/>
        <v>2.583037570557755E-2</v>
      </c>
      <c r="AZ78">
        <v>3</v>
      </c>
    </row>
    <row r="79" spans="1:52" x14ac:dyDescent="0.2">
      <c r="A79" s="3" t="s">
        <v>115</v>
      </c>
      <c r="B79" s="3" t="s">
        <v>110</v>
      </c>
      <c r="C79" s="3">
        <v>0.81</v>
      </c>
      <c r="D79" s="3">
        <v>31.5100421</v>
      </c>
      <c r="E79">
        <v>-19.911000000000001</v>
      </c>
      <c r="F79">
        <v>11.7414585</v>
      </c>
      <c r="G79">
        <v>8.3949999999999996</v>
      </c>
      <c r="H79">
        <v>3.13093265060157</v>
      </c>
      <c r="I79" s="3" t="s">
        <v>83</v>
      </c>
      <c r="J79" s="3">
        <v>0.72</v>
      </c>
      <c r="K79" s="3">
        <v>30.956034299999999</v>
      </c>
      <c r="L79" s="3">
        <v>-19.908000000000001</v>
      </c>
      <c r="M79">
        <v>11.501607</v>
      </c>
      <c r="N79">
        <v>8.3320000000000007</v>
      </c>
      <c r="O79">
        <v>3.1400284629791297</v>
      </c>
      <c r="P79" s="3" t="s">
        <v>91</v>
      </c>
      <c r="Q79" s="3">
        <v>0.73</v>
      </c>
      <c r="R79" s="3">
        <v>30.630090599999999</v>
      </c>
      <c r="S79" s="3">
        <v>-19.91</v>
      </c>
      <c r="T79">
        <v>11.255391299999999</v>
      </c>
      <c r="U79">
        <v>8.3249999999999993</v>
      </c>
      <c r="V79">
        <v>3.1749323277636736</v>
      </c>
      <c r="AR79">
        <f t="shared" si="12"/>
        <v>-19.909666666666666</v>
      </c>
      <c r="AS79">
        <f t="shared" si="13"/>
        <v>1.5275252316518753E-3</v>
      </c>
      <c r="AT79">
        <v>3</v>
      </c>
      <c r="AU79">
        <f t="shared" si="14"/>
        <v>8.3506666666666671</v>
      </c>
      <c r="AV79">
        <f t="shared" si="15"/>
        <v>3.8552993831002531E-2</v>
      </c>
      <c r="AW79">
        <v>3</v>
      </c>
      <c r="AX79">
        <f t="shared" si="16"/>
        <v>3.1486311471147914</v>
      </c>
      <c r="AY79">
        <f t="shared" si="17"/>
        <v>2.3227086092444008E-2</v>
      </c>
      <c r="AZ79">
        <v>3</v>
      </c>
    </row>
    <row r="80" spans="1:52" x14ac:dyDescent="0.2">
      <c r="A80" s="3" t="s">
        <v>116</v>
      </c>
      <c r="B80" s="3" t="s">
        <v>110</v>
      </c>
      <c r="C80" s="3">
        <v>0.81</v>
      </c>
      <c r="D80" s="3">
        <v>37.614195799999997</v>
      </c>
      <c r="E80">
        <v>-19.958000000000002</v>
      </c>
      <c r="F80">
        <v>14.1078338</v>
      </c>
      <c r="G80">
        <v>8.7620000000000005</v>
      </c>
      <c r="H80">
        <v>3.1105575140340349</v>
      </c>
      <c r="I80" s="3" t="s">
        <v>83</v>
      </c>
      <c r="J80" s="3">
        <v>0.78</v>
      </c>
      <c r="K80" s="3">
        <v>36.394324099999999</v>
      </c>
      <c r="L80" s="3">
        <v>-20.03</v>
      </c>
      <c r="M80">
        <v>13.6233202</v>
      </c>
      <c r="N80">
        <v>8.7410000000000014</v>
      </c>
      <c r="O80">
        <v>3.1167178162143863</v>
      </c>
      <c r="P80" s="3" t="s">
        <v>91</v>
      </c>
      <c r="Q80" s="3">
        <v>0.9</v>
      </c>
      <c r="R80" s="3">
        <v>37.702386599999997</v>
      </c>
      <c r="S80" s="3">
        <v>-20.053000000000001</v>
      </c>
      <c r="T80">
        <v>13.765488899999999</v>
      </c>
      <c r="U80">
        <v>8.7609999999999992</v>
      </c>
      <c r="V80">
        <v>3.1953908807408942</v>
      </c>
      <c r="AR80">
        <f t="shared" si="12"/>
        <v>-20.013666666666666</v>
      </c>
      <c r="AS80">
        <f t="shared" si="13"/>
        <v>4.956140971898676E-2</v>
      </c>
      <c r="AT80">
        <v>3</v>
      </c>
      <c r="AU80">
        <f t="shared" si="14"/>
        <v>8.754666666666667</v>
      </c>
      <c r="AV80">
        <f t="shared" si="15"/>
        <v>1.1846237095943683E-2</v>
      </c>
      <c r="AW80">
        <v>3</v>
      </c>
      <c r="AX80">
        <f t="shared" si="16"/>
        <v>3.1408887369964389</v>
      </c>
      <c r="AY80">
        <f t="shared" si="17"/>
        <v>4.7300635146838098E-2</v>
      </c>
      <c r="AZ80">
        <v>3</v>
      </c>
    </row>
    <row r="81" spans="1:52" x14ac:dyDescent="0.2">
      <c r="A81" s="3" t="s">
        <v>117</v>
      </c>
      <c r="B81" s="3" t="s">
        <v>110</v>
      </c>
      <c r="C81" s="3">
        <v>0.77</v>
      </c>
      <c r="D81" s="3">
        <v>30.9082306</v>
      </c>
      <c r="E81">
        <v>-19.695</v>
      </c>
      <c r="F81">
        <v>11.536016099999999</v>
      </c>
      <c r="G81">
        <v>10.399000000000001</v>
      </c>
      <c r="H81">
        <v>3.1258280201833863</v>
      </c>
      <c r="I81" s="3" t="s">
        <v>83</v>
      </c>
      <c r="J81" s="3">
        <v>0.85</v>
      </c>
      <c r="K81" s="3">
        <v>41.986645199999998</v>
      </c>
      <c r="L81" s="3">
        <v>-19.606999999999999</v>
      </c>
      <c r="M81">
        <v>15.5257436</v>
      </c>
      <c r="N81">
        <v>10.484999999999999</v>
      </c>
      <c r="O81">
        <v>3.1550449796169504</v>
      </c>
      <c r="P81" s="3" t="s">
        <v>91</v>
      </c>
      <c r="Q81" s="3">
        <v>0.86</v>
      </c>
      <c r="R81" s="3">
        <v>35.847790199999999</v>
      </c>
      <c r="S81" s="3">
        <v>-19.684000000000001</v>
      </c>
      <c r="T81">
        <v>13.150895</v>
      </c>
      <c r="U81">
        <v>10.417999999999999</v>
      </c>
      <c r="V81">
        <v>3.1801958649962607</v>
      </c>
      <c r="AR81">
        <f t="shared" si="12"/>
        <v>-19.662000000000003</v>
      </c>
      <c r="AS81">
        <f t="shared" si="13"/>
        <v>4.7947888378948138E-2</v>
      </c>
      <c r="AT81">
        <v>3</v>
      </c>
      <c r="AU81">
        <f t="shared" si="14"/>
        <v>10.433999999999999</v>
      </c>
      <c r="AV81">
        <f t="shared" si="15"/>
        <v>4.5177427992305529E-2</v>
      </c>
      <c r="AW81">
        <v>3</v>
      </c>
      <c r="AX81">
        <f t="shared" si="16"/>
        <v>3.1536896215988661</v>
      </c>
      <c r="AY81">
        <f t="shared" si="17"/>
        <v>2.7209251807374039E-2</v>
      </c>
      <c r="AZ81">
        <v>3</v>
      </c>
    </row>
    <row r="82" spans="1:52" x14ac:dyDescent="0.2">
      <c r="A82" s="3" t="s">
        <v>118</v>
      </c>
      <c r="B82" s="3" t="s">
        <v>110</v>
      </c>
      <c r="C82" s="3">
        <v>0.81</v>
      </c>
      <c r="D82" s="3">
        <v>34.732280000000003</v>
      </c>
      <c r="E82">
        <v>-19.350000000000001</v>
      </c>
      <c r="F82">
        <v>12.68567</v>
      </c>
      <c r="G82">
        <v>8.74</v>
      </c>
      <c r="H82">
        <v>3.1942335984881631</v>
      </c>
      <c r="I82" s="3" t="s">
        <v>83</v>
      </c>
      <c r="J82" s="3">
        <v>0.73</v>
      </c>
      <c r="K82" s="3">
        <v>41.053548800000002</v>
      </c>
      <c r="L82" s="3">
        <v>-19.209</v>
      </c>
      <c r="M82">
        <v>15.040494900000001</v>
      </c>
      <c r="N82">
        <v>8.7240000000000002</v>
      </c>
      <c r="O82">
        <v>3.1844568447899499</v>
      </c>
      <c r="P82" s="3" t="s">
        <v>91</v>
      </c>
      <c r="Q82" s="3">
        <v>0.89</v>
      </c>
      <c r="R82" s="3">
        <v>32.624337699999998</v>
      </c>
      <c r="S82" s="3">
        <v>-19.259</v>
      </c>
      <c r="T82">
        <v>11.857508899999999</v>
      </c>
      <c r="U82">
        <v>8.6559999999999988</v>
      </c>
      <c r="V82">
        <v>3.209926101482131</v>
      </c>
      <c r="AR82">
        <f t="shared" si="12"/>
        <v>-19.272666666666666</v>
      </c>
      <c r="AS82">
        <f t="shared" si="13"/>
        <v>7.1486595480086068E-2</v>
      </c>
      <c r="AT82">
        <v>3</v>
      </c>
      <c r="AU82">
        <f t="shared" si="14"/>
        <v>8.7066666666666652</v>
      </c>
      <c r="AV82">
        <f t="shared" si="15"/>
        <v>4.4601943156474748E-2</v>
      </c>
      <c r="AW82">
        <v>3</v>
      </c>
      <c r="AX82">
        <f t="shared" si="16"/>
        <v>3.1962055149200812</v>
      </c>
      <c r="AY82">
        <f t="shared" si="17"/>
        <v>1.2848622491298586E-2</v>
      </c>
      <c r="AZ82">
        <v>3</v>
      </c>
    </row>
    <row r="83" spans="1:52" x14ac:dyDescent="0.2">
      <c r="A83" s="3" t="s">
        <v>119</v>
      </c>
      <c r="B83" s="3" t="s">
        <v>110</v>
      </c>
      <c r="C83" s="3">
        <v>0.81</v>
      </c>
      <c r="D83" s="3">
        <v>41.508159900000003</v>
      </c>
      <c r="E83">
        <v>-20.207000000000001</v>
      </c>
      <c r="F83">
        <v>15.5229973</v>
      </c>
      <c r="G83">
        <v>10.841000000000001</v>
      </c>
      <c r="H83">
        <v>3.1196414979728178</v>
      </c>
      <c r="I83" s="3" t="s">
        <v>83</v>
      </c>
      <c r="J83" s="3">
        <v>0.86</v>
      </c>
      <c r="K83" s="3">
        <v>41.131574899999997</v>
      </c>
      <c r="L83" s="3">
        <v>-20.176000000000002</v>
      </c>
      <c r="M83">
        <v>15.3988488</v>
      </c>
      <c r="N83">
        <v>10.801</v>
      </c>
      <c r="O83">
        <v>3.1162613521689577</v>
      </c>
      <c r="P83" s="3" t="s">
        <v>91</v>
      </c>
      <c r="Q83" s="3">
        <v>0.83</v>
      </c>
      <c r="R83" s="3">
        <v>42.334292099999999</v>
      </c>
      <c r="S83" s="3">
        <v>-20.185000000000002</v>
      </c>
      <c r="T83">
        <v>15.6987793</v>
      </c>
      <c r="U83">
        <v>10.815</v>
      </c>
      <c r="V83">
        <v>3.1461049618042596</v>
      </c>
      <c r="AR83">
        <f t="shared" si="12"/>
        <v>-20.189333333333334</v>
      </c>
      <c r="AS83">
        <f t="shared" si="13"/>
        <v>1.5947831618540208E-2</v>
      </c>
      <c r="AT83">
        <v>3</v>
      </c>
      <c r="AU83">
        <f t="shared" si="14"/>
        <v>10.819000000000001</v>
      </c>
      <c r="AV83">
        <f t="shared" si="15"/>
        <v>2.0297783130185005E-2</v>
      </c>
      <c r="AW83">
        <v>3</v>
      </c>
      <c r="AX83">
        <f t="shared" si="16"/>
        <v>3.1273359373153453</v>
      </c>
      <c r="AY83">
        <f t="shared" si="17"/>
        <v>1.6342079323419773E-2</v>
      </c>
      <c r="AZ83">
        <v>3</v>
      </c>
    </row>
    <row r="84" spans="1:52" x14ac:dyDescent="0.2">
      <c r="A84" s="3" t="s">
        <v>120</v>
      </c>
      <c r="B84" s="3" t="s">
        <v>110</v>
      </c>
      <c r="C84" s="3">
        <v>0.88</v>
      </c>
      <c r="D84" s="3">
        <v>40.628746200000002</v>
      </c>
      <c r="E84">
        <v>-20.067</v>
      </c>
      <c r="F84">
        <v>14.978783699999999</v>
      </c>
      <c r="G84">
        <v>9.452</v>
      </c>
      <c r="H84">
        <v>3.1644895105868982</v>
      </c>
      <c r="I84" s="3" t="s">
        <v>83</v>
      </c>
      <c r="J84" s="3">
        <v>0.83</v>
      </c>
      <c r="K84" s="3">
        <v>48.399160899999998</v>
      </c>
      <c r="L84" s="3">
        <v>-19.988</v>
      </c>
      <c r="M84">
        <v>18.0472602</v>
      </c>
      <c r="N84">
        <v>9.4610000000000003</v>
      </c>
      <c r="O84">
        <v>3.1287678623188833</v>
      </c>
      <c r="P84" s="3" t="s">
        <v>91</v>
      </c>
      <c r="Q84" s="3">
        <v>0.85</v>
      </c>
      <c r="R84" s="3">
        <v>39.644579299999997</v>
      </c>
      <c r="S84" s="3">
        <v>-19.929000000000002</v>
      </c>
      <c r="T84">
        <v>14.6940808</v>
      </c>
      <c r="U84">
        <v>9.4449999999999985</v>
      </c>
      <c r="V84">
        <v>3.1476626413632713</v>
      </c>
      <c r="AR84">
        <f t="shared" si="12"/>
        <v>-19.994666666666667</v>
      </c>
      <c r="AS84">
        <f t="shared" si="13"/>
        <v>6.9241124581661831E-2</v>
      </c>
      <c r="AT84">
        <v>3</v>
      </c>
      <c r="AU84">
        <f t="shared" si="14"/>
        <v>9.4526666666666657</v>
      </c>
      <c r="AV84">
        <f t="shared" si="15"/>
        <v>8.0208062770115128E-3</v>
      </c>
      <c r="AW84">
        <v>3</v>
      </c>
      <c r="AX84">
        <f t="shared" si="16"/>
        <v>3.1469733380896847</v>
      </c>
      <c r="AY84">
        <f t="shared" si="17"/>
        <v>1.787079721216088E-2</v>
      </c>
      <c r="AZ84">
        <v>3</v>
      </c>
    </row>
    <row r="85" spans="1:52" x14ac:dyDescent="0.2">
      <c r="A85" s="3" t="s">
        <v>121</v>
      </c>
      <c r="B85" s="3" t="s">
        <v>110</v>
      </c>
      <c r="C85" s="3">
        <v>0.76</v>
      </c>
      <c r="D85" s="3">
        <v>40.045392300000003</v>
      </c>
      <c r="E85">
        <v>-19.989000000000001</v>
      </c>
      <c r="F85">
        <v>14.600512</v>
      </c>
      <c r="G85">
        <v>8.36</v>
      </c>
      <c r="H85">
        <v>3.1998620562073445</v>
      </c>
      <c r="I85" s="3" t="s">
        <v>83</v>
      </c>
      <c r="J85" s="3">
        <v>0.86</v>
      </c>
      <c r="K85" s="3">
        <v>44.5290222</v>
      </c>
      <c r="L85" s="3">
        <v>-19.931000000000001</v>
      </c>
      <c r="M85">
        <v>16.377101499999998</v>
      </c>
      <c r="N85">
        <v>8.3840000000000003</v>
      </c>
      <c r="O85">
        <v>3.1721441001022073</v>
      </c>
      <c r="P85" s="3" t="s">
        <v>91</v>
      </c>
      <c r="Q85" s="3">
        <v>0.74</v>
      </c>
      <c r="R85" s="3">
        <v>42.541592600000001</v>
      </c>
      <c r="S85" s="3">
        <v>-19.939</v>
      </c>
      <c r="T85">
        <v>15.505971600000001</v>
      </c>
      <c r="U85">
        <v>8.3789999999999996</v>
      </c>
      <c r="V85">
        <v>3.2008221937755472</v>
      </c>
      <c r="AR85">
        <f t="shared" si="12"/>
        <v>-19.952999999999999</v>
      </c>
      <c r="AS85">
        <f t="shared" si="13"/>
        <v>3.1432467291003519E-2</v>
      </c>
      <c r="AT85">
        <v>3</v>
      </c>
      <c r="AU85">
        <f t="shared" si="14"/>
        <v>8.3743333333333325</v>
      </c>
      <c r="AV85">
        <f t="shared" si="15"/>
        <v>1.2662279942148757E-2</v>
      </c>
      <c r="AW85">
        <v>3</v>
      </c>
      <c r="AX85">
        <f t="shared" si="16"/>
        <v>3.1909427833617001</v>
      </c>
      <c r="AY85">
        <f t="shared" si="17"/>
        <v>1.628721385797794E-2</v>
      </c>
      <c r="AZ85">
        <v>3</v>
      </c>
    </row>
    <row r="86" spans="1:52" x14ac:dyDescent="0.2">
      <c r="A86" s="3" t="s">
        <v>122</v>
      </c>
      <c r="B86" s="3" t="s">
        <v>110</v>
      </c>
      <c r="C86" s="3">
        <v>0.79</v>
      </c>
      <c r="D86" s="3">
        <v>25.845265900000001</v>
      </c>
      <c r="E86">
        <v>-19.850999999999999</v>
      </c>
      <c r="F86">
        <v>9.3865519000000006</v>
      </c>
      <c r="G86">
        <v>9.6379999999999999</v>
      </c>
      <c r="H86">
        <v>3.2123415006810614</v>
      </c>
      <c r="I86" s="3" t="s">
        <v>83</v>
      </c>
      <c r="J86" s="3">
        <v>0.76</v>
      </c>
      <c r="K86" s="3">
        <v>26.0511388</v>
      </c>
      <c r="L86" s="3">
        <v>-19.742000000000001</v>
      </c>
      <c r="M86">
        <v>9.6496055999999992</v>
      </c>
      <c r="N86">
        <v>9.5860000000000003</v>
      </c>
      <c r="O86">
        <v>3.1496619164068913</v>
      </c>
      <c r="P86" s="3" t="s">
        <v>91</v>
      </c>
      <c r="Q86" s="3">
        <v>0.82</v>
      </c>
      <c r="R86" s="3">
        <v>26.498025200000001</v>
      </c>
      <c r="S86" s="3">
        <v>-19.749000000000002</v>
      </c>
      <c r="T86">
        <v>9.6366832999999996</v>
      </c>
      <c r="U86">
        <v>9.6439999999999984</v>
      </c>
      <c r="V86">
        <v>3.2079878284817491</v>
      </c>
      <c r="AR86">
        <f t="shared" si="12"/>
        <v>-19.780666666666669</v>
      </c>
      <c r="AS86">
        <f t="shared" si="13"/>
        <v>6.1010927982888125E-2</v>
      </c>
      <c r="AT86">
        <v>3</v>
      </c>
      <c r="AU86">
        <f t="shared" si="14"/>
        <v>9.6226666666666656</v>
      </c>
      <c r="AV86">
        <f t="shared" si="15"/>
        <v>3.1895663237081082E-2</v>
      </c>
      <c r="AW86">
        <v>3</v>
      </c>
      <c r="AX86">
        <f t="shared" si="16"/>
        <v>3.1899970818565677</v>
      </c>
      <c r="AY86">
        <f t="shared" si="17"/>
        <v>3.4999039905321924E-2</v>
      </c>
      <c r="AZ86">
        <v>3</v>
      </c>
    </row>
    <row r="87" spans="1:52" x14ac:dyDescent="0.2">
      <c r="A87" s="3" t="s">
        <v>123</v>
      </c>
      <c r="B87" s="3" t="s">
        <v>110</v>
      </c>
      <c r="C87" s="3">
        <v>0.86</v>
      </c>
      <c r="D87" s="3">
        <v>39.641468500000002</v>
      </c>
      <c r="E87">
        <v>-19.815000000000001</v>
      </c>
      <c r="F87">
        <v>14.839698500000001</v>
      </c>
      <c r="G87">
        <v>11.026000000000002</v>
      </c>
      <c r="H87">
        <v>3.1165309670318888</v>
      </c>
      <c r="I87" s="3" t="s">
        <v>83</v>
      </c>
      <c r="J87" s="3">
        <v>0.75</v>
      </c>
      <c r="K87" s="3">
        <v>41.274694599999997</v>
      </c>
      <c r="L87" s="3">
        <v>-19.821000000000002</v>
      </c>
      <c r="M87">
        <v>15.5419383</v>
      </c>
      <c r="N87">
        <v>10.984999999999999</v>
      </c>
      <c r="O87">
        <v>3.0983143438850651</v>
      </c>
      <c r="P87" s="3" t="s">
        <v>91</v>
      </c>
      <c r="Q87" s="3">
        <v>0.8</v>
      </c>
      <c r="R87" s="3">
        <v>38.625006900000002</v>
      </c>
      <c r="S87" s="3">
        <v>-19.757000000000001</v>
      </c>
      <c r="T87">
        <v>14.3662203</v>
      </c>
      <c r="U87">
        <v>10.988</v>
      </c>
      <c r="V87">
        <v>3.136698944398062</v>
      </c>
      <c r="AR87">
        <f t="shared" si="12"/>
        <v>-19.797666666666668</v>
      </c>
      <c r="AS87">
        <f t="shared" si="13"/>
        <v>3.5345909711497481E-2</v>
      </c>
      <c r="AT87">
        <v>3</v>
      </c>
      <c r="AU87">
        <f t="shared" si="14"/>
        <v>10.999666666666668</v>
      </c>
      <c r="AV87">
        <f t="shared" si="15"/>
        <v>2.2854612955230471E-2</v>
      </c>
      <c r="AW87">
        <v>3</v>
      </c>
      <c r="AX87">
        <f t="shared" si="16"/>
        <v>3.1171814184383386</v>
      </c>
      <c r="AY87">
        <f t="shared" si="17"/>
        <v>1.9200565210683359E-2</v>
      </c>
      <c r="AZ8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A008-45D0-9E4A-8320-B5C9DC9094B4}">
  <dimension ref="A1:C45"/>
  <sheetViews>
    <sheetView workbookViewId="0">
      <selection activeCell="B2" sqref="B2:B45"/>
    </sheetView>
  </sheetViews>
  <sheetFormatPr baseColWidth="10" defaultRowHeight="16" x14ac:dyDescent="0.2"/>
  <sheetData>
    <row r="1" spans="1:3" x14ac:dyDescent="0.2">
      <c r="A1" s="4" t="s">
        <v>21</v>
      </c>
      <c r="B1" s="4" t="s">
        <v>22</v>
      </c>
      <c r="C1" s="4" t="s">
        <v>23</v>
      </c>
    </row>
    <row r="2" spans="1:3" x14ac:dyDescent="0.2">
      <c r="A2" s="3" t="s">
        <v>31</v>
      </c>
      <c r="B2" s="5">
        <v>-20.313666666666666</v>
      </c>
      <c r="C2" s="5">
        <v>8.597666666666667</v>
      </c>
    </row>
    <row r="3" spans="1:3" x14ac:dyDescent="0.2">
      <c r="A3" s="3" t="s">
        <v>35</v>
      </c>
      <c r="B3" s="5">
        <v>-19.737333333333332</v>
      </c>
      <c r="C3" s="5">
        <v>9.3546666666666667</v>
      </c>
    </row>
    <row r="4" spans="1:3" x14ac:dyDescent="0.2">
      <c r="A4" s="3" t="s">
        <v>36</v>
      </c>
      <c r="B4" s="5">
        <v>-20.890666666666664</v>
      </c>
      <c r="C4" s="5">
        <v>9.4513333333333325</v>
      </c>
    </row>
    <row r="5" spans="1:3" x14ac:dyDescent="0.2">
      <c r="A5" s="3" t="s">
        <v>38</v>
      </c>
      <c r="B5" s="5">
        <v>-20.500666666666667</v>
      </c>
      <c r="C5" s="5">
        <v>8.9620000000000015</v>
      </c>
    </row>
    <row r="6" spans="1:3" x14ac:dyDescent="0.2">
      <c r="A6" s="3" t="s">
        <v>40</v>
      </c>
      <c r="B6" s="5">
        <v>-19.960666666666665</v>
      </c>
      <c r="C6" s="5">
        <v>9.6509999999999998</v>
      </c>
    </row>
    <row r="7" spans="1:3" x14ac:dyDescent="0.2">
      <c r="A7" s="3" t="s">
        <v>41</v>
      </c>
      <c r="B7" s="5">
        <v>-20.343333333333334</v>
      </c>
      <c r="C7" s="5">
        <v>9.6526666666666667</v>
      </c>
    </row>
    <row r="8" spans="1:3" x14ac:dyDescent="0.2">
      <c r="A8" s="3" t="s">
        <v>42</v>
      </c>
      <c r="B8" s="5">
        <v>-19.715666666666667</v>
      </c>
      <c r="C8" s="5">
        <v>9.6719999999999988</v>
      </c>
    </row>
    <row r="9" spans="1:3" x14ac:dyDescent="0.2">
      <c r="A9" s="3" t="s">
        <v>43</v>
      </c>
      <c r="B9" s="5">
        <v>-20.333333333333332</v>
      </c>
      <c r="C9" s="5">
        <v>8.7713333333333328</v>
      </c>
    </row>
    <row r="10" spans="1:3" x14ac:dyDescent="0.2">
      <c r="A10" s="3" t="s">
        <v>44</v>
      </c>
      <c r="B10" s="5">
        <v>-19.762666666666664</v>
      </c>
      <c r="C10" s="5">
        <v>9.315666666666667</v>
      </c>
    </row>
    <row r="11" spans="1:3" x14ac:dyDescent="0.2">
      <c r="A11" s="3" t="s">
        <v>45</v>
      </c>
      <c r="B11" s="5">
        <v>-20.018666666666665</v>
      </c>
      <c r="C11" s="5">
        <v>9.6513333333333335</v>
      </c>
    </row>
    <row r="12" spans="1:3" x14ac:dyDescent="0.2">
      <c r="A12" s="3" t="s">
        <v>46</v>
      </c>
      <c r="B12" s="5">
        <v>-20.091333333333335</v>
      </c>
      <c r="C12" s="5">
        <v>8.9749999999999996</v>
      </c>
    </row>
    <row r="13" spans="1:3" x14ac:dyDescent="0.2">
      <c r="A13" s="3" t="s">
        <v>47</v>
      </c>
      <c r="B13" s="5">
        <v>-20.002666666666666</v>
      </c>
      <c r="C13" s="5">
        <v>8.8173333333333339</v>
      </c>
    </row>
    <row r="14" spans="1:3" x14ac:dyDescent="0.2">
      <c r="A14" s="3" t="s">
        <v>48</v>
      </c>
      <c r="B14" s="5">
        <v>-20.423333333333332</v>
      </c>
      <c r="C14" s="5">
        <v>8.9113333333333333</v>
      </c>
    </row>
    <row r="15" spans="1:3" x14ac:dyDescent="0.2">
      <c r="A15" s="3" t="s">
        <v>49</v>
      </c>
      <c r="B15" s="5">
        <v>-20.193999999999999</v>
      </c>
      <c r="C15" s="5">
        <v>10.008333333333333</v>
      </c>
    </row>
    <row r="16" spans="1:3" x14ac:dyDescent="0.2">
      <c r="A16" s="3" t="s">
        <v>50</v>
      </c>
      <c r="B16" s="5">
        <v>-19.740333333333336</v>
      </c>
      <c r="C16" s="5">
        <v>9.9756666666666671</v>
      </c>
    </row>
    <row r="17" spans="1:3" x14ac:dyDescent="0.2">
      <c r="A17" s="3" t="s">
        <v>51</v>
      </c>
      <c r="B17" s="5">
        <v>-19.759999999999998</v>
      </c>
      <c r="C17" s="5">
        <v>9.0146666666666668</v>
      </c>
    </row>
    <row r="18" spans="1:3" x14ac:dyDescent="0.2">
      <c r="A18" s="3" t="s">
        <v>52</v>
      </c>
      <c r="B18" s="5">
        <v>-20.12</v>
      </c>
      <c r="C18" s="5">
        <v>9.1129999999999995</v>
      </c>
    </row>
    <row r="19" spans="1:3" x14ac:dyDescent="0.2">
      <c r="A19" s="3" t="s">
        <v>53</v>
      </c>
      <c r="B19" s="5">
        <v>-20.412333333333333</v>
      </c>
      <c r="C19" s="5">
        <v>10.850666666666667</v>
      </c>
    </row>
    <row r="20" spans="1:3" x14ac:dyDescent="0.2">
      <c r="A20" s="3" t="s">
        <v>54</v>
      </c>
      <c r="B20" s="5">
        <v>-20.081</v>
      </c>
      <c r="C20" s="5">
        <v>9.1973333333333329</v>
      </c>
    </row>
    <row r="21" spans="1:3" x14ac:dyDescent="0.2">
      <c r="A21" s="3" t="s">
        <v>55</v>
      </c>
      <c r="B21" s="5">
        <v>-19.952333333333332</v>
      </c>
      <c r="C21" s="5">
        <v>9.452</v>
      </c>
    </row>
    <row r="22" spans="1:3" x14ac:dyDescent="0.2">
      <c r="A22" s="3" t="s">
        <v>56</v>
      </c>
      <c r="B22" s="5">
        <v>-20.154999999999998</v>
      </c>
      <c r="C22" s="5">
        <v>10.618</v>
      </c>
    </row>
    <row r="23" spans="1:3" x14ac:dyDescent="0.2">
      <c r="A23" s="3" t="s">
        <v>57</v>
      </c>
      <c r="B23" s="5">
        <v>-20.100666666666665</v>
      </c>
      <c r="C23" s="5">
        <v>10.458333333333332</v>
      </c>
    </row>
    <row r="24" spans="1:3" x14ac:dyDescent="0.2">
      <c r="A24" s="3" t="s">
        <v>58</v>
      </c>
      <c r="B24" s="5">
        <v>-19.999666666666666</v>
      </c>
      <c r="C24" s="5">
        <v>9.5069999999999997</v>
      </c>
    </row>
    <row r="25" spans="1:3" x14ac:dyDescent="0.2">
      <c r="A25" s="3" t="s">
        <v>59</v>
      </c>
      <c r="B25" s="5">
        <v>-19.940333333333331</v>
      </c>
      <c r="C25" s="5">
        <v>9.4386666666666663</v>
      </c>
    </row>
    <row r="26" spans="1:3" x14ac:dyDescent="0.2">
      <c r="A26" s="3" t="s">
        <v>60</v>
      </c>
      <c r="B26" s="5">
        <v>-20.132666666666665</v>
      </c>
      <c r="C26" s="5">
        <v>9.7366666666666664</v>
      </c>
    </row>
    <row r="27" spans="1:3" x14ac:dyDescent="0.2">
      <c r="A27" s="3" t="s">
        <v>61</v>
      </c>
      <c r="B27" s="5">
        <v>-20.128666666666664</v>
      </c>
      <c r="C27" s="5">
        <v>8.7560000000000002</v>
      </c>
    </row>
    <row r="28" spans="1:3" x14ac:dyDescent="0.2">
      <c r="A28" s="3" t="s">
        <v>62</v>
      </c>
      <c r="B28" s="5">
        <v>-20.099</v>
      </c>
      <c r="C28" s="5">
        <v>9.8883333333333336</v>
      </c>
    </row>
    <row r="29" spans="1:3" x14ac:dyDescent="0.2">
      <c r="A29" s="3" t="s">
        <v>63</v>
      </c>
      <c r="B29" s="5">
        <v>-20.406666666666663</v>
      </c>
      <c r="C29" s="5">
        <v>9.2603333333333335</v>
      </c>
    </row>
    <row r="30" spans="1:3" x14ac:dyDescent="0.2">
      <c r="A30" s="3" t="s">
        <v>64</v>
      </c>
      <c r="B30" s="5">
        <v>-19.829999999999998</v>
      </c>
      <c r="C30" s="5">
        <v>10.123666666666667</v>
      </c>
    </row>
    <row r="31" spans="1:3" x14ac:dyDescent="0.2">
      <c r="A31" s="3" t="s">
        <v>65</v>
      </c>
      <c r="B31" s="5">
        <v>-20.060000000000002</v>
      </c>
      <c r="C31" s="5">
        <v>9.9146666666666672</v>
      </c>
    </row>
    <row r="32" spans="1:3" x14ac:dyDescent="0.2">
      <c r="A32" s="3" t="s">
        <v>66</v>
      </c>
      <c r="B32" s="5">
        <v>-20.101333333333333</v>
      </c>
      <c r="C32" s="5">
        <v>8.4356666666666662</v>
      </c>
    </row>
    <row r="33" spans="1:3" x14ac:dyDescent="0.2">
      <c r="A33" s="3" t="s">
        <v>67</v>
      </c>
      <c r="B33" s="5">
        <v>-20.183000000000003</v>
      </c>
      <c r="C33" s="5">
        <v>9.2326666666666668</v>
      </c>
    </row>
    <row r="34" spans="1:3" x14ac:dyDescent="0.2">
      <c r="A34" s="3" t="s">
        <v>68</v>
      </c>
      <c r="B34" s="5">
        <v>-19.983666666666664</v>
      </c>
      <c r="C34" s="5">
        <v>9.5603333333333325</v>
      </c>
    </row>
    <row r="35" spans="1:3" x14ac:dyDescent="0.2">
      <c r="A35" s="3" t="s">
        <v>69</v>
      </c>
      <c r="B35" s="5">
        <v>-20.050333333333334</v>
      </c>
      <c r="C35" s="5">
        <v>9.0776666666666657</v>
      </c>
    </row>
    <row r="36" spans="1:3" x14ac:dyDescent="0.2">
      <c r="A36" s="3" t="s">
        <v>70</v>
      </c>
      <c r="B36" s="5">
        <v>-20.190666666666665</v>
      </c>
      <c r="C36" s="5">
        <v>8.4640000000000004</v>
      </c>
    </row>
    <row r="37" spans="1:3" x14ac:dyDescent="0.2">
      <c r="A37" s="3" t="s">
        <v>71</v>
      </c>
      <c r="B37" s="5">
        <v>-19.959333333333333</v>
      </c>
      <c r="C37" s="5">
        <v>9.3940000000000001</v>
      </c>
    </row>
    <row r="38" spans="1:3" x14ac:dyDescent="0.2">
      <c r="A38" s="3" t="s">
        <v>72</v>
      </c>
      <c r="B38" s="5">
        <v>-20.346999999999998</v>
      </c>
      <c r="C38" s="5">
        <v>9.3023333333333333</v>
      </c>
    </row>
    <row r="39" spans="1:3" x14ac:dyDescent="0.2">
      <c r="A39" s="3" t="s">
        <v>73</v>
      </c>
      <c r="B39" s="5">
        <v>-20.217666666666663</v>
      </c>
      <c r="C39" s="5">
        <v>9.1216666666666679</v>
      </c>
    </row>
    <row r="40" spans="1:3" x14ac:dyDescent="0.2">
      <c r="A40" s="3" t="s">
        <v>74</v>
      </c>
      <c r="B40" s="5">
        <v>-20.368666666666666</v>
      </c>
      <c r="C40" s="5">
        <v>9.5693333333333346</v>
      </c>
    </row>
    <row r="41" spans="1:3" x14ac:dyDescent="0.2">
      <c r="A41" s="3" t="s">
        <v>76</v>
      </c>
      <c r="B41" s="5">
        <v>-19.793333333333333</v>
      </c>
      <c r="C41" s="5">
        <v>9.7976666666666663</v>
      </c>
    </row>
    <row r="42" spans="1:3" x14ac:dyDescent="0.2">
      <c r="A42" s="3" t="s">
        <v>77</v>
      </c>
      <c r="B42" s="5">
        <v>-20.257000000000001</v>
      </c>
      <c r="C42" s="5">
        <v>8.7023333333333337</v>
      </c>
    </row>
    <row r="43" spans="1:3" x14ac:dyDescent="0.2">
      <c r="A43" s="3" t="s">
        <v>78</v>
      </c>
      <c r="B43" s="5">
        <v>-20.198666666666664</v>
      </c>
      <c r="C43" s="5">
        <v>8.6006666666666671</v>
      </c>
    </row>
    <row r="44" spans="1:3" x14ac:dyDescent="0.2">
      <c r="A44" s="3" t="s">
        <v>79</v>
      </c>
      <c r="B44" s="5">
        <v>-19.936333333333334</v>
      </c>
      <c r="C44" s="5">
        <v>10.059666666666667</v>
      </c>
    </row>
    <row r="45" spans="1:3" x14ac:dyDescent="0.2">
      <c r="A45" s="3" t="s">
        <v>80</v>
      </c>
      <c r="B45" s="5">
        <v>-19.944666666666667</v>
      </c>
      <c r="C45" s="5">
        <v>10.569333333333333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B1AF-139C-724A-8BDA-C44C8C59D022}">
  <dimension ref="A1:C41"/>
  <sheetViews>
    <sheetView workbookViewId="0">
      <selection activeCell="B30" sqref="B30:C30"/>
    </sheetView>
  </sheetViews>
  <sheetFormatPr baseColWidth="10" defaultRowHeight="16" x14ac:dyDescent="0.2"/>
  <sheetData>
    <row r="1" spans="1:3" x14ac:dyDescent="0.2">
      <c r="A1" s="4" t="s">
        <v>21</v>
      </c>
      <c r="B1" s="4" t="s">
        <v>22</v>
      </c>
      <c r="C1" s="4" t="s">
        <v>23</v>
      </c>
    </row>
    <row r="2" spans="1:3" x14ac:dyDescent="0.2">
      <c r="A2" s="3" t="s">
        <v>81</v>
      </c>
      <c r="B2" s="5">
        <v>-20.111333333333334</v>
      </c>
      <c r="C2" s="5">
        <v>9.2353333333333332</v>
      </c>
    </row>
    <row r="3" spans="1:3" x14ac:dyDescent="0.2">
      <c r="A3" s="3" t="s">
        <v>84</v>
      </c>
      <c r="B3" s="5">
        <v>-19.960333333333335</v>
      </c>
      <c r="C3" s="5">
        <v>9.5443333333333342</v>
      </c>
    </row>
    <row r="4" spans="1:3" x14ac:dyDescent="0.2">
      <c r="A4" s="3" t="s">
        <v>85</v>
      </c>
      <c r="B4" s="5">
        <v>-20.196999999999999</v>
      </c>
      <c r="C4" s="5">
        <v>10.125</v>
      </c>
    </row>
    <row r="5" spans="1:3" x14ac:dyDescent="0.2">
      <c r="A5" s="3" t="s">
        <v>86</v>
      </c>
      <c r="B5" s="5">
        <v>-19.925666666666668</v>
      </c>
      <c r="C5" s="5">
        <v>9.7866666666666671</v>
      </c>
    </row>
    <row r="6" spans="1:3" x14ac:dyDescent="0.2">
      <c r="A6" s="3" t="s">
        <v>87</v>
      </c>
      <c r="B6" s="5">
        <v>-19.526</v>
      </c>
      <c r="C6" s="5">
        <v>9.721333333333332</v>
      </c>
    </row>
    <row r="7" spans="1:3" x14ac:dyDescent="0.2">
      <c r="A7" s="3" t="s">
        <v>88</v>
      </c>
      <c r="B7" s="5">
        <v>-20.355666666666668</v>
      </c>
      <c r="C7" s="5">
        <v>11.683333333333332</v>
      </c>
    </row>
    <row r="8" spans="1:3" x14ac:dyDescent="0.2">
      <c r="A8" s="3" t="s">
        <v>89</v>
      </c>
      <c r="B8" s="5">
        <v>-19.375333333333334</v>
      </c>
      <c r="C8" s="5">
        <v>10.255000000000001</v>
      </c>
    </row>
    <row r="9" spans="1:3" x14ac:dyDescent="0.2">
      <c r="A9" s="3" t="s">
        <v>90</v>
      </c>
      <c r="B9" s="5">
        <v>-20.017333333333337</v>
      </c>
      <c r="C9" s="5">
        <v>9.5543333333333322</v>
      </c>
    </row>
    <row r="10" spans="1:3" x14ac:dyDescent="0.2">
      <c r="A10" s="3" t="s">
        <v>92</v>
      </c>
      <c r="B10" s="5">
        <v>-19.784000000000002</v>
      </c>
      <c r="C10" s="5">
        <v>10.539</v>
      </c>
    </row>
    <row r="11" spans="1:3" x14ac:dyDescent="0.2">
      <c r="A11" s="3" t="s">
        <v>93</v>
      </c>
      <c r="B11" s="5">
        <v>-19.91266666666667</v>
      </c>
      <c r="C11" s="5">
        <v>10.553000000000001</v>
      </c>
    </row>
    <row r="12" spans="1:3" x14ac:dyDescent="0.2">
      <c r="A12" s="3" t="s">
        <v>94</v>
      </c>
      <c r="B12" s="5">
        <v>-20.113666666666663</v>
      </c>
      <c r="C12" s="5">
        <v>9.6246666666666663</v>
      </c>
    </row>
    <row r="13" spans="1:3" x14ac:dyDescent="0.2">
      <c r="A13" s="3" t="s">
        <v>95</v>
      </c>
      <c r="B13" s="5">
        <v>-19.831666666666667</v>
      </c>
      <c r="C13" s="5">
        <v>9.1219999999999999</v>
      </c>
    </row>
    <row r="14" spans="1:3" x14ac:dyDescent="0.2">
      <c r="A14" s="3" t="s">
        <v>96</v>
      </c>
      <c r="B14" s="5">
        <v>-20.212999999999997</v>
      </c>
      <c r="C14" s="5">
        <v>12.628</v>
      </c>
    </row>
    <row r="15" spans="1:3" x14ac:dyDescent="0.2">
      <c r="A15" s="3" t="s">
        <v>97</v>
      </c>
      <c r="B15" s="5">
        <v>-19.777666666666665</v>
      </c>
      <c r="C15" s="5">
        <v>11.915333333333331</v>
      </c>
    </row>
    <row r="16" spans="1:3" x14ac:dyDescent="0.2">
      <c r="A16" s="3" t="s">
        <v>98</v>
      </c>
      <c r="B16" s="5">
        <v>-19.696333333333332</v>
      </c>
      <c r="C16" s="5">
        <v>11.224666666666666</v>
      </c>
    </row>
    <row r="17" spans="1:3" x14ac:dyDescent="0.2">
      <c r="A17" s="3" t="s">
        <v>99</v>
      </c>
      <c r="B17" s="5">
        <v>-19.436333333333334</v>
      </c>
      <c r="C17" s="5">
        <v>7.7830000000000004</v>
      </c>
    </row>
    <row r="18" spans="1:3" x14ac:dyDescent="0.2">
      <c r="A18" s="3" t="s">
        <v>100</v>
      </c>
      <c r="B18" s="5">
        <v>-19.602</v>
      </c>
      <c r="C18" s="5">
        <v>9.2753333333333341</v>
      </c>
    </row>
    <row r="19" spans="1:3" x14ac:dyDescent="0.2">
      <c r="A19" s="3" t="s">
        <v>101</v>
      </c>
      <c r="B19" s="5">
        <v>-19.947333333333336</v>
      </c>
      <c r="C19" s="5">
        <v>11.904333333333334</v>
      </c>
    </row>
    <row r="20" spans="1:3" x14ac:dyDescent="0.2">
      <c r="A20" s="3" t="s">
        <v>102</v>
      </c>
      <c r="B20" s="5">
        <v>-20.416666666666668</v>
      </c>
      <c r="C20" s="5">
        <v>8.9606666666666666</v>
      </c>
    </row>
    <row r="21" spans="1:3" x14ac:dyDescent="0.2">
      <c r="A21" s="3" t="s">
        <v>103</v>
      </c>
      <c r="B21" s="5">
        <v>-20.045000000000002</v>
      </c>
      <c r="C21" s="5">
        <v>8.7303333333333342</v>
      </c>
    </row>
    <row r="22" spans="1:3" x14ac:dyDescent="0.2">
      <c r="A22" s="3" t="s">
        <v>104</v>
      </c>
      <c r="B22" s="5">
        <v>-19.730666666666668</v>
      </c>
      <c r="C22" s="5">
        <v>12.235000000000001</v>
      </c>
    </row>
    <row r="23" spans="1:3" x14ac:dyDescent="0.2">
      <c r="A23" s="3" t="s">
        <v>105</v>
      </c>
      <c r="B23" s="5">
        <v>-19.523333333333337</v>
      </c>
      <c r="C23" s="5">
        <v>11.283666666666667</v>
      </c>
    </row>
    <row r="24" spans="1:3" x14ac:dyDescent="0.2">
      <c r="A24" s="3" t="s">
        <v>106</v>
      </c>
      <c r="B24" s="5">
        <v>-19.568666666666669</v>
      </c>
      <c r="C24" s="5">
        <v>8.5403333333333347</v>
      </c>
    </row>
    <row r="25" spans="1:3" x14ac:dyDescent="0.2">
      <c r="A25" s="3" t="s">
        <v>107</v>
      </c>
      <c r="B25" s="5">
        <v>-20.146333333333331</v>
      </c>
      <c r="C25" s="5">
        <v>12.267000000000001</v>
      </c>
    </row>
    <row r="26" spans="1:3" x14ac:dyDescent="0.2">
      <c r="A26" s="9" t="s">
        <v>108</v>
      </c>
      <c r="B26" s="5">
        <v>-20.076333333333334</v>
      </c>
      <c r="C26" s="5">
        <v>8.9220000000000006</v>
      </c>
    </row>
    <row r="27" spans="1:3" x14ac:dyDescent="0.2">
      <c r="A27" s="3" t="s">
        <v>109</v>
      </c>
      <c r="B27" s="5">
        <v>-20.39</v>
      </c>
      <c r="C27" s="5">
        <v>11.319000000000001</v>
      </c>
    </row>
    <row r="28" spans="1:3" x14ac:dyDescent="0.2">
      <c r="A28" s="3" t="s">
        <v>111</v>
      </c>
      <c r="B28" s="5">
        <v>-20.264333333333337</v>
      </c>
      <c r="C28" s="5">
        <v>9.0766666666666662</v>
      </c>
    </row>
    <row r="29" spans="1:3" x14ac:dyDescent="0.2">
      <c r="A29" s="3" t="s">
        <v>112</v>
      </c>
      <c r="B29" s="5">
        <v>-19.972666666666669</v>
      </c>
      <c r="C29" s="5">
        <v>8.641</v>
      </c>
    </row>
    <row r="30" spans="1:3" x14ac:dyDescent="0.2">
      <c r="A30" s="9" t="s">
        <v>124</v>
      </c>
      <c r="B30" s="20">
        <v>-19.831799999999998</v>
      </c>
      <c r="C30" s="20">
        <v>8.9193999999999996</v>
      </c>
    </row>
    <row r="31" spans="1:3" x14ac:dyDescent="0.2">
      <c r="A31" s="3" t="s">
        <v>113</v>
      </c>
      <c r="B31" s="5">
        <v>-20.064333333333334</v>
      </c>
      <c r="C31" s="5">
        <v>10.273666666666665</v>
      </c>
    </row>
    <row r="32" spans="1:3" x14ac:dyDescent="0.2">
      <c r="A32" s="3" t="s">
        <v>114</v>
      </c>
      <c r="B32" s="5">
        <v>-19.756666666666668</v>
      </c>
      <c r="C32" s="5">
        <v>9.6760000000000002</v>
      </c>
    </row>
    <row r="33" spans="1:3" x14ac:dyDescent="0.2">
      <c r="A33" s="3" t="s">
        <v>115</v>
      </c>
      <c r="B33" s="5">
        <v>-19.909666666666666</v>
      </c>
      <c r="C33" s="5">
        <v>8.3506666666666671</v>
      </c>
    </row>
    <row r="34" spans="1:3" x14ac:dyDescent="0.2">
      <c r="A34" s="3" t="s">
        <v>116</v>
      </c>
      <c r="B34" s="5">
        <v>-20.013666666666666</v>
      </c>
      <c r="C34" s="5">
        <v>8.754666666666667</v>
      </c>
    </row>
    <row r="35" spans="1:3" x14ac:dyDescent="0.2">
      <c r="A35" s="3" t="s">
        <v>117</v>
      </c>
      <c r="B35" s="5">
        <v>-19.662000000000003</v>
      </c>
      <c r="C35" s="5">
        <v>10.433999999999999</v>
      </c>
    </row>
    <row r="36" spans="1:3" x14ac:dyDescent="0.2">
      <c r="A36" s="3" t="s">
        <v>118</v>
      </c>
      <c r="B36" s="5">
        <v>-19.272666666666666</v>
      </c>
      <c r="C36" s="5">
        <v>8.7066666666666652</v>
      </c>
    </row>
    <row r="37" spans="1:3" x14ac:dyDescent="0.2">
      <c r="A37" s="3" t="s">
        <v>119</v>
      </c>
      <c r="B37" s="5">
        <v>-20.189333333333334</v>
      </c>
      <c r="C37" s="5">
        <v>10.819000000000001</v>
      </c>
    </row>
    <row r="38" spans="1:3" x14ac:dyDescent="0.2">
      <c r="A38" s="3" t="s">
        <v>120</v>
      </c>
      <c r="B38" s="5">
        <v>-19.994666666666667</v>
      </c>
      <c r="C38" s="5">
        <v>9.4526666666666657</v>
      </c>
    </row>
    <row r="39" spans="1:3" x14ac:dyDescent="0.2">
      <c r="A39" s="3" t="s">
        <v>121</v>
      </c>
      <c r="B39" s="5">
        <v>-19.952999999999999</v>
      </c>
      <c r="C39" s="5">
        <v>8.3743333333333325</v>
      </c>
    </row>
    <row r="40" spans="1:3" x14ac:dyDescent="0.2">
      <c r="A40" s="3" t="s">
        <v>122</v>
      </c>
      <c r="B40" s="5">
        <v>-19.780666666666669</v>
      </c>
      <c r="C40" s="5">
        <v>9.6226666666666656</v>
      </c>
    </row>
    <row r="41" spans="1:3" x14ac:dyDescent="0.2">
      <c r="A41" s="3" t="s">
        <v>123</v>
      </c>
      <c r="B41" s="5">
        <v>-19.797666666666668</v>
      </c>
      <c r="C41" s="5">
        <v>10.999666666666668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AD4C-B11F-4445-9E11-F7CF8A22F45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4892-CF3C-6C40-B89D-3CBF6C7D4DEA}">
  <dimension ref="A1:D85"/>
  <sheetViews>
    <sheetView topLeftCell="A7" workbookViewId="0">
      <selection activeCell="A2" sqref="A2"/>
    </sheetView>
  </sheetViews>
  <sheetFormatPr baseColWidth="10" defaultRowHeight="16" x14ac:dyDescent="0.2"/>
  <cols>
    <col min="1" max="1" width="13.1640625" bestFit="1" customWidth="1"/>
  </cols>
  <sheetData>
    <row r="1" spans="1:4" x14ac:dyDescent="0.2">
      <c r="A1" s="4" t="s">
        <v>21</v>
      </c>
      <c r="B1" s="4" t="s">
        <v>24</v>
      </c>
      <c r="C1" s="4" t="s">
        <v>22</v>
      </c>
      <c r="D1" s="4" t="s">
        <v>23</v>
      </c>
    </row>
    <row r="2" spans="1:4" x14ac:dyDescent="0.2">
      <c r="A2" s="3" t="s">
        <v>31</v>
      </c>
      <c r="B2" t="s">
        <v>28</v>
      </c>
      <c r="C2" s="5">
        <v>-20.313666666666666</v>
      </c>
      <c r="D2" s="5">
        <v>8.597666666666667</v>
      </c>
    </row>
    <row r="3" spans="1:4" x14ac:dyDescent="0.2">
      <c r="A3" s="3" t="s">
        <v>35</v>
      </c>
      <c r="B3" t="s">
        <v>28</v>
      </c>
      <c r="C3" s="5">
        <v>-19.737333333333332</v>
      </c>
      <c r="D3" s="5">
        <v>9.3546666666666667</v>
      </c>
    </row>
    <row r="4" spans="1:4" x14ac:dyDescent="0.2">
      <c r="A4" s="3" t="s">
        <v>36</v>
      </c>
      <c r="B4" t="s">
        <v>28</v>
      </c>
      <c r="C4" s="5">
        <v>-20.890666666666664</v>
      </c>
      <c r="D4" s="5">
        <v>9.4513333333333325</v>
      </c>
    </row>
    <row r="5" spans="1:4" x14ac:dyDescent="0.2">
      <c r="A5" s="3" t="s">
        <v>38</v>
      </c>
      <c r="B5" t="s">
        <v>28</v>
      </c>
      <c r="C5" s="5">
        <v>-20.500666666666667</v>
      </c>
      <c r="D5" s="5">
        <v>8.9620000000000015</v>
      </c>
    </row>
    <row r="6" spans="1:4" x14ac:dyDescent="0.2">
      <c r="A6" s="3" t="s">
        <v>40</v>
      </c>
      <c r="B6" t="s">
        <v>28</v>
      </c>
      <c r="C6" s="5">
        <v>-19.960666666666665</v>
      </c>
      <c r="D6" s="5">
        <v>9.6509999999999998</v>
      </c>
    </row>
    <row r="7" spans="1:4" x14ac:dyDescent="0.2">
      <c r="A7" s="3" t="s">
        <v>41</v>
      </c>
      <c r="B7" t="s">
        <v>28</v>
      </c>
      <c r="C7" s="5">
        <v>-20.343333333333334</v>
      </c>
      <c r="D7" s="5">
        <v>9.6526666666666667</v>
      </c>
    </row>
    <row r="8" spans="1:4" x14ac:dyDescent="0.2">
      <c r="A8" s="3" t="s">
        <v>42</v>
      </c>
      <c r="B8" t="s">
        <v>28</v>
      </c>
      <c r="C8" s="5">
        <v>-19.715666666666667</v>
      </c>
      <c r="D8" s="5">
        <v>9.6719999999999988</v>
      </c>
    </row>
    <row r="9" spans="1:4" x14ac:dyDescent="0.2">
      <c r="A9" s="3" t="s">
        <v>43</v>
      </c>
      <c r="B9" t="s">
        <v>28</v>
      </c>
      <c r="C9" s="5">
        <v>-20.333333333333332</v>
      </c>
      <c r="D9" s="5">
        <v>8.7713333333333328</v>
      </c>
    </row>
    <row r="10" spans="1:4" x14ac:dyDescent="0.2">
      <c r="A10" s="3" t="s">
        <v>44</v>
      </c>
      <c r="B10" t="s">
        <v>28</v>
      </c>
      <c r="C10" s="5">
        <v>-19.762666666666664</v>
      </c>
      <c r="D10" s="5">
        <v>9.315666666666667</v>
      </c>
    </row>
    <row r="11" spans="1:4" x14ac:dyDescent="0.2">
      <c r="A11" s="3" t="s">
        <v>45</v>
      </c>
      <c r="B11" t="s">
        <v>28</v>
      </c>
      <c r="C11" s="5">
        <v>-20.018666666666665</v>
      </c>
      <c r="D11" s="5">
        <v>9.6513333333333335</v>
      </c>
    </row>
    <row r="12" spans="1:4" x14ac:dyDescent="0.2">
      <c r="A12" s="3" t="s">
        <v>46</v>
      </c>
      <c r="B12" t="s">
        <v>28</v>
      </c>
      <c r="C12" s="5">
        <v>-20.091333333333335</v>
      </c>
      <c r="D12" s="5">
        <v>8.9749999999999996</v>
      </c>
    </row>
    <row r="13" spans="1:4" x14ac:dyDescent="0.2">
      <c r="A13" s="3" t="s">
        <v>47</v>
      </c>
      <c r="B13" t="s">
        <v>28</v>
      </c>
      <c r="C13" s="5">
        <v>-20.002666666666666</v>
      </c>
      <c r="D13" s="5">
        <v>8.8173333333333339</v>
      </c>
    </row>
    <row r="14" spans="1:4" x14ac:dyDescent="0.2">
      <c r="A14" s="3" t="s">
        <v>48</v>
      </c>
      <c r="B14" t="s">
        <v>28</v>
      </c>
      <c r="C14" s="5">
        <v>-20.423333333333332</v>
      </c>
      <c r="D14" s="5">
        <v>8.9113333333333333</v>
      </c>
    </row>
    <row r="15" spans="1:4" x14ac:dyDescent="0.2">
      <c r="A15" s="3" t="s">
        <v>49</v>
      </c>
      <c r="B15" t="s">
        <v>28</v>
      </c>
      <c r="C15" s="5">
        <v>-20.193999999999999</v>
      </c>
      <c r="D15" s="5">
        <v>10.008333333333333</v>
      </c>
    </row>
    <row r="16" spans="1:4" x14ac:dyDescent="0.2">
      <c r="A16" s="3" t="s">
        <v>50</v>
      </c>
      <c r="B16" t="s">
        <v>28</v>
      </c>
      <c r="C16" s="5">
        <v>-19.740333333333336</v>
      </c>
      <c r="D16" s="5">
        <v>9.9756666666666671</v>
      </c>
    </row>
    <row r="17" spans="1:4" x14ac:dyDescent="0.2">
      <c r="A17" s="3" t="s">
        <v>51</v>
      </c>
      <c r="B17" t="s">
        <v>28</v>
      </c>
      <c r="C17" s="5">
        <v>-19.759999999999998</v>
      </c>
      <c r="D17" s="5">
        <v>9.0146666666666668</v>
      </c>
    </row>
    <row r="18" spans="1:4" x14ac:dyDescent="0.2">
      <c r="A18" s="3" t="s">
        <v>52</v>
      </c>
      <c r="B18" t="s">
        <v>28</v>
      </c>
      <c r="C18" s="5">
        <v>-20.12</v>
      </c>
      <c r="D18" s="5">
        <v>9.1129999999999995</v>
      </c>
    </row>
    <row r="19" spans="1:4" x14ac:dyDescent="0.2">
      <c r="A19" s="3" t="s">
        <v>53</v>
      </c>
      <c r="B19" t="s">
        <v>28</v>
      </c>
      <c r="C19" s="5">
        <v>-20.412333333333333</v>
      </c>
      <c r="D19" s="5">
        <v>10.850666666666667</v>
      </c>
    </row>
    <row r="20" spans="1:4" x14ac:dyDescent="0.2">
      <c r="A20" s="3" t="s">
        <v>54</v>
      </c>
      <c r="B20" t="s">
        <v>28</v>
      </c>
      <c r="C20" s="5">
        <v>-20.081</v>
      </c>
      <c r="D20" s="5">
        <v>9.1973333333333329</v>
      </c>
    </row>
    <row r="21" spans="1:4" x14ac:dyDescent="0.2">
      <c r="A21" s="3" t="s">
        <v>55</v>
      </c>
      <c r="B21" t="s">
        <v>28</v>
      </c>
      <c r="C21" s="5">
        <v>-19.952333333333332</v>
      </c>
      <c r="D21" s="5">
        <v>9.452</v>
      </c>
    </row>
    <row r="22" spans="1:4" x14ac:dyDescent="0.2">
      <c r="A22" s="3" t="s">
        <v>56</v>
      </c>
      <c r="B22" t="s">
        <v>28</v>
      </c>
      <c r="C22" s="5">
        <v>-20.154999999999998</v>
      </c>
      <c r="D22" s="5">
        <v>10.618</v>
      </c>
    </row>
    <row r="23" spans="1:4" x14ac:dyDescent="0.2">
      <c r="A23" s="3" t="s">
        <v>57</v>
      </c>
      <c r="B23" t="s">
        <v>28</v>
      </c>
      <c r="C23" s="5">
        <v>-20.100666666666665</v>
      </c>
      <c r="D23" s="5">
        <v>10.458333333333332</v>
      </c>
    </row>
    <row r="24" spans="1:4" x14ac:dyDescent="0.2">
      <c r="A24" s="3" t="s">
        <v>58</v>
      </c>
      <c r="B24" t="s">
        <v>28</v>
      </c>
      <c r="C24" s="5">
        <v>-19.999666666666666</v>
      </c>
      <c r="D24" s="5">
        <v>9.5069999999999997</v>
      </c>
    </row>
    <row r="25" spans="1:4" x14ac:dyDescent="0.2">
      <c r="A25" s="3" t="s">
        <v>59</v>
      </c>
      <c r="B25" t="s">
        <v>28</v>
      </c>
      <c r="C25" s="5">
        <v>-19.940333333333331</v>
      </c>
      <c r="D25" s="5">
        <v>9.4386666666666663</v>
      </c>
    </row>
    <row r="26" spans="1:4" x14ac:dyDescent="0.2">
      <c r="A26" s="3" t="s">
        <v>60</v>
      </c>
      <c r="B26" t="s">
        <v>28</v>
      </c>
      <c r="C26" s="5">
        <v>-20.132666666666665</v>
      </c>
      <c r="D26" s="5">
        <v>9.7366666666666664</v>
      </c>
    </row>
    <row r="27" spans="1:4" x14ac:dyDescent="0.2">
      <c r="A27" s="3" t="s">
        <v>61</v>
      </c>
      <c r="B27" t="s">
        <v>28</v>
      </c>
      <c r="C27" s="5">
        <v>-20.128666666666664</v>
      </c>
      <c r="D27" s="5">
        <v>8.7560000000000002</v>
      </c>
    </row>
    <row r="28" spans="1:4" x14ac:dyDescent="0.2">
      <c r="A28" s="3" t="s">
        <v>62</v>
      </c>
      <c r="B28" t="s">
        <v>28</v>
      </c>
      <c r="C28" s="5">
        <v>-20.099</v>
      </c>
      <c r="D28" s="5">
        <v>9.8883333333333336</v>
      </c>
    </row>
    <row r="29" spans="1:4" x14ac:dyDescent="0.2">
      <c r="A29" s="3" t="s">
        <v>63</v>
      </c>
      <c r="B29" t="s">
        <v>28</v>
      </c>
      <c r="C29" s="5">
        <v>-20.406666666666663</v>
      </c>
      <c r="D29" s="5">
        <v>9.2603333333333335</v>
      </c>
    </row>
    <row r="30" spans="1:4" x14ac:dyDescent="0.2">
      <c r="A30" s="3" t="s">
        <v>64</v>
      </c>
      <c r="B30" t="s">
        <v>28</v>
      </c>
      <c r="C30" s="5">
        <v>-19.829999999999998</v>
      </c>
      <c r="D30" s="5">
        <v>10.123666666666667</v>
      </c>
    </row>
    <row r="31" spans="1:4" x14ac:dyDescent="0.2">
      <c r="A31" s="3" t="s">
        <v>65</v>
      </c>
      <c r="B31" t="s">
        <v>28</v>
      </c>
      <c r="C31" s="5">
        <v>-20.060000000000002</v>
      </c>
      <c r="D31" s="5">
        <v>9.9146666666666672</v>
      </c>
    </row>
    <row r="32" spans="1:4" x14ac:dyDescent="0.2">
      <c r="A32" s="3" t="s">
        <v>66</v>
      </c>
      <c r="B32" t="s">
        <v>28</v>
      </c>
      <c r="C32" s="5">
        <v>-20.101333333333333</v>
      </c>
      <c r="D32" s="5">
        <v>8.4356666666666662</v>
      </c>
    </row>
    <row r="33" spans="1:4" x14ac:dyDescent="0.2">
      <c r="A33" s="3" t="s">
        <v>67</v>
      </c>
      <c r="B33" t="s">
        <v>28</v>
      </c>
      <c r="C33" s="5">
        <v>-20.183000000000003</v>
      </c>
      <c r="D33" s="5">
        <v>9.2326666666666668</v>
      </c>
    </row>
    <row r="34" spans="1:4" x14ac:dyDescent="0.2">
      <c r="A34" s="3" t="s">
        <v>68</v>
      </c>
      <c r="B34" t="s">
        <v>28</v>
      </c>
      <c r="C34" s="5">
        <v>-19.983666666666664</v>
      </c>
      <c r="D34" s="5">
        <v>9.5603333333333325</v>
      </c>
    </row>
    <row r="35" spans="1:4" x14ac:dyDescent="0.2">
      <c r="A35" s="3" t="s">
        <v>69</v>
      </c>
      <c r="B35" t="s">
        <v>28</v>
      </c>
      <c r="C35" s="5">
        <v>-20.050333333333334</v>
      </c>
      <c r="D35" s="5">
        <v>9.0776666666666657</v>
      </c>
    </row>
    <row r="36" spans="1:4" x14ac:dyDescent="0.2">
      <c r="A36" s="3" t="s">
        <v>70</v>
      </c>
      <c r="B36" t="s">
        <v>28</v>
      </c>
      <c r="C36" s="5">
        <v>-20.190666666666665</v>
      </c>
      <c r="D36" s="5">
        <v>8.4640000000000004</v>
      </c>
    </row>
    <row r="37" spans="1:4" x14ac:dyDescent="0.2">
      <c r="A37" s="3" t="s">
        <v>71</v>
      </c>
      <c r="B37" t="s">
        <v>28</v>
      </c>
      <c r="C37" s="5">
        <v>-19.959333333333333</v>
      </c>
      <c r="D37" s="5">
        <v>9.3940000000000001</v>
      </c>
    </row>
    <row r="38" spans="1:4" x14ac:dyDescent="0.2">
      <c r="A38" s="3" t="s">
        <v>72</v>
      </c>
      <c r="B38" t="s">
        <v>28</v>
      </c>
      <c r="C38" s="5">
        <v>-20.346999999999998</v>
      </c>
      <c r="D38" s="5">
        <v>9.3023333333333333</v>
      </c>
    </row>
    <row r="39" spans="1:4" x14ac:dyDescent="0.2">
      <c r="A39" s="3" t="s">
        <v>73</v>
      </c>
      <c r="B39" t="s">
        <v>28</v>
      </c>
      <c r="C39" s="5">
        <v>-20.217666666666663</v>
      </c>
      <c r="D39" s="5">
        <v>9.1216666666666679</v>
      </c>
    </row>
    <row r="40" spans="1:4" x14ac:dyDescent="0.2">
      <c r="A40" s="3" t="s">
        <v>74</v>
      </c>
      <c r="B40" t="s">
        <v>28</v>
      </c>
      <c r="C40" s="5">
        <v>-20.368666666666666</v>
      </c>
      <c r="D40" s="5">
        <v>9.5693333333333346</v>
      </c>
    </row>
    <row r="41" spans="1:4" x14ac:dyDescent="0.2">
      <c r="A41" s="3" t="s">
        <v>76</v>
      </c>
      <c r="B41" t="s">
        <v>28</v>
      </c>
      <c r="C41" s="5">
        <v>-19.793333333333333</v>
      </c>
      <c r="D41" s="5">
        <v>9.7976666666666663</v>
      </c>
    </row>
    <row r="42" spans="1:4" x14ac:dyDescent="0.2">
      <c r="A42" s="3" t="s">
        <v>77</v>
      </c>
      <c r="B42" t="s">
        <v>28</v>
      </c>
      <c r="C42" s="5">
        <v>-20.257000000000001</v>
      </c>
      <c r="D42" s="5">
        <v>8.7023333333333337</v>
      </c>
    </row>
    <row r="43" spans="1:4" x14ac:dyDescent="0.2">
      <c r="A43" s="3" t="s">
        <v>78</v>
      </c>
      <c r="B43" t="s">
        <v>28</v>
      </c>
      <c r="C43" s="5">
        <v>-20.198666666666664</v>
      </c>
      <c r="D43" s="5">
        <v>8.6006666666666671</v>
      </c>
    </row>
    <row r="44" spans="1:4" x14ac:dyDescent="0.2">
      <c r="A44" s="3" t="s">
        <v>79</v>
      </c>
      <c r="B44" t="s">
        <v>28</v>
      </c>
      <c r="C44" s="5">
        <v>-19.936333333333334</v>
      </c>
      <c r="D44" s="5">
        <v>10.059666666666667</v>
      </c>
    </row>
    <row r="45" spans="1:4" x14ac:dyDescent="0.2">
      <c r="A45" s="3" t="s">
        <v>80</v>
      </c>
      <c r="B45" t="s">
        <v>28</v>
      </c>
      <c r="C45" s="5">
        <v>-19.944666666666667</v>
      </c>
      <c r="D45" s="5">
        <v>10.569333333333333</v>
      </c>
    </row>
    <row r="46" spans="1:4" x14ac:dyDescent="0.2">
      <c r="A46" s="3" t="s">
        <v>81</v>
      </c>
      <c r="B46" t="s">
        <v>27</v>
      </c>
      <c r="C46" s="5">
        <v>-20.111333333333334</v>
      </c>
      <c r="D46" s="5">
        <v>9.2353333333333332</v>
      </c>
    </row>
    <row r="47" spans="1:4" x14ac:dyDescent="0.2">
      <c r="A47" s="3" t="s">
        <v>84</v>
      </c>
      <c r="B47" t="s">
        <v>27</v>
      </c>
      <c r="C47" s="5">
        <v>-19.960333333333335</v>
      </c>
      <c r="D47" s="5">
        <v>9.5443333333333342</v>
      </c>
    </row>
    <row r="48" spans="1:4" x14ac:dyDescent="0.2">
      <c r="A48" s="3" t="s">
        <v>85</v>
      </c>
      <c r="B48" t="s">
        <v>27</v>
      </c>
      <c r="C48" s="5">
        <v>-20.196999999999999</v>
      </c>
      <c r="D48" s="5">
        <v>10.125</v>
      </c>
    </row>
    <row r="49" spans="1:4" x14ac:dyDescent="0.2">
      <c r="A49" s="3" t="s">
        <v>86</v>
      </c>
      <c r="B49" t="s">
        <v>27</v>
      </c>
      <c r="C49" s="5">
        <v>-19.925666666666668</v>
      </c>
      <c r="D49" s="5">
        <v>9.7866666666666671</v>
      </c>
    </row>
    <row r="50" spans="1:4" x14ac:dyDescent="0.2">
      <c r="A50" s="3" t="s">
        <v>87</v>
      </c>
      <c r="B50" t="s">
        <v>27</v>
      </c>
      <c r="C50" s="5">
        <v>-19.526</v>
      </c>
      <c r="D50" s="5">
        <v>9.721333333333332</v>
      </c>
    </row>
    <row r="51" spans="1:4" x14ac:dyDescent="0.2">
      <c r="A51" s="3" t="s">
        <v>88</v>
      </c>
      <c r="B51" t="s">
        <v>27</v>
      </c>
      <c r="C51" s="5">
        <v>-20.355666666666668</v>
      </c>
      <c r="D51" s="5">
        <v>11.683333333333332</v>
      </c>
    </row>
    <row r="52" spans="1:4" x14ac:dyDescent="0.2">
      <c r="A52" s="3" t="s">
        <v>89</v>
      </c>
      <c r="B52" t="s">
        <v>27</v>
      </c>
      <c r="C52" s="5">
        <v>-19.375333333333334</v>
      </c>
      <c r="D52" s="5">
        <v>10.255000000000001</v>
      </c>
    </row>
    <row r="53" spans="1:4" x14ac:dyDescent="0.2">
      <c r="A53" s="3" t="s">
        <v>90</v>
      </c>
      <c r="B53" t="s">
        <v>27</v>
      </c>
      <c r="C53" s="5">
        <v>-20.017333333333337</v>
      </c>
      <c r="D53" s="5">
        <v>9.5543333333333322</v>
      </c>
    </row>
    <row r="54" spans="1:4" x14ac:dyDescent="0.2">
      <c r="A54" s="3" t="s">
        <v>92</v>
      </c>
      <c r="B54" t="s">
        <v>27</v>
      </c>
      <c r="C54" s="5">
        <v>-19.784000000000002</v>
      </c>
      <c r="D54" s="5">
        <v>10.539</v>
      </c>
    </row>
    <row r="55" spans="1:4" x14ac:dyDescent="0.2">
      <c r="A55" s="3" t="s">
        <v>93</v>
      </c>
      <c r="B55" t="s">
        <v>27</v>
      </c>
      <c r="C55" s="5">
        <v>-19.91266666666667</v>
      </c>
      <c r="D55" s="5">
        <v>10.553000000000001</v>
      </c>
    </row>
    <row r="56" spans="1:4" x14ac:dyDescent="0.2">
      <c r="A56" s="3" t="s">
        <v>94</v>
      </c>
      <c r="B56" t="s">
        <v>27</v>
      </c>
      <c r="C56" s="5">
        <v>-20.113666666666663</v>
      </c>
      <c r="D56" s="5">
        <v>9.6246666666666663</v>
      </c>
    </row>
    <row r="57" spans="1:4" x14ac:dyDescent="0.2">
      <c r="A57" s="3" t="s">
        <v>95</v>
      </c>
      <c r="B57" t="s">
        <v>27</v>
      </c>
      <c r="C57" s="5">
        <v>-19.831666666666667</v>
      </c>
      <c r="D57" s="5">
        <v>9.1219999999999999</v>
      </c>
    </row>
    <row r="58" spans="1:4" x14ac:dyDescent="0.2">
      <c r="A58" s="3" t="s">
        <v>96</v>
      </c>
      <c r="B58" t="s">
        <v>27</v>
      </c>
      <c r="C58" s="5">
        <v>-20.212999999999997</v>
      </c>
      <c r="D58" s="5">
        <v>12.628</v>
      </c>
    </row>
    <row r="59" spans="1:4" x14ac:dyDescent="0.2">
      <c r="A59" s="3" t="s">
        <v>97</v>
      </c>
      <c r="B59" t="s">
        <v>27</v>
      </c>
      <c r="C59" s="5">
        <v>-19.777666666666665</v>
      </c>
      <c r="D59" s="5">
        <v>11.915333333333331</v>
      </c>
    </row>
    <row r="60" spans="1:4" x14ac:dyDescent="0.2">
      <c r="A60" s="3" t="s">
        <v>98</v>
      </c>
      <c r="B60" t="s">
        <v>27</v>
      </c>
      <c r="C60" s="5">
        <v>-19.696333333333332</v>
      </c>
      <c r="D60" s="5">
        <v>11.224666666666666</v>
      </c>
    </row>
    <row r="61" spans="1:4" x14ac:dyDescent="0.2">
      <c r="A61" s="3" t="s">
        <v>99</v>
      </c>
      <c r="B61" t="s">
        <v>27</v>
      </c>
      <c r="C61" s="5">
        <v>-19.436333333333334</v>
      </c>
      <c r="D61" s="5">
        <v>7.7830000000000004</v>
      </c>
    </row>
    <row r="62" spans="1:4" x14ac:dyDescent="0.2">
      <c r="A62" s="3" t="s">
        <v>100</v>
      </c>
      <c r="B62" t="s">
        <v>27</v>
      </c>
      <c r="C62" s="5">
        <v>-19.602</v>
      </c>
      <c r="D62" s="5">
        <v>9.2753333333333341</v>
      </c>
    </row>
    <row r="63" spans="1:4" x14ac:dyDescent="0.2">
      <c r="A63" s="3" t="s">
        <v>101</v>
      </c>
      <c r="B63" t="s">
        <v>27</v>
      </c>
      <c r="C63" s="5">
        <v>-19.947333333333336</v>
      </c>
      <c r="D63" s="5">
        <v>11.904333333333334</v>
      </c>
    </row>
    <row r="64" spans="1:4" x14ac:dyDescent="0.2">
      <c r="A64" s="3" t="s">
        <v>102</v>
      </c>
      <c r="B64" t="s">
        <v>27</v>
      </c>
      <c r="C64" s="5">
        <v>-20.416666666666668</v>
      </c>
      <c r="D64" s="5">
        <v>8.9606666666666666</v>
      </c>
    </row>
    <row r="65" spans="1:4" x14ac:dyDescent="0.2">
      <c r="A65" s="3" t="s">
        <v>103</v>
      </c>
      <c r="B65" t="s">
        <v>27</v>
      </c>
      <c r="C65" s="5">
        <v>-20.045000000000002</v>
      </c>
      <c r="D65" s="5">
        <v>8.7303333333333342</v>
      </c>
    </row>
    <row r="66" spans="1:4" x14ac:dyDescent="0.2">
      <c r="A66" s="3" t="s">
        <v>104</v>
      </c>
      <c r="B66" t="s">
        <v>27</v>
      </c>
      <c r="C66" s="5">
        <v>-19.730666666666668</v>
      </c>
      <c r="D66" s="5">
        <v>12.235000000000001</v>
      </c>
    </row>
    <row r="67" spans="1:4" x14ac:dyDescent="0.2">
      <c r="A67" s="3" t="s">
        <v>105</v>
      </c>
      <c r="B67" t="s">
        <v>27</v>
      </c>
      <c r="C67" s="5">
        <v>-19.523333333333337</v>
      </c>
      <c r="D67" s="5">
        <v>11.283666666666667</v>
      </c>
    </row>
    <row r="68" spans="1:4" x14ac:dyDescent="0.2">
      <c r="A68" s="3" t="s">
        <v>106</v>
      </c>
      <c r="B68" t="s">
        <v>27</v>
      </c>
      <c r="C68" s="5">
        <v>-19.568666666666669</v>
      </c>
      <c r="D68" s="5">
        <v>8.5403333333333347</v>
      </c>
    </row>
    <row r="69" spans="1:4" x14ac:dyDescent="0.2">
      <c r="A69" s="3" t="s">
        <v>107</v>
      </c>
      <c r="B69" t="s">
        <v>27</v>
      </c>
      <c r="C69" s="5">
        <v>-20.146333333333331</v>
      </c>
      <c r="D69" s="5">
        <v>12.267000000000001</v>
      </c>
    </row>
    <row r="70" spans="1:4" x14ac:dyDescent="0.2">
      <c r="A70" s="9" t="s">
        <v>108</v>
      </c>
      <c r="B70" t="s">
        <v>27</v>
      </c>
      <c r="C70" s="5">
        <v>-20.076333333333334</v>
      </c>
      <c r="D70" s="5">
        <v>8.9220000000000006</v>
      </c>
    </row>
    <row r="71" spans="1:4" x14ac:dyDescent="0.2">
      <c r="A71" s="3" t="s">
        <v>109</v>
      </c>
      <c r="B71" t="s">
        <v>27</v>
      </c>
      <c r="C71" s="5">
        <v>-20.39</v>
      </c>
      <c r="D71" s="5">
        <v>11.319000000000001</v>
      </c>
    </row>
    <row r="72" spans="1:4" x14ac:dyDescent="0.2">
      <c r="A72" s="3" t="s">
        <v>111</v>
      </c>
      <c r="B72" t="s">
        <v>27</v>
      </c>
      <c r="C72" s="5">
        <v>-20.264333333333337</v>
      </c>
      <c r="D72" s="5">
        <v>9.0766666666666662</v>
      </c>
    </row>
    <row r="73" spans="1:4" x14ac:dyDescent="0.2">
      <c r="A73" s="3" t="s">
        <v>112</v>
      </c>
      <c r="B73" t="s">
        <v>27</v>
      </c>
      <c r="C73" s="5">
        <v>-19.972666666666669</v>
      </c>
      <c r="D73" s="5">
        <v>8.641</v>
      </c>
    </row>
    <row r="74" spans="1:4" s="10" customFormat="1" x14ac:dyDescent="0.2">
      <c r="A74" s="9" t="s">
        <v>219</v>
      </c>
      <c r="B74" s="10" t="s">
        <v>27</v>
      </c>
      <c r="C74" s="20">
        <v>-19.831799999999998</v>
      </c>
      <c r="D74" s="20">
        <v>8.9193999999999996</v>
      </c>
    </row>
    <row r="75" spans="1:4" x14ac:dyDescent="0.2">
      <c r="A75" s="3" t="s">
        <v>113</v>
      </c>
      <c r="B75" t="s">
        <v>27</v>
      </c>
      <c r="C75" s="5">
        <v>-20.064333333333334</v>
      </c>
      <c r="D75" s="5">
        <v>10.273666666666665</v>
      </c>
    </row>
    <row r="76" spans="1:4" x14ac:dyDescent="0.2">
      <c r="A76" s="3" t="s">
        <v>114</v>
      </c>
      <c r="B76" t="s">
        <v>27</v>
      </c>
      <c r="C76" s="5">
        <v>-19.756666666666668</v>
      </c>
      <c r="D76" s="5">
        <v>9.6760000000000002</v>
      </c>
    </row>
    <row r="77" spans="1:4" x14ac:dyDescent="0.2">
      <c r="A77" s="3" t="s">
        <v>115</v>
      </c>
      <c r="B77" t="s">
        <v>27</v>
      </c>
      <c r="C77" s="5">
        <v>-19.909666666666666</v>
      </c>
      <c r="D77" s="5">
        <v>8.3506666666666671</v>
      </c>
    </row>
    <row r="78" spans="1:4" x14ac:dyDescent="0.2">
      <c r="A78" s="3" t="s">
        <v>116</v>
      </c>
      <c r="B78" t="s">
        <v>27</v>
      </c>
      <c r="C78" s="5">
        <v>-20.013666666666666</v>
      </c>
      <c r="D78" s="5">
        <v>8.754666666666667</v>
      </c>
    </row>
    <row r="79" spans="1:4" x14ac:dyDescent="0.2">
      <c r="A79" s="3" t="s">
        <v>117</v>
      </c>
      <c r="B79" t="s">
        <v>27</v>
      </c>
      <c r="C79" s="5">
        <v>-19.662000000000003</v>
      </c>
      <c r="D79" s="5">
        <v>10.433999999999999</v>
      </c>
    </row>
    <row r="80" spans="1:4" x14ac:dyDescent="0.2">
      <c r="A80" s="3" t="s">
        <v>118</v>
      </c>
      <c r="B80" t="s">
        <v>27</v>
      </c>
      <c r="C80" s="5">
        <v>-19.272666666666666</v>
      </c>
      <c r="D80" s="5">
        <v>8.7066666666666652</v>
      </c>
    </row>
    <row r="81" spans="1:4" x14ac:dyDescent="0.2">
      <c r="A81" s="3" t="s">
        <v>119</v>
      </c>
      <c r="B81" t="s">
        <v>27</v>
      </c>
      <c r="C81" s="5">
        <v>-20.189333333333334</v>
      </c>
      <c r="D81" s="5">
        <v>10.819000000000001</v>
      </c>
    </row>
    <row r="82" spans="1:4" x14ac:dyDescent="0.2">
      <c r="A82" s="3" t="s">
        <v>120</v>
      </c>
      <c r="B82" t="s">
        <v>27</v>
      </c>
      <c r="C82" s="5">
        <v>-19.994666666666667</v>
      </c>
      <c r="D82" s="5">
        <v>9.4526666666666657</v>
      </c>
    </row>
    <row r="83" spans="1:4" x14ac:dyDescent="0.2">
      <c r="A83" s="3" t="s">
        <v>121</v>
      </c>
      <c r="B83" t="s">
        <v>27</v>
      </c>
      <c r="C83" s="5">
        <v>-19.952999999999999</v>
      </c>
      <c r="D83" s="5">
        <v>8.3743333333333325</v>
      </c>
    </row>
    <row r="84" spans="1:4" x14ac:dyDescent="0.2">
      <c r="A84" s="3" t="s">
        <v>122</v>
      </c>
      <c r="B84" t="s">
        <v>27</v>
      </c>
      <c r="C84" s="5">
        <v>-19.780666666666669</v>
      </c>
      <c r="D84" s="5">
        <v>9.6226666666666656</v>
      </c>
    </row>
    <row r="85" spans="1:4" x14ac:dyDescent="0.2">
      <c r="A85" s="3" t="s">
        <v>123</v>
      </c>
      <c r="B85" t="s">
        <v>27</v>
      </c>
      <c r="C85" s="5">
        <v>-19.797666666666668</v>
      </c>
      <c r="D85" s="5">
        <v>10.999666666666668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C5AC-A1FE-AA4B-A3D2-D5A935629C91}">
  <dimension ref="A1:E41"/>
  <sheetViews>
    <sheetView workbookViewId="0"/>
  </sheetViews>
  <sheetFormatPr baseColWidth="10" defaultRowHeight="16" x14ac:dyDescent="0.2"/>
  <cols>
    <col min="1" max="1" width="14.33203125" bestFit="1" customWidth="1"/>
  </cols>
  <sheetData>
    <row r="1" spans="1:5" x14ac:dyDescent="0.2">
      <c r="A1" s="4" t="s">
        <v>21</v>
      </c>
      <c r="B1" s="6" t="s">
        <v>25</v>
      </c>
      <c r="C1" s="6" t="s">
        <v>22</v>
      </c>
      <c r="D1" s="7" t="s">
        <v>29</v>
      </c>
      <c r="E1" s="7" t="s">
        <v>30</v>
      </c>
    </row>
    <row r="2" spans="1:5" x14ac:dyDescent="0.2">
      <c r="A2" s="16" t="s">
        <v>177</v>
      </c>
      <c r="B2" s="8">
        <v>-5.4587199999999996</v>
      </c>
      <c r="C2" s="8">
        <v>-13.593400000000001</v>
      </c>
      <c r="D2" s="8">
        <v>16.276899945504002</v>
      </c>
      <c r="E2" s="17">
        <v>14.876899945504002</v>
      </c>
    </row>
    <row r="3" spans="1:5" x14ac:dyDescent="0.2">
      <c r="A3" s="16" t="s">
        <v>178</v>
      </c>
      <c r="B3" s="8">
        <v>-5.8473200000000007</v>
      </c>
      <c r="C3" s="8">
        <v>-13.993600000000001</v>
      </c>
      <c r="D3" s="17">
        <v>15.884300552023998</v>
      </c>
      <c r="E3" s="17">
        <v>14.484300552023997</v>
      </c>
    </row>
    <row r="4" spans="1:5" x14ac:dyDescent="0.2">
      <c r="A4" s="16" t="s">
        <v>179</v>
      </c>
      <c r="B4" s="8">
        <v>-6.7793599999999996</v>
      </c>
      <c r="C4" s="8">
        <v>-14.1778</v>
      </c>
      <c r="D4" s="8">
        <v>14.942668182752001</v>
      </c>
      <c r="E4" s="17">
        <v>13.542668182752001</v>
      </c>
    </row>
    <row r="5" spans="1:5" x14ac:dyDescent="0.2">
      <c r="A5" s="16" t="s">
        <v>180</v>
      </c>
      <c r="B5" s="8">
        <v>-5.9579200000000014</v>
      </c>
      <c r="C5" s="8">
        <v>-12.750599999999999</v>
      </c>
      <c r="D5" s="17">
        <v>15.772562278943997</v>
      </c>
      <c r="E5" s="17">
        <v>14.372562278943997</v>
      </c>
    </row>
    <row r="6" spans="1:5" x14ac:dyDescent="0.2">
      <c r="A6" s="16" t="s">
        <v>181</v>
      </c>
      <c r="B6" s="8">
        <v>-5.0347200000000001</v>
      </c>
      <c r="C6" s="8">
        <v>-13.6928</v>
      </c>
      <c r="D6" s="8">
        <v>16.705263668703999</v>
      </c>
      <c r="E6" s="17">
        <v>15.305263668703999</v>
      </c>
    </row>
    <row r="7" spans="1:5" x14ac:dyDescent="0.2">
      <c r="A7" s="16" t="s">
        <v>182</v>
      </c>
      <c r="B7" s="8">
        <v>-2.9058800000000007</v>
      </c>
      <c r="C7" s="8">
        <v>-14.3904</v>
      </c>
      <c r="D7" s="17">
        <v>18.856013264215999</v>
      </c>
      <c r="E7" s="17">
        <v>17.456013264216001</v>
      </c>
    </row>
    <row r="8" spans="1:5" x14ac:dyDescent="0.2">
      <c r="A8" s="16" t="s">
        <v>183</v>
      </c>
      <c r="B8" s="8">
        <v>-5.8253199999999996</v>
      </c>
      <c r="C8" s="8">
        <v>-12.650400000000001</v>
      </c>
      <c r="D8" s="8">
        <v>15.906526971624</v>
      </c>
      <c r="E8" s="17">
        <v>14.506526971624</v>
      </c>
    </row>
    <row r="9" spans="1:5" x14ac:dyDescent="0.2">
      <c r="A9" s="16" t="s">
        <v>184</v>
      </c>
      <c r="B9" s="8">
        <v>-4.0814000000000004</v>
      </c>
      <c r="C9" s="8">
        <v>-13.651200000000001</v>
      </c>
      <c r="D9" s="17">
        <v>17.668395047480001</v>
      </c>
      <c r="E9" s="17">
        <v>16.268395047480002</v>
      </c>
    </row>
    <row r="10" spans="1:5" x14ac:dyDescent="0.2">
      <c r="A10" s="16" t="s">
        <v>185</v>
      </c>
      <c r="B10" s="8">
        <v>-5.7046800000000006</v>
      </c>
      <c r="C10" s="8">
        <v>-13.540799999999999</v>
      </c>
      <c r="D10" s="8">
        <v>16.028408574375998</v>
      </c>
      <c r="E10" s="17">
        <v>14.628408574375998</v>
      </c>
    </row>
    <row r="11" spans="1:5" x14ac:dyDescent="0.2">
      <c r="A11" s="16" t="s">
        <v>186</v>
      </c>
      <c r="B11" s="8">
        <v>-5.6251600000000002</v>
      </c>
      <c r="C11" s="8">
        <v>-14.098800000000001</v>
      </c>
      <c r="D11" s="17">
        <v>16.108746978312002</v>
      </c>
      <c r="E11" s="17">
        <v>14.708746978312002</v>
      </c>
    </row>
    <row r="12" spans="1:5" x14ac:dyDescent="0.2">
      <c r="A12" s="16" t="s">
        <v>187</v>
      </c>
      <c r="B12" s="8">
        <v>-5.5125200000000003</v>
      </c>
      <c r="C12" s="8">
        <v>-14.398200000000001</v>
      </c>
      <c r="D12" s="8">
        <v>16.222546246663999</v>
      </c>
      <c r="E12" s="17">
        <v>14.822546246663999</v>
      </c>
    </row>
    <row r="13" spans="1:5" x14ac:dyDescent="0.2">
      <c r="A13" s="16" t="s">
        <v>188</v>
      </c>
      <c r="B13" s="8">
        <v>-5.7668799999999996</v>
      </c>
      <c r="C13" s="8">
        <v>-13.841000000000001</v>
      </c>
      <c r="D13" s="17">
        <v>15.965568424415999</v>
      </c>
      <c r="E13" s="17">
        <v>14.565568424415998</v>
      </c>
    </row>
    <row r="14" spans="1:5" x14ac:dyDescent="0.2">
      <c r="A14" s="16" t="s">
        <v>189</v>
      </c>
      <c r="B14" s="8">
        <v>-6.0318000000000005</v>
      </c>
      <c r="C14" s="8">
        <v>-14.445400000000001</v>
      </c>
      <c r="D14" s="8">
        <v>15.697921920759999</v>
      </c>
      <c r="E14" s="17">
        <v>14.297921920759999</v>
      </c>
    </row>
    <row r="15" spans="1:5" x14ac:dyDescent="0.2">
      <c r="A15" s="16" t="s">
        <v>190</v>
      </c>
      <c r="B15" s="8">
        <v>-4.3342400000000003</v>
      </c>
      <c r="C15" s="8">
        <v>-13.909199999999998</v>
      </c>
      <c r="D15" s="17">
        <v>17.412952868767999</v>
      </c>
      <c r="E15" s="17">
        <v>16.012952868768</v>
      </c>
    </row>
    <row r="16" spans="1:5" x14ac:dyDescent="0.2">
      <c r="A16" s="16" t="s">
        <v>191</v>
      </c>
      <c r="B16" s="8">
        <v>-3.7879199999999993</v>
      </c>
      <c r="C16" s="8">
        <v>-13.9756</v>
      </c>
      <c r="D16" s="8">
        <v>17.964895484944002</v>
      </c>
      <c r="E16" s="17">
        <v>16.564895484944003</v>
      </c>
    </row>
    <row r="17" spans="1:5" x14ac:dyDescent="0.2">
      <c r="A17" s="16" t="s">
        <v>192</v>
      </c>
      <c r="B17" s="8">
        <v>-6.00488</v>
      </c>
      <c r="C17" s="8">
        <v>-12.9368</v>
      </c>
      <c r="D17" s="17">
        <v>15.725118976016002</v>
      </c>
      <c r="E17" s="17">
        <v>14.325118976016002</v>
      </c>
    </row>
    <row r="18" spans="1:5" x14ac:dyDescent="0.2">
      <c r="A18" s="16" t="s">
        <v>193</v>
      </c>
      <c r="B18" s="8">
        <v>-4.3055199999999996</v>
      </c>
      <c r="C18" s="8">
        <v>-12.8612</v>
      </c>
      <c r="D18" s="8">
        <v>17.441968449263999</v>
      </c>
      <c r="E18" s="17">
        <v>16.041968449264001</v>
      </c>
    </row>
    <row r="19" spans="1:5" x14ac:dyDescent="0.2">
      <c r="A19" s="16" t="s">
        <v>194</v>
      </c>
      <c r="B19" s="8">
        <v>-5.816720000000001</v>
      </c>
      <c r="C19" s="8">
        <v>-14.0076</v>
      </c>
      <c r="D19" s="17">
        <v>15.915215481103999</v>
      </c>
      <c r="E19" s="17">
        <v>14.515215481103999</v>
      </c>
    </row>
    <row r="20" spans="1:5" x14ac:dyDescent="0.2">
      <c r="A20" s="16" t="s">
        <v>195</v>
      </c>
      <c r="B20" s="8">
        <v>-6.2252799999999997</v>
      </c>
      <c r="C20" s="8">
        <v>-13.7898</v>
      </c>
      <c r="D20" s="8">
        <v>15.502450663296003</v>
      </c>
      <c r="E20" s="17">
        <v>14.102450663296002</v>
      </c>
    </row>
    <row r="21" spans="1:5" x14ac:dyDescent="0.2">
      <c r="A21" s="16" t="s">
        <v>196</v>
      </c>
      <c r="B21" s="8">
        <v>-3.7189999999999999</v>
      </c>
      <c r="C21" s="8">
        <v>-12.8994</v>
      </c>
      <c r="D21" s="17">
        <v>18.034524795799999</v>
      </c>
      <c r="E21" s="17">
        <v>16.634524795800001</v>
      </c>
    </row>
    <row r="22" spans="1:5" x14ac:dyDescent="0.2">
      <c r="A22" s="16" t="s">
        <v>197</v>
      </c>
      <c r="B22" s="8">
        <v>-5.5205199999999994</v>
      </c>
      <c r="C22" s="8">
        <v>-14.016799999999998</v>
      </c>
      <c r="D22" s="8">
        <v>16.214463912263998</v>
      </c>
      <c r="E22" s="17">
        <v>14.814463912263998</v>
      </c>
    </row>
    <row r="23" spans="1:5" x14ac:dyDescent="0.2">
      <c r="A23" s="16" t="s">
        <v>198</v>
      </c>
      <c r="B23" s="8">
        <v>-4.34084</v>
      </c>
      <c r="C23" s="8">
        <v>-15.343000000000002</v>
      </c>
      <c r="D23" s="17">
        <v>17.406284942888</v>
      </c>
      <c r="E23" s="17">
        <v>16.006284942888001</v>
      </c>
    </row>
    <row r="24" spans="1:5" x14ac:dyDescent="0.2">
      <c r="A24" s="16" t="s">
        <v>199</v>
      </c>
      <c r="B24" s="8">
        <v>-3.34856</v>
      </c>
      <c r="C24" s="8">
        <v>-13.1768</v>
      </c>
      <c r="D24" s="8">
        <v>18.408777290191999</v>
      </c>
      <c r="E24" s="17">
        <v>17.008777290192</v>
      </c>
    </row>
    <row r="25" spans="1:5" x14ac:dyDescent="0.2">
      <c r="A25" s="16" t="s">
        <v>200</v>
      </c>
      <c r="B25" s="8">
        <v>-5.2932200000000007</v>
      </c>
      <c r="C25" s="8">
        <v>-13.366</v>
      </c>
      <c r="D25" s="17">
        <v>16.444103238404001</v>
      </c>
      <c r="E25" s="17">
        <v>15.044103238404</v>
      </c>
    </row>
    <row r="26" spans="1:5" x14ac:dyDescent="0.2">
      <c r="A26" s="16" t="s">
        <v>201</v>
      </c>
      <c r="B26" s="8">
        <v>-5.4724299999999992</v>
      </c>
      <c r="C26" s="8">
        <v>-14.418600000000001</v>
      </c>
      <c r="D26" s="8">
        <v>16.263048844925997</v>
      </c>
      <c r="E26" s="17">
        <v>14.863048844925997</v>
      </c>
    </row>
    <row r="27" spans="1:5" x14ac:dyDescent="0.2">
      <c r="A27" s="16" t="s">
        <v>202</v>
      </c>
      <c r="B27" s="8">
        <v>-5.9413399999999994</v>
      </c>
      <c r="C27" s="8">
        <v>-14.717400000000001</v>
      </c>
      <c r="D27" s="17">
        <v>15.789312916987999</v>
      </c>
      <c r="E27" s="17">
        <v>14.389312916987999</v>
      </c>
    </row>
    <row r="28" spans="1:5" x14ac:dyDescent="0.2">
      <c r="A28" s="16" t="s">
        <v>203</v>
      </c>
      <c r="B28" s="8">
        <v>-5.0113800000000008</v>
      </c>
      <c r="C28" s="8">
        <v>-13.969800000000001</v>
      </c>
      <c r="D28" s="8">
        <v>16.728843879315999</v>
      </c>
      <c r="E28" s="17">
        <v>15.328843879315999</v>
      </c>
    </row>
    <row r="29" spans="1:5" x14ac:dyDescent="0.2">
      <c r="A29" s="16" t="s">
        <v>204</v>
      </c>
      <c r="B29" s="8">
        <v>-5.8456800000000007</v>
      </c>
      <c r="C29" s="8">
        <v>-13.241800000000001</v>
      </c>
      <c r="D29" s="17">
        <v>15.885957430575999</v>
      </c>
      <c r="E29" s="17">
        <v>14.485957430575999</v>
      </c>
    </row>
    <row r="30" spans="1:5" x14ac:dyDescent="0.2">
      <c r="A30" s="16" t="s">
        <v>205</v>
      </c>
      <c r="B30" s="8">
        <v>-6.6860499999999998</v>
      </c>
      <c r="C30" s="8">
        <v>-13.3492</v>
      </c>
      <c r="D30" s="8">
        <v>15.03693851061</v>
      </c>
      <c r="E30" s="17">
        <v>13.636938510609999</v>
      </c>
    </row>
    <row r="31" spans="1:5" x14ac:dyDescent="0.2">
      <c r="A31" s="16" t="s">
        <v>206</v>
      </c>
      <c r="B31" s="8">
        <v>-3.65645</v>
      </c>
      <c r="C31" s="8">
        <v>-15.395600000000002</v>
      </c>
      <c r="D31" s="17">
        <v>18.09771854789</v>
      </c>
      <c r="E31" s="17">
        <v>16.697718547890002</v>
      </c>
    </row>
    <row r="32" spans="1:5" x14ac:dyDescent="0.2">
      <c r="A32" s="16" t="s">
        <v>207</v>
      </c>
      <c r="B32" s="8">
        <v>-6.2550099999999995</v>
      </c>
      <c r="C32" s="8">
        <v>-14.145199999999999</v>
      </c>
      <c r="D32" s="8">
        <v>15.472414688082001</v>
      </c>
      <c r="E32" s="17">
        <v>14.072414688082</v>
      </c>
    </row>
    <row r="33" spans="1:5" x14ac:dyDescent="0.2">
      <c r="A33" s="16" t="s">
        <v>208</v>
      </c>
      <c r="B33" s="8">
        <v>-6.172740000000001</v>
      </c>
      <c r="C33" s="8">
        <v>-13.9602</v>
      </c>
      <c r="D33" s="17">
        <v>15.555531394467998</v>
      </c>
      <c r="E33" s="17">
        <v>14.155531394467998</v>
      </c>
    </row>
    <row r="34" spans="1:5" x14ac:dyDescent="0.2">
      <c r="A34" s="16" t="s">
        <v>209</v>
      </c>
      <c r="B34" s="8">
        <v>-5.3120200000000004</v>
      </c>
      <c r="C34" s="8">
        <v>-15.023400000000001</v>
      </c>
      <c r="D34" s="8">
        <v>16.425109752563998</v>
      </c>
      <c r="E34" s="17">
        <v>15.025109752563997</v>
      </c>
    </row>
    <row r="35" spans="1:5" x14ac:dyDescent="0.2">
      <c r="A35" s="16" t="s">
        <v>210</v>
      </c>
      <c r="B35" s="8">
        <v>-5.6411800000000003</v>
      </c>
      <c r="C35" s="8">
        <v>-14.350200000000001</v>
      </c>
      <c r="D35" s="17">
        <v>16.092562103675998</v>
      </c>
      <c r="E35" s="17">
        <v>14.692562103675998</v>
      </c>
    </row>
    <row r="36" spans="1:5" x14ac:dyDescent="0.2">
      <c r="A36" s="16" t="s">
        <v>211</v>
      </c>
      <c r="B36" s="8">
        <v>-5.8048200000000003</v>
      </c>
      <c r="C36" s="8">
        <v>-13.871800000000002</v>
      </c>
      <c r="D36" s="8">
        <v>15.927237953523999</v>
      </c>
      <c r="E36" s="17">
        <v>14.527237953523999</v>
      </c>
    </row>
    <row r="37" spans="1:5" x14ac:dyDescent="0.2">
      <c r="A37" s="16" t="s">
        <v>212</v>
      </c>
      <c r="B37" s="8">
        <v>-3.3902299999999994</v>
      </c>
      <c r="C37" s="8">
        <v>-15.135</v>
      </c>
      <c r="D37" s="17">
        <v>18.366678430886001</v>
      </c>
      <c r="E37" s="17">
        <v>16.966678430886002</v>
      </c>
    </row>
    <row r="38" spans="1:5" x14ac:dyDescent="0.2">
      <c r="A38" s="16" t="s">
        <v>213</v>
      </c>
      <c r="B38" s="8">
        <v>-3.5974099999999996</v>
      </c>
      <c r="C38" s="8">
        <v>-13.863400000000002</v>
      </c>
      <c r="D38" s="8">
        <v>18.157366175762</v>
      </c>
      <c r="E38" s="17">
        <v>16.757366175762002</v>
      </c>
    </row>
    <row r="39" spans="1:5" x14ac:dyDescent="0.2">
      <c r="A39" s="16" t="s">
        <v>214</v>
      </c>
      <c r="B39" s="8">
        <v>-6.1485500000000002</v>
      </c>
      <c r="C39" s="8">
        <v>-14.042600000000002</v>
      </c>
      <c r="D39" s="17">
        <v>15.579970353109999</v>
      </c>
      <c r="E39" s="17">
        <v>14.179970353109999</v>
      </c>
    </row>
    <row r="40" spans="1:5" x14ac:dyDescent="0.2">
      <c r="A40" s="16" t="s">
        <v>215</v>
      </c>
      <c r="B40" s="8">
        <v>-6.0117200000000004</v>
      </c>
      <c r="C40" s="8">
        <v>-13.166599999999999</v>
      </c>
      <c r="D40" s="8">
        <v>15.718208580104001</v>
      </c>
      <c r="E40" s="17">
        <v>14.318208580104001</v>
      </c>
    </row>
    <row r="41" spans="1:5" x14ac:dyDescent="0.2">
      <c r="A41" s="16" t="s">
        <v>216</v>
      </c>
      <c r="B41" s="8">
        <v>-6.231440000000001</v>
      </c>
      <c r="C41" s="8">
        <v>-13.108600000000001</v>
      </c>
      <c r="D41" s="17">
        <v>15.496227265807999</v>
      </c>
      <c r="E41" s="17">
        <v>14.096227265807999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F9D10-34E5-354C-AC3B-8BBA3C39AB44}">
  <dimension ref="A1:E47"/>
  <sheetViews>
    <sheetView workbookViewId="0">
      <selection activeCell="A47" sqref="A1:A47"/>
    </sheetView>
  </sheetViews>
  <sheetFormatPr baseColWidth="10" defaultRowHeight="16" x14ac:dyDescent="0.2"/>
  <cols>
    <col min="1" max="1" width="12.6640625" bestFit="1" customWidth="1"/>
  </cols>
  <sheetData>
    <row r="1" spans="1:5" s="4" customFormat="1" x14ac:dyDescent="0.2">
      <c r="A1" s="4" t="s">
        <v>21</v>
      </c>
      <c r="B1" s="4" t="s">
        <v>26</v>
      </c>
      <c r="C1" s="4" t="s">
        <v>27</v>
      </c>
      <c r="D1" s="4" t="s">
        <v>28</v>
      </c>
    </row>
    <row r="2" spans="1:5" x14ac:dyDescent="0.2">
      <c r="A2" s="3" t="s">
        <v>131</v>
      </c>
      <c r="B2" s="8">
        <v>-13.593400000000001</v>
      </c>
      <c r="C2" s="5">
        <v>-20.111333333333334</v>
      </c>
      <c r="D2" s="5">
        <v>-20.313666666666666</v>
      </c>
      <c r="E2" s="16"/>
    </row>
    <row r="3" spans="1:5" x14ac:dyDescent="0.2">
      <c r="A3" s="3" t="s">
        <v>132</v>
      </c>
      <c r="B3" s="8">
        <v>-13.993600000000001</v>
      </c>
      <c r="C3" s="5">
        <v>-19.960333333333335</v>
      </c>
      <c r="D3" s="5">
        <v>-19.737333333333332</v>
      </c>
      <c r="E3" s="16"/>
    </row>
    <row r="4" spans="1:5" x14ac:dyDescent="0.2">
      <c r="A4" s="3" t="s">
        <v>133</v>
      </c>
      <c r="B4" s="8">
        <v>-14.1778</v>
      </c>
      <c r="C4" s="5">
        <v>-20.196999999999999</v>
      </c>
      <c r="D4" s="5">
        <v>-20.890666666666664</v>
      </c>
      <c r="E4" s="16"/>
    </row>
    <row r="5" spans="1:5" x14ac:dyDescent="0.2">
      <c r="A5" s="3" t="s">
        <v>134</v>
      </c>
      <c r="B5" s="8"/>
      <c r="D5" s="5">
        <v>-20.500666666666667</v>
      </c>
    </row>
    <row r="6" spans="1:5" x14ac:dyDescent="0.2">
      <c r="A6" s="3" t="s">
        <v>175</v>
      </c>
      <c r="B6" s="8">
        <v>-12.750599999999999</v>
      </c>
      <c r="C6" s="5">
        <v>-19.925666666666668</v>
      </c>
      <c r="D6" s="5"/>
      <c r="E6" s="16"/>
    </row>
    <row r="7" spans="1:5" x14ac:dyDescent="0.2">
      <c r="A7" s="3" t="s">
        <v>135</v>
      </c>
      <c r="B7" s="8">
        <v>-13.6928</v>
      </c>
      <c r="C7" s="5">
        <v>-19.526</v>
      </c>
      <c r="D7" s="5">
        <v>-19.960666666666665</v>
      </c>
      <c r="E7" s="16"/>
    </row>
    <row r="8" spans="1:5" x14ac:dyDescent="0.2">
      <c r="A8" s="3" t="s">
        <v>136</v>
      </c>
      <c r="B8" s="8">
        <v>-14.3904</v>
      </c>
      <c r="C8" s="5">
        <v>-20.355666666666668</v>
      </c>
      <c r="D8" s="5">
        <v>-20.343333333333334</v>
      </c>
      <c r="E8" s="16"/>
    </row>
    <row r="9" spans="1:5" x14ac:dyDescent="0.2">
      <c r="A9" s="3" t="s">
        <v>137</v>
      </c>
      <c r="B9" s="8">
        <v>-12.650400000000001</v>
      </c>
      <c r="C9" s="5">
        <v>-19.375333333333334</v>
      </c>
      <c r="D9" s="5">
        <v>-19.715666666666667</v>
      </c>
      <c r="E9" s="16"/>
    </row>
    <row r="10" spans="1:5" x14ac:dyDescent="0.2">
      <c r="A10" s="3" t="s">
        <v>138</v>
      </c>
      <c r="B10" s="8">
        <v>-13.651200000000001</v>
      </c>
      <c r="C10" s="5">
        <v>-20.017333333333337</v>
      </c>
      <c r="D10" s="5">
        <v>-20.333333333333332</v>
      </c>
      <c r="E10" s="16"/>
    </row>
    <row r="11" spans="1:5" x14ac:dyDescent="0.2">
      <c r="A11" s="3" t="s">
        <v>139</v>
      </c>
      <c r="B11" s="8">
        <v>-13.540799999999999</v>
      </c>
      <c r="C11" s="5">
        <v>-19.784000000000002</v>
      </c>
      <c r="D11" s="5">
        <v>-19.762666666666664</v>
      </c>
      <c r="E11" s="16"/>
    </row>
    <row r="12" spans="1:5" x14ac:dyDescent="0.2">
      <c r="A12" s="3" t="s">
        <v>140</v>
      </c>
      <c r="B12" s="8">
        <v>-14.098800000000001</v>
      </c>
      <c r="C12" s="5">
        <v>-19.91266666666667</v>
      </c>
      <c r="D12" s="5">
        <v>-20.018666666666665</v>
      </c>
      <c r="E12" s="16"/>
    </row>
    <row r="13" spans="1:5" x14ac:dyDescent="0.2">
      <c r="A13" s="3" t="s">
        <v>141</v>
      </c>
      <c r="B13" s="8">
        <v>-14.398200000000001</v>
      </c>
      <c r="C13" s="5">
        <v>-20.113666666666663</v>
      </c>
      <c r="D13" s="5">
        <v>-20.091333333333335</v>
      </c>
      <c r="E13" s="16"/>
    </row>
    <row r="14" spans="1:5" x14ac:dyDescent="0.2">
      <c r="A14" s="3" t="s">
        <v>142</v>
      </c>
      <c r="B14" s="8">
        <v>-13.841000000000001</v>
      </c>
      <c r="C14" s="5">
        <v>-19.831666666666667</v>
      </c>
      <c r="D14" s="5">
        <v>-20.002666666666666</v>
      </c>
      <c r="E14" s="16"/>
    </row>
    <row r="15" spans="1:5" x14ac:dyDescent="0.2">
      <c r="A15" s="3" t="s">
        <v>143</v>
      </c>
      <c r="B15" s="8">
        <v>-14.445400000000001</v>
      </c>
      <c r="C15" s="5">
        <v>-20.212999999999997</v>
      </c>
      <c r="D15" s="5">
        <v>-20.423333333333332</v>
      </c>
      <c r="E15" s="16"/>
    </row>
    <row r="16" spans="1:5" x14ac:dyDescent="0.2">
      <c r="A16" s="3" t="s">
        <v>144</v>
      </c>
      <c r="B16" s="8">
        <v>-13.909199999999998</v>
      </c>
      <c r="C16" s="5">
        <v>-19.777666666666665</v>
      </c>
      <c r="D16" s="5">
        <v>-20.193999999999999</v>
      </c>
      <c r="E16" s="16"/>
    </row>
    <row r="17" spans="1:5" x14ac:dyDescent="0.2">
      <c r="A17" s="3" t="s">
        <v>145</v>
      </c>
      <c r="B17" s="8">
        <v>-13.9756</v>
      </c>
      <c r="C17" s="5">
        <v>-19.696333333333332</v>
      </c>
      <c r="D17" s="5">
        <v>-19.740333333333336</v>
      </c>
      <c r="E17" s="16"/>
    </row>
    <row r="18" spans="1:5" x14ac:dyDescent="0.2">
      <c r="A18" s="3" t="s">
        <v>146</v>
      </c>
      <c r="B18" s="8">
        <v>-12.9368</v>
      </c>
      <c r="C18" s="5">
        <v>-19.436333333333334</v>
      </c>
      <c r="D18" s="5">
        <v>-19.759999999999998</v>
      </c>
      <c r="E18" s="16"/>
    </row>
    <row r="19" spans="1:5" x14ac:dyDescent="0.2">
      <c r="A19" s="3" t="s">
        <v>147</v>
      </c>
      <c r="B19" s="8">
        <v>-12.8612</v>
      </c>
      <c r="C19" s="5">
        <v>-19.602</v>
      </c>
      <c r="D19" s="5">
        <v>-20.12</v>
      </c>
      <c r="E19" s="16"/>
    </row>
    <row r="20" spans="1:5" x14ac:dyDescent="0.2">
      <c r="A20" s="3" t="s">
        <v>148</v>
      </c>
      <c r="B20" s="8">
        <v>-14.0076</v>
      </c>
      <c r="C20" s="5">
        <v>-19.947333333333336</v>
      </c>
      <c r="D20" s="5">
        <v>-20.412333333333333</v>
      </c>
      <c r="E20" s="16"/>
    </row>
    <row r="21" spans="1:5" x14ac:dyDescent="0.2">
      <c r="A21" s="3" t="s">
        <v>149</v>
      </c>
      <c r="B21" s="8">
        <v>-13.7898</v>
      </c>
      <c r="C21" s="5">
        <v>-20.416666666666668</v>
      </c>
      <c r="D21" s="5">
        <v>-20.081</v>
      </c>
      <c r="E21" s="16"/>
    </row>
    <row r="22" spans="1:5" x14ac:dyDescent="0.2">
      <c r="A22" s="3" t="s">
        <v>150</v>
      </c>
      <c r="B22" s="8">
        <v>-12.8994</v>
      </c>
      <c r="C22" s="5">
        <v>-20.045000000000002</v>
      </c>
      <c r="D22" s="5">
        <v>-19.952333333333332</v>
      </c>
      <c r="E22" s="16"/>
    </row>
    <row r="23" spans="1:5" x14ac:dyDescent="0.2">
      <c r="A23" s="3" t="s">
        <v>151</v>
      </c>
      <c r="D23" s="5">
        <v>-20.154999999999998</v>
      </c>
    </row>
    <row r="24" spans="1:5" x14ac:dyDescent="0.2">
      <c r="A24" s="3" t="s">
        <v>152</v>
      </c>
      <c r="B24" s="8">
        <v>-14.016799999999998</v>
      </c>
      <c r="C24" s="5">
        <v>-19.730666666666668</v>
      </c>
      <c r="D24" s="5">
        <v>-20.100666666666665</v>
      </c>
      <c r="E24" s="16"/>
    </row>
    <row r="25" spans="1:5" x14ac:dyDescent="0.2">
      <c r="A25" s="3" t="s">
        <v>176</v>
      </c>
      <c r="B25" s="8">
        <v>-15.343000000000002</v>
      </c>
      <c r="C25" s="5">
        <v>-19.523333333333337</v>
      </c>
      <c r="D25" s="5"/>
      <c r="E25" s="16"/>
    </row>
    <row r="26" spans="1:5" x14ac:dyDescent="0.2">
      <c r="A26" s="3" t="s">
        <v>153</v>
      </c>
      <c r="D26" s="5">
        <v>-19.999666666666666</v>
      </c>
    </row>
    <row r="27" spans="1:5" x14ac:dyDescent="0.2">
      <c r="A27" s="3" t="s">
        <v>154</v>
      </c>
      <c r="B27" s="8">
        <v>-13.1768</v>
      </c>
      <c r="C27" s="5">
        <v>-19.568666666666669</v>
      </c>
      <c r="D27" s="5">
        <v>-19.940333333333331</v>
      </c>
      <c r="E27" s="16"/>
    </row>
    <row r="28" spans="1:5" x14ac:dyDescent="0.2">
      <c r="A28" s="3" t="s">
        <v>155</v>
      </c>
      <c r="B28" s="8">
        <v>-13.366</v>
      </c>
      <c r="C28" s="5">
        <v>-20.146333333333331</v>
      </c>
      <c r="D28" s="5">
        <v>-20.132666666666665</v>
      </c>
      <c r="E28" s="16"/>
    </row>
    <row r="29" spans="1:5" x14ac:dyDescent="0.2">
      <c r="A29" s="3" t="s">
        <v>156</v>
      </c>
      <c r="B29" s="8">
        <v>-14.418600000000001</v>
      </c>
      <c r="C29" s="5">
        <v>-20.076333333333334</v>
      </c>
      <c r="D29" s="5">
        <v>-20.128666666666664</v>
      </c>
      <c r="E29" s="16"/>
    </row>
    <row r="30" spans="1:5" x14ac:dyDescent="0.2">
      <c r="A30" s="3" t="s">
        <v>157</v>
      </c>
      <c r="B30" s="8">
        <v>-14.717400000000001</v>
      </c>
      <c r="C30" s="5">
        <v>-20.39</v>
      </c>
      <c r="D30" s="5">
        <v>-20.099</v>
      </c>
      <c r="E30" s="16"/>
    </row>
    <row r="31" spans="1:5" x14ac:dyDescent="0.2">
      <c r="A31" s="3" t="s">
        <v>158</v>
      </c>
      <c r="B31" s="8">
        <v>-13.969800000000001</v>
      </c>
      <c r="C31" s="5">
        <v>-20.264333333333337</v>
      </c>
      <c r="D31" s="5">
        <v>-20.406666666666663</v>
      </c>
      <c r="E31" s="16"/>
    </row>
    <row r="32" spans="1:5" x14ac:dyDescent="0.2">
      <c r="A32" s="3" t="s">
        <v>159</v>
      </c>
      <c r="B32" s="8">
        <v>-13.241800000000001</v>
      </c>
      <c r="C32" s="5">
        <v>-19.972666666666669</v>
      </c>
      <c r="D32" s="5">
        <v>-19.829999999999998</v>
      </c>
      <c r="E32" s="16"/>
    </row>
    <row r="33" spans="1:5" x14ac:dyDescent="0.2">
      <c r="A33" s="3" t="s">
        <v>160</v>
      </c>
      <c r="D33" s="5">
        <v>-20.060000000000002</v>
      </c>
    </row>
    <row r="34" spans="1:5" s="10" customFormat="1" x14ac:dyDescent="0.2">
      <c r="A34" s="9" t="s">
        <v>161</v>
      </c>
      <c r="B34" s="21">
        <v>-13.3492</v>
      </c>
      <c r="C34" s="22">
        <v>-19.829999999999998</v>
      </c>
      <c r="D34" s="20">
        <v>-20.101333333333333</v>
      </c>
      <c r="E34" s="23"/>
    </row>
    <row r="35" spans="1:5" x14ac:dyDescent="0.2">
      <c r="A35" s="3" t="s">
        <v>162</v>
      </c>
      <c r="B35" s="8">
        <v>-15.395600000000002</v>
      </c>
      <c r="C35" s="5">
        <v>-20.064333333333334</v>
      </c>
      <c r="D35" s="5">
        <v>-20.183000000000003</v>
      </c>
      <c r="E35" s="16"/>
    </row>
    <row r="36" spans="1:5" x14ac:dyDescent="0.2">
      <c r="A36" s="3" t="s">
        <v>163</v>
      </c>
      <c r="B36" s="8">
        <v>-14.145199999999999</v>
      </c>
      <c r="C36" s="5">
        <v>-19.756666666666668</v>
      </c>
      <c r="D36" s="5">
        <v>-19.983666666666664</v>
      </c>
      <c r="E36" s="16"/>
    </row>
    <row r="37" spans="1:5" x14ac:dyDescent="0.2">
      <c r="A37" s="3" t="s">
        <v>164</v>
      </c>
      <c r="B37" s="8">
        <v>-13.9602</v>
      </c>
      <c r="C37" s="5">
        <v>-19.909666666666666</v>
      </c>
      <c r="D37" s="5">
        <v>-20.050333333333334</v>
      </c>
      <c r="E37" s="16"/>
    </row>
    <row r="38" spans="1:5" x14ac:dyDescent="0.2">
      <c r="A38" s="3" t="s">
        <v>165</v>
      </c>
      <c r="B38" s="8">
        <v>-15.023400000000001</v>
      </c>
      <c r="C38" s="5">
        <v>-20.013666666666666</v>
      </c>
      <c r="D38" s="5">
        <v>-20.190666666666665</v>
      </c>
      <c r="E38" s="16"/>
    </row>
    <row r="39" spans="1:5" x14ac:dyDescent="0.2">
      <c r="A39" s="3" t="s">
        <v>166</v>
      </c>
      <c r="B39" s="8">
        <v>-14.350200000000001</v>
      </c>
      <c r="C39" s="5">
        <v>-19.662000000000003</v>
      </c>
      <c r="D39" s="5">
        <v>-19.959333333333333</v>
      </c>
      <c r="E39" s="16"/>
    </row>
    <row r="40" spans="1:5" x14ac:dyDescent="0.2">
      <c r="A40" s="3" t="s">
        <v>167</v>
      </c>
      <c r="B40" s="8">
        <v>-13.871800000000002</v>
      </c>
      <c r="C40" s="5">
        <v>-19.272666666666666</v>
      </c>
      <c r="D40" s="5">
        <v>-20.346999999999998</v>
      </c>
      <c r="E40" s="16"/>
    </row>
    <row r="41" spans="1:5" x14ac:dyDescent="0.2">
      <c r="A41" s="3" t="s">
        <v>168</v>
      </c>
      <c r="D41" s="5">
        <v>-20.217666666666663</v>
      </c>
    </row>
    <row r="42" spans="1:5" x14ac:dyDescent="0.2">
      <c r="A42" s="3" t="s">
        <v>169</v>
      </c>
      <c r="B42" s="8">
        <v>-15.135</v>
      </c>
      <c r="C42" s="5">
        <v>-20.189333333333334</v>
      </c>
      <c r="D42" s="5">
        <v>-20.368666666666666</v>
      </c>
      <c r="E42" s="16"/>
    </row>
    <row r="43" spans="1:5" x14ac:dyDescent="0.2">
      <c r="A43" s="3" t="s">
        <v>170</v>
      </c>
      <c r="D43" s="5">
        <v>-19.793333333333333</v>
      </c>
    </row>
    <row r="44" spans="1:5" x14ac:dyDescent="0.2">
      <c r="A44" s="3" t="s">
        <v>171</v>
      </c>
      <c r="B44" s="8">
        <v>-13.863400000000002</v>
      </c>
      <c r="C44" s="5">
        <v>-19.994666666666667</v>
      </c>
      <c r="D44" s="5">
        <v>-20.257000000000001</v>
      </c>
      <c r="E44" s="16"/>
    </row>
    <row r="45" spans="1:5" x14ac:dyDescent="0.2">
      <c r="A45" s="3" t="s">
        <v>172</v>
      </c>
      <c r="B45" s="8">
        <v>-14.042600000000002</v>
      </c>
      <c r="C45" s="5">
        <v>-19.952999999999999</v>
      </c>
      <c r="D45" s="5">
        <v>-20.198666666666664</v>
      </c>
      <c r="E45" s="16"/>
    </row>
    <row r="46" spans="1:5" x14ac:dyDescent="0.2">
      <c r="A46" s="3" t="s">
        <v>173</v>
      </c>
      <c r="B46" s="8">
        <v>-13.166599999999999</v>
      </c>
      <c r="C46" s="5">
        <v>-19.780666666666669</v>
      </c>
      <c r="D46" s="5">
        <v>-19.936333333333334</v>
      </c>
      <c r="E46" s="16"/>
    </row>
    <row r="47" spans="1:5" x14ac:dyDescent="0.2">
      <c r="A47" s="3" t="s">
        <v>174</v>
      </c>
      <c r="B47" s="8">
        <v>-13.108600000000001</v>
      </c>
      <c r="C47" s="5">
        <v>-19.797666666666668</v>
      </c>
      <c r="D47" s="5">
        <v>-19.944666666666667</v>
      </c>
      <c r="E47" s="1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D7FB-C158-3D4F-B4BE-469255406E94}">
  <dimension ref="A1:AA47"/>
  <sheetViews>
    <sheetView tabSelected="1" workbookViewId="0">
      <pane xSplit="1" topLeftCell="B1" activePane="topRight" state="frozen"/>
      <selection pane="topRight" activeCell="C1" sqref="C1"/>
    </sheetView>
  </sheetViews>
  <sheetFormatPr baseColWidth="10" defaultRowHeight="16" x14ac:dyDescent="0.2"/>
  <cols>
    <col min="5" max="5" width="11.6640625" bestFit="1" customWidth="1"/>
    <col min="6" max="6" width="18.6640625" bestFit="1" customWidth="1"/>
    <col min="7" max="7" width="15.83203125" bestFit="1" customWidth="1"/>
    <col min="8" max="8" width="23.6640625" bestFit="1" customWidth="1"/>
    <col min="9" max="9" width="12.6640625" bestFit="1" customWidth="1"/>
    <col min="10" max="10" width="15.33203125" bestFit="1" customWidth="1"/>
    <col min="11" max="12" width="15.33203125" customWidth="1"/>
    <col min="15" max="15" width="12.33203125" bestFit="1" customWidth="1"/>
    <col min="16" max="16" width="12.6640625" bestFit="1" customWidth="1"/>
    <col min="17" max="17" width="12.33203125" bestFit="1" customWidth="1"/>
    <col min="18" max="18" width="20.33203125" bestFit="1" customWidth="1"/>
    <col min="19" max="19" width="19.33203125" bestFit="1" customWidth="1"/>
    <col min="20" max="20" width="19.6640625" bestFit="1" customWidth="1"/>
    <col min="21" max="21" width="21.6640625" bestFit="1" customWidth="1"/>
  </cols>
  <sheetData>
    <row r="1" spans="1:27" s="4" customFormat="1" x14ac:dyDescent="0.2">
      <c r="A1" s="4" t="s">
        <v>21</v>
      </c>
      <c r="B1" s="4" t="s">
        <v>232</v>
      </c>
      <c r="C1" s="4" t="s">
        <v>233</v>
      </c>
      <c r="D1" s="4" t="s">
        <v>261</v>
      </c>
      <c r="E1" s="4" t="s">
        <v>220</v>
      </c>
      <c r="F1" s="4" t="s">
        <v>221</v>
      </c>
      <c r="G1" s="4" t="s">
        <v>223</v>
      </c>
      <c r="H1" s="4" t="s">
        <v>222</v>
      </c>
      <c r="I1" s="4" t="s">
        <v>224</v>
      </c>
      <c r="J1" s="4" t="s">
        <v>225</v>
      </c>
      <c r="K1" s="4" t="s">
        <v>258</v>
      </c>
      <c r="L1" s="4" t="s">
        <v>259</v>
      </c>
      <c r="M1" s="4" t="s">
        <v>226</v>
      </c>
      <c r="N1" s="4" t="s">
        <v>227</v>
      </c>
      <c r="O1" s="4" t="s">
        <v>228</v>
      </c>
      <c r="P1" s="4" t="s">
        <v>229</v>
      </c>
      <c r="Q1" s="4" t="s">
        <v>230</v>
      </c>
      <c r="R1" s="4" t="s">
        <v>231</v>
      </c>
      <c r="S1" s="4" t="s">
        <v>234</v>
      </c>
      <c r="T1" s="4" t="s">
        <v>235</v>
      </c>
      <c r="U1" s="4" t="s">
        <v>236</v>
      </c>
      <c r="V1" s="4" t="s">
        <v>254</v>
      </c>
      <c r="W1" s="4" t="s">
        <v>252</v>
      </c>
      <c r="X1" s="4" t="s">
        <v>253</v>
      </c>
      <c r="Y1" s="4" t="s">
        <v>255</v>
      </c>
      <c r="Z1" s="4" t="s">
        <v>256</v>
      </c>
      <c r="AA1" s="4" t="s">
        <v>257</v>
      </c>
    </row>
    <row r="2" spans="1:27" x14ac:dyDescent="0.2">
      <c r="A2" s="3" t="s">
        <v>131</v>
      </c>
      <c r="B2" s="24" t="s">
        <v>237</v>
      </c>
      <c r="C2" t="s">
        <v>238</v>
      </c>
      <c r="D2" s="24">
        <v>173</v>
      </c>
      <c r="E2" s="24">
        <v>7</v>
      </c>
      <c r="F2" s="24">
        <v>1</v>
      </c>
      <c r="G2" s="24" t="s">
        <v>284</v>
      </c>
      <c r="H2" s="28">
        <v>69</v>
      </c>
      <c r="I2" s="24" t="s">
        <v>290</v>
      </c>
      <c r="J2" s="24" t="s">
        <v>291</v>
      </c>
      <c r="K2" s="24" t="s">
        <v>260</v>
      </c>
      <c r="L2" t="s">
        <v>262</v>
      </c>
      <c r="M2" s="26">
        <v>-20.313666666666666</v>
      </c>
      <c r="N2" s="26">
        <v>8.597666666666667</v>
      </c>
      <c r="O2" s="26">
        <v>-20.111333333333334</v>
      </c>
      <c r="P2" s="26">
        <v>9.2353333333333332</v>
      </c>
      <c r="Q2" s="26">
        <v>-13.593400000000001</v>
      </c>
      <c r="R2">
        <v>16.410387050000001</v>
      </c>
      <c r="S2" s="5">
        <v>0.20233333333333192</v>
      </c>
      <c r="T2" s="5">
        <v>0.63766666666666616</v>
      </c>
      <c r="U2" s="5">
        <v>6.5179333333333336</v>
      </c>
      <c r="V2">
        <v>-1.5368420739999999</v>
      </c>
      <c r="Y2">
        <v>3</v>
      </c>
      <c r="Z2">
        <v>1</v>
      </c>
      <c r="AA2">
        <v>1</v>
      </c>
    </row>
    <row r="3" spans="1:27" x14ac:dyDescent="0.2">
      <c r="A3" s="3" t="s">
        <v>132</v>
      </c>
      <c r="B3" s="24" t="s">
        <v>239</v>
      </c>
      <c r="C3" t="s">
        <v>240</v>
      </c>
      <c r="D3" s="24">
        <v>154</v>
      </c>
      <c r="E3" s="24">
        <v>13</v>
      </c>
      <c r="F3" s="24">
        <v>0</v>
      </c>
      <c r="G3" s="24" t="s">
        <v>285</v>
      </c>
      <c r="H3" s="28">
        <v>102</v>
      </c>
      <c r="I3" s="24" t="s">
        <v>290</v>
      </c>
      <c r="J3" s="24" t="s">
        <v>291</v>
      </c>
      <c r="K3" s="24" t="s">
        <v>260</v>
      </c>
      <c r="L3" t="s">
        <v>263</v>
      </c>
      <c r="M3" s="26">
        <v>-19.737333333333332</v>
      </c>
      <c r="N3" s="26">
        <v>9.3546666666666667</v>
      </c>
      <c r="O3" s="26">
        <v>-19.960333333333335</v>
      </c>
      <c r="P3" s="26">
        <v>9.5443333333333342</v>
      </c>
      <c r="Q3" s="26">
        <v>-13.993600000000001</v>
      </c>
      <c r="R3">
        <v>15.99538598</v>
      </c>
      <c r="S3" s="5">
        <v>-0.22300000000000253</v>
      </c>
      <c r="T3" s="5">
        <v>0.18966666666666754</v>
      </c>
      <c r="U3" s="5">
        <v>5.9667333333333339</v>
      </c>
      <c r="V3">
        <v>-2.1761093649999999</v>
      </c>
      <c r="Y3">
        <v>3</v>
      </c>
      <c r="Z3">
        <v>1</v>
      </c>
      <c r="AA3">
        <v>1</v>
      </c>
    </row>
    <row r="4" spans="1:27" x14ac:dyDescent="0.2">
      <c r="A4" s="3" t="s">
        <v>133</v>
      </c>
      <c r="B4" s="24" t="s">
        <v>237</v>
      </c>
      <c r="C4" t="s">
        <v>238</v>
      </c>
      <c r="D4" s="24">
        <v>174</v>
      </c>
      <c r="E4" s="24">
        <v>9</v>
      </c>
      <c r="F4" s="24">
        <v>0</v>
      </c>
      <c r="G4" s="24" t="s">
        <v>285</v>
      </c>
      <c r="H4" s="28">
        <v>105</v>
      </c>
      <c r="I4" s="24" t="s">
        <v>290</v>
      </c>
      <c r="J4" s="24" t="s">
        <v>291</v>
      </c>
      <c r="K4" s="24" t="s">
        <v>260</v>
      </c>
      <c r="L4" t="s">
        <v>264</v>
      </c>
      <c r="M4" s="26">
        <v>-20.890666666666664</v>
      </c>
      <c r="N4" s="26">
        <v>9.4513333333333325</v>
      </c>
      <c r="O4" s="26">
        <v>-20.196999999999999</v>
      </c>
      <c r="P4" s="26">
        <v>10.125</v>
      </c>
      <c r="Q4" s="26">
        <v>-14.1778</v>
      </c>
      <c r="R4">
        <v>15.00576805</v>
      </c>
      <c r="S4" s="5">
        <v>0.69366666666666532</v>
      </c>
      <c r="T4" s="5">
        <v>0.67366666666666752</v>
      </c>
      <c r="U4" s="5">
        <v>6.0191999999999997</v>
      </c>
      <c r="V4">
        <v>-3.7005159820000002</v>
      </c>
      <c r="Y4">
        <v>3</v>
      </c>
      <c r="Z4">
        <v>1</v>
      </c>
      <c r="AA4">
        <v>1</v>
      </c>
    </row>
    <row r="5" spans="1:27" x14ac:dyDescent="0.2">
      <c r="A5" s="3" t="s">
        <v>134</v>
      </c>
      <c r="B5" s="24" t="s">
        <v>243</v>
      </c>
      <c r="C5" s="27" t="s">
        <v>240</v>
      </c>
      <c r="E5" s="24">
        <v>3</v>
      </c>
      <c r="F5" s="24">
        <v>1</v>
      </c>
      <c r="G5" s="24" t="s">
        <v>285</v>
      </c>
      <c r="H5" s="28">
        <v>111</v>
      </c>
      <c r="I5" s="24" t="s">
        <v>290</v>
      </c>
      <c r="J5" s="24" t="s">
        <v>291</v>
      </c>
      <c r="K5" s="24" t="s">
        <v>260</v>
      </c>
      <c r="M5" s="30">
        <v>-20.500666666666667</v>
      </c>
      <c r="N5" s="30">
        <v>8.9620000000000015</v>
      </c>
      <c r="Z5">
        <v>1</v>
      </c>
    </row>
    <row r="6" spans="1:27" x14ac:dyDescent="0.2">
      <c r="A6" s="3" t="s">
        <v>175</v>
      </c>
      <c r="B6" s="25" t="s">
        <v>241</v>
      </c>
      <c r="C6" t="s">
        <v>242</v>
      </c>
      <c r="D6">
        <v>174</v>
      </c>
      <c r="E6">
        <v>2</v>
      </c>
      <c r="F6">
        <v>1</v>
      </c>
      <c r="G6" t="s">
        <v>286</v>
      </c>
      <c r="H6" s="24">
        <v>93</v>
      </c>
      <c r="I6" t="s">
        <v>290</v>
      </c>
      <c r="J6" s="24" t="s">
        <v>291</v>
      </c>
      <c r="L6" t="s">
        <v>265</v>
      </c>
      <c r="O6" s="26">
        <v>-19.925666666666668</v>
      </c>
      <c r="P6" s="26">
        <v>9.7866666666666671</v>
      </c>
      <c r="Q6" s="26">
        <v>-12.750599999999999</v>
      </c>
      <c r="R6">
        <v>15.8783344</v>
      </c>
      <c r="S6" s="5"/>
      <c r="T6" s="5"/>
      <c r="U6" s="5">
        <v>7.1750666666666696</v>
      </c>
      <c r="V6">
        <v>-2.356415524</v>
      </c>
      <c r="Y6">
        <v>3</v>
      </c>
      <c r="AA6">
        <v>1</v>
      </c>
    </row>
    <row r="7" spans="1:27" x14ac:dyDescent="0.2">
      <c r="A7" s="3" t="s">
        <v>135</v>
      </c>
      <c r="B7" s="24" t="s">
        <v>243</v>
      </c>
      <c r="C7" t="s">
        <v>242</v>
      </c>
      <c r="D7" s="24"/>
      <c r="E7" s="24">
        <v>0</v>
      </c>
      <c r="F7" s="24">
        <v>0</v>
      </c>
      <c r="G7" s="24" t="s">
        <v>289</v>
      </c>
      <c r="H7" s="28">
        <v>50</v>
      </c>
      <c r="I7" s="24" t="s">
        <v>303</v>
      </c>
      <c r="J7" s="24" t="s">
        <v>304</v>
      </c>
      <c r="K7" s="24" t="s">
        <v>260</v>
      </c>
      <c r="L7" t="s">
        <v>275</v>
      </c>
      <c r="M7" s="26">
        <v>-19.960666666666665</v>
      </c>
      <c r="N7" s="26">
        <v>9.6509999999999998</v>
      </c>
      <c r="O7" s="26">
        <v>-19.526</v>
      </c>
      <c r="P7" s="26">
        <v>9.721333333333332</v>
      </c>
      <c r="Q7" s="26">
        <v>-13.6928</v>
      </c>
      <c r="R7">
        <v>16.867952330000001</v>
      </c>
      <c r="S7" s="5">
        <v>0.43466666666666498</v>
      </c>
      <c r="T7" s="5">
        <v>7.0333333333332249E-2</v>
      </c>
      <c r="U7" s="5">
        <v>5.8331999999999997</v>
      </c>
      <c r="V7">
        <v>-0.83200890699999996</v>
      </c>
      <c r="Y7">
        <v>3</v>
      </c>
      <c r="Z7">
        <v>1</v>
      </c>
      <c r="AA7">
        <v>1</v>
      </c>
    </row>
    <row r="8" spans="1:27" x14ac:dyDescent="0.2">
      <c r="A8" s="3" t="s">
        <v>136</v>
      </c>
      <c r="B8" s="24" t="s">
        <v>243</v>
      </c>
      <c r="C8" t="s">
        <v>244</v>
      </c>
      <c r="D8" s="24">
        <v>161</v>
      </c>
      <c r="E8" s="24">
        <v>3</v>
      </c>
      <c r="F8" s="24">
        <v>0</v>
      </c>
      <c r="G8" s="24" t="s">
        <v>289</v>
      </c>
      <c r="H8" s="28">
        <v>50</v>
      </c>
      <c r="I8" s="24" t="s">
        <v>290</v>
      </c>
      <c r="J8" s="24" t="s">
        <v>304</v>
      </c>
      <c r="K8" s="24" t="s">
        <v>260</v>
      </c>
      <c r="L8" t="s">
        <v>281</v>
      </c>
      <c r="M8" s="26">
        <v>-20.343333333333334</v>
      </c>
      <c r="N8" s="26">
        <v>9.6526666666666667</v>
      </c>
      <c r="O8" s="26">
        <v>-20.355666666666668</v>
      </c>
      <c r="P8" s="26">
        <v>11.683333333333332</v>
      </c>
      <c r="Q8" s="26">
        <v>-14.3904</v>
      </c>
      <c r="R8">
        <v>19.12385557</v>
      </c>
      <c r="S8" s="5">
        <v>-1.2333333333334195E-2</v>
      </c>
      <c r="T8" s="5">
        <v>2.0306666666666651</v>
      </c>
      <c r="U8" s="5">
        <v>5.9652666666666683</v>
      </c>
      <c r="V8">
        <v>2.642982521</v>
      </c>
      <c r="Y8">
        <v>2</v>
      </c>
      <c r="Z8">
        <v>1</v>
      </c>
      <c r="AA8">
        <v>1</v>
      </c>
    </row>
    <row r="9" spans="1:27" x14ac:dyDescent="0.2">
      <c r="A9" s="3" t="s">
        <v>137</v>
      </c>
      <c r="B9" s="24" t="s">
        <v>243</v>
      </c>
      <c r="C9" t="s">
        <v>242</v>
      </c>
      <c r="D9" s="24">
        <v>169</v>
      </c>
      <c r="E9" s="24">
        <v>0</v>
      </c>
      <c r="F9" s="24">
        <v>0</v>
      </c>
      <c r="G9" s="24" t="s">
        <v>286</v>
      </c>
      <c r="H9" s="28">
        <v>90</v>
      </c>
      <c r="I9" s="24" t="s">
        <v>305</v>
      </c>
      <c r="J9" s="24" t="s">
        <v>306</v>
      </c>
      <c r="K9" s="24" t="s">
        <v>260</v>
      </c>
      <c r="L9" t="s">
        <v>282</v>
      </c>
      <c r="M9" s="26">
        <v>-19.715666666666667</v>
      </c>
      <c r="N9" s="26">
        <v>9.6719999999999988</v>
      </c>
      <c r="O9" s="26">
        <v>-19.375333333333334</v>
      </c>
      <c r="P9" s="26">
        <v>10.255000000000001</v>
      </c>
      <c r="Q9" s="26">
        <v>-12.650400000000001</v>
      </c>
      <c r="R9">
        <v>16.01666809</v>
      </c>
      <c r="S9" s="5">
        <v>0.3403333333333336</v>
      </c>
      <c r="T9" s="5">
        <v>0.58300000000000196</v>
      </c>
      <c r="U9" s="5">
        <v>6.7249333333333325</v>
      </c>
      <c r="V9">
        <v>-2.1433264269999999</v>
      </c>
      <c r="Y9">
        <v>3</v>
      </c>
      <c r="Z9">
        <v>1</v>
      </c>
      <c r="AA9">
        <v>1</v>
      </c>
    </row>
    <row r="10" spans="1:27" x14ac:dyDescent="0.2">
      <c r="A10" s="3" t="s">
        <v>138</v>
      </c>
      <c r="B10" s="24" t="s">
        <v>241</v>
      </c>
      <c r="C10" t="s">
        <v>245</v>
      </c>
      <c r="D10" s="24">
        <v>173</v>
      </c>
      <c r="E10" s="24">
        <v>4</v>
      </c>
      <c r="F10" s="24">
        <v>0</v>
      </c>
      <c r="G10" s="24" t="s">
        <v>284</v>
      </c>
      <c r="H10" s="28">
        <v>70</v>
      </c>
      <c r="I10" s="24" t="s">
        <v>290</v>
      </c>
      <c r="J10" s="24" t="s">
        <v>291</v>
      </c>
      <c r="K10" s="24" t="s">
        <v>260</v>
      </c>
      <c r="L10" t="s">
        <v>262</v>
      </c>
      <c r="M10" s="26">
        <v>-20.333333333333332</v>
      </c>
      <c r="N10" s="26">
        <v>8.7713333333333328</v>
      </c>
      <c r="O10" s="26">
        <v>-20.017333333333337</v>
      </c>
      <c r="P10" s="26">
        <v>9.5543333333333322</v>
      </c>
      <c r="Q10" s="26">
        <v>-13.651200000000001</v>
      </c>
      <c r="R10">
        <v>17.878852370000001</v>
      </c>
      <c r="S10" s="5">
        <v>0.3159999999999954</v>
      </c>
      <c r="T10" s="5">
        <v>0.78299999999999947</v>
      </c>
      <c r="U10" s="5">
        <v>6.3661333333333356</v>
      </c>
      <c r="V10">
        <v>0.72518064800000004</v>
      </c>
      <c r="Y10">
        <v>2</v>
      </c>
      <c r="Z10">
        <v>1</v>
      </c>
      <c r="AA10">
        <v>1</v>
      </c>
    </row>
    <row r="11" spans="1:27" x14ac:dyDescent="0.2">
      <c r="A11" s="3" t="s">
        <v>139</v>
      </c>
      <c r="B11" s="24" t="s">
        <v>243</v>
      </c>
      <c r="C11" t="s">
        <v>246</v>
      </c>
      <c r="D11" s="24">
        <v>153</v>
      </c>
      <c r="E11" s="24">
        <v>0</v>
      </c>
      <c r="F11" s="24">
        <v>0</v>
      </c>
      <c r="G11" s="24" t="s">
        <v>286</v>
      </c>
      <c r="H11" s="28">
        <v>82</v>
      </c>
      <c r="I11" s="24" t="s">
        <v>307</v>
      </c>
      <c r="J11" s="24" t="s">
        <v>308</v>
      </c>
      <c r="K11" s="24" t="s">
        <v>260</v>
      </c>
      <c r="L11" t="s">
        <v>283</v>
      </c>
      <c r="M11" s="26">
        <v>-19.762666666666664</v>
      </c>
      <c r="N11" s="26">
        <v>9.315666666666667</v>
      </c>
      <c r="O11" s="26">
        <v>-19.784000000000002</v>
      </c>
      <c r="P11" s="26">
        <v>10.539</v>
      </c>
      <c r="Q11" s="26">
        <v>-13.540799999999999</v>
      </c>
      <c r="R11">
        <v>16.155001779999999</v>
      </c>
      <c r="S11" s="5">
        <v>-2.1333333333338089E-2</v>
      </c>
      <c r="T11" s="5">
        <v>1.2233333333333327</v>
      </c>
      <c r="U11" s="5">
        <v>6.2432000000000034</v>
      </c>
      <c r="V11">
        <v>-1.93023733</v>
      </c>
      <c r="Y11">
        <v>3</v>
      </c>
      <c r="Z11">
        <v>1</v>
      </c>
      <c r="AA11">
        <v>1</v>
      </c>
    </row>
    <row r="12" spans="1:27" x14ac:dyDescent="0.2">
      <c r="A12" s="3" t="s">
        <v>140</v>
      </c>
      <c r="B12" s="24" t="s">
        <v>243</v>
      </c>
      <c r="C12" t="s">
        <v>245</v>
      </c>
      <c r="D12" s="24">
        <v>177</v>
      </c>
      <c r="E12" s="24">
        <v>0</v>
      </c>
      <c r="F12" s="24">
        <v>0</v>
      </c>
      <c r="G12" s="24" t="s">
        <v>285</v>
      </c>
      <c r="H12" s="28">
        <v>112</v>
      </c>
      <c r="I12" s="24" t="s">
        <v>290</v>
      </c>
      <c r="J12" s="24" t="s">
        <v>291</v>
      </c>
      <c r="K12" s="24" t="s">
        <v>260</v>
      </c>
      <c r="L12" t="s">
        <v>266</v>
      </c>
      <c r="M12" s="26">
        <v>-20.018666666666665</v>
      </c>
      <c r="N12" s="26">
        <v>9.6513333333333335</v>
      </c>
      <c r="O12" s="26">
        <v>-19.91266666666667</v>
      </c>
      <c r="P12" s="26">
        <v>10.553000000000001</v>
      </c>
      <c r="Q12" s="26">
        <v>-14.098800000000001</v>
      </c>
      <c r="R12">
        <v>16.229489149999999</v>
      </c>
      <c r="S12" s="5">
        <v>0.10599999999999454</v>
      </c>
      <c r="T12" s="5">
        <v>0.90166666666666728</v>
      </c>
      <c r="U12" s="5">
        <v>5.8138666666666694</v>
      </c>
      <c r="V12">
        <v>-1.815497047</v>
      </c>
      <c r="Y12">
        <v>3</v>
      </c>
      <c r="Z12">
        <v>1</v>
      </c>
      <c r="AA12">
        <v>1</v>
      </c>
    </row>
    <row r="13" spans="1:27" x14ac:dyDescent="0.2">
      <c r="A13" s="3" t="s">
        <v>141</v>
      </c>
      <c r="B13" s="24" t="s">
        <v>243</v>
      </c>
      <c r="C13" t="s">
        <v>240</v>
      </c>
      <c r="D13" s="24">
        <v>158</v>
      </c>
      <c r="E13" s="24">
        <v>10</v>
      </c>
      <c r="F13" s="24">
        <v>2</v>
      </c>
      <c r="G13" s="24" t="s">
        <v>284</v>
      </c>
      <c r="H13" s="28">
        <v>75</v>
      </c>
      <c r="I13" s="24" t="s">
        <v>290</v>
      </c>
      <c r="J13" s="24" t="s">
        <v>292</v>
      </c>
      <c r="K13" s="24" t="s">
        <v>260</v>
      </c>
      <c r="L13" t="s">
        <v>267</v>
      </c>
      <c r="M13" s="26">
        <v>-20.091333333333335</v>
      </c>
      <c r="N13" s="26">
        <v>8.9749999999999996</v>
      </c>
      <c r="O13" s="26">
        <v>-20.113666666666663</v>
      </c>
      <c r="P13" s="26">
        <v>9.6246666666666663</v>
      </c>
      <c r="Q13" s="26">
        <v>-14.398200000000001</v>
      </c>
      <c r="R13">
        <v>16.357181789999999</v>
      </c>
      <c r="S13" s="5">
        <v>-2.2333333333328653E-2</v>
      </c>
      <c r="T13" s="5">
        <v>0.64966666666666661</v>
      </c>
      <c r="U13" s="5">
        <v>5.7154666666666625</v>
      </c>
      <c r="V13">
        <v>-1.6187994189999999</v>
      </c>
      <c r="Y13">
        <v>3</v>
      </c>
      <c r="Z13">
        <v>1</v>
      </c>
      <c r="AA13">
        <v>1</v>
      </c>
    </row>
    <row r="14" spans="1:27" x14ac:dyDescent="0.2">
      <c r="A14" s="3" t="s">
        <v>142</v>
      </c>
      <c r="B14" s="24" t="s">
        <v>239</v>
      </c>
      <c r="C14" t="s">
        <v>244</v>
      </c>
      <c r="D14" s="3"/>
      <c r="E14" s="24">
        <v>1</v>
      </c>
      <c r="F14" s="24">
        <v>1</v>
      </c>
      <c r="G14" s="24" t="s">
        <v>286</v>
      </c>
      <c r="H14" s="28">
        <v>90</v>
      </c>
      <c r="I14" s="24" t="s">
        <v>290</v>
      </c>
      <c r="J14" s="24" t="s">
        <v>291</v>
      </c>
      <c r="K14" s="24" t="s">
        <v>260</v>
      </c>
      <c r="L14" t="s">
        <v>268</v>
      </c>
      <c r="M14" s="26">
        <v>-20.002666666666666</v>
      </c>
      <c r="N14" s="26">
        <v>8.8173333333333339</v>
      </c>
      <c r="O14" s="26">
        <v>-19.831666666666667</v>
      </c>
      <c r="P14" s="26">
        <v>9.1219999999999999</v>
      </c>
      <c r="Q14" s="26">
        <v>-13.841000000000001</v>
      </c>
      <c r="R14">
        <v>16.080514409999999</v>
      </c>
      <c r="S14" s="5">
        <v>0.17099999999999937</v>
      </c>
      <c r="T14" s="5">
        <v>0.30466666666666598</v>
      </c>
      <c r="U14" s="5">
        <v>5.9906666666666659</v>
      </c>
      <c r="V14">
        <v>-2.0449776129999999</v>
      </c>
      <c r="Y14">
        <v>3</v>
      </c>
      <c r="Z14">
        <v>1</v>
      </c>
      <c r="AA14">
        <v>1</v>
      </c>
    </row>
    <row r="15" spans="1:27" ht="17" x14ac:dyDescent="0.2">
      <c r="A15" s="3" t="s">
        <v>143</v>
      </c>
      <c r="B15" s="24" t="s">
        <v>243</v>
      </c>
      <c r="C15" t="s">
        <v>244</v>
      </c>
      <c r="D15" s="24">
        <v>155</v>
      </c>
      <c r="E15" s="24">
        <v>6</v>
      </c>
      <c r="F15" s="24">
        <v>1</v>
      </c>
      <c r="G15" s="24" t="s">
        <v>286</v>
      </c>
      <c r="H15" s="28">
        <v>90</v>
      </c>
      <c r="I15" s="24" t="s">
        <v>290</v>
      </c>
      <c r="J15" s="24" t="s">
        <v>309</v>
      </c>
      <c r="K15" s="24" t="s">
        <v>260</v>
      </c>
      <c r="L15" s="29" t="s">
        <v>268</v>
      </c>
      <c r="M15" s="26">
        <v>-20.423333333333332</v>
      </c>
      <c r="N15" s="26">
        <v>8.9113333333333333</v>
      </c>
      <c r="O15" s="26">
        <v>-20.212999999999997</v>
      </c>
      <c r="P15" s="26">
        <v>12.628</v>
      </c>
      <c r="Q15" s="26">
        <v>-14.445400000000001</v>
      </c>
      <c r="R15">
        <v>15.80384703</v>
      </c>
      <c r="S15" s="5">
        <v>0.21033333333333459</v>
      </c>
      <c r="T15" s="5">
        <v>3.7166666666666668</v>
      </c>
      <c r="U15" s="5">
        <v>5.7675999999999963</v>
      </c>
      <c r="V15">
        <v>-2.4711558070000001</v>
      </c>
      <c r="Y15">
        <v>3</v>
      </c>
      <c r="Z15">
        <v>1</v>
      </c>
      <c r="AA15">
        <v>1</v>
      </c>
    </row>
    <row r="16" spans="1:27" x14ac:dyDescent="0.2">
      <c r="A16" s="3" t="s">
        <v>144</v>
      </c>
      <c r="B16" s="24" t="s">
        <v>243</v>
      </c>
      <c r="C16" t="s">
        <v>244</v>
      </c>
      <c r="D16" s="24">
        <v>158</v>
      </c>
      <c r="E16" s="24">
        <v>0</v>
      </c>
      <c r="F16" s="24">
        <v>0</v>
      </c>
      <c r="G16" s="24" t="s">
        <v>286</v>
      </c>
      <c r="H16" s="28">
        <v>84</v>
      </c>
      <c r="I16" s="24" t="s">
        <v>290</v>
      </c>
      <c r="J16" s="24" t="s">
        <v>291</v>
      </c>
      <c r="K16" s="24" t="s">
        <v>260</v>
      </c>
      <c r="L16" t="s">
        <v>266</v>
      </c>
      <c r="M16" s="26">
        <v>-20.193999999999999</v>
      </c>
      <c r="N16" s="26">
        <v>10.008333333333333</v>
      </c>
      <c r="O16" s="26">
        <v>-19.777666666666665</v>
      </c>
      <c r="P16" s="26">
        <v>11.915333333333331</v>
      </c>
      <c r="Q16" s="26">
        <v>-13.909199999999998</v>
      </c>
      <c r="R16">
        <v>17.612826040000002</v>
      </c>
      <c r="S16" s="5">
        <v>0.41633333333333411</v>
      </c>
      <c r="T16" s="5">
        <v>1.9069999999999983</v>
      </c>
      <c r="U16" s="5">
        <v>5.8684666666666665</v>
      </c>
      <c r="V16">
        <v>0.31539392300000002</v>
      </c>
      <c r="Y16">
        <v>2</v>
      </c>
      <c r="Z16">
        <v>1</v>
      </c>
      <c r="AA16">
        <v>1</v>
      </c>
    </row>
    <row r="17" spans="1:27" x14ac:dyDescent="0.2">
      <c r="A17" s="3" t="s">
        <v>145</v>
      </c>
      <c r="B17" s="24" t="s">
        <v>243</v>
      </c>
      <c r="C17" t="s">
        <v>240</v>
      </c>
      <c r="D17" s="24">
        <v>167</v>
      </c>
      <c r="E17" s="24">
        <v>1</v>
      </c>
      <c r="F17" s="24">
        <v>0</v>
      </c>
      <c r="G17" s="24" t="s">
        <v>286</v>
      </c>
      <c r="H17" s="28">
        <v>92</v>
      </c>
      <c r="I17" s="24" t="s">
        <v>290</v>
      </c>
      <c r="J17" s="24" t="s">
        <v>293</v>
      </c>
      <c r="K17" s="24" t="s">
        <v>260</v>
      </c>
      <c r="L17" t="s">
        <v>269</v>
      </c>
      <c r="M17" s="26">
        <v>-19.740333333333336</v>
      </c>
      <c r="N17" s="26">
        <v>9.9756666666666671</v>
      </c>
      <c r="O17" s="26">
        <v>-19.696333333333332</v>
      </c>
      <c r="P17" s="26">
        <v>11.224666666666666</v>
      </c>
      <c r="Q17" s="26">
        <v>-13.9756</v>
      </c>
      <c r="R17">
        <v>18.187442910000001</v>
      </c>
      <c r="S17" s="5">
        <v>4.4000000000004036E-2</v>
      </c>
      <c r="T17" s="5">
        <v>1.2489999999999988</v>
      </c>
      <c r="U17" s="5">
        <v>5.7207333333333317</v>
      </c>
      <c r="V17">
        <v>1.200533249</v>
      </c>
      <c r="Y17">
        <v>2</v>
      </c>
      <c r="Z17">
        <v>1</v>
      </c>
      <c r="AA17">
        <v>1</v>
      </c>
    </row>
    <row r="18" spans="1:27" x14ac:dyDescent="0.2">
      <c r="A18" s="3" t="s">
        <v>146</v>
      </c>
      <c r="B18" s="24" t="s">
        <v>239</v>
      </c>
      <c r="C18" t="s">
        <v>247</v>
      </c>
      <c r="D18" s="24">
        <v>170</v>
      </c>
      <c r="E18" s="24">
        <v>1</v>
      </c>
      <c r="F18" s="24">
        <v>0</v>
      </c>
      <c r="G18" s="24" t="s">
        <v>285</v>
      </c>
      <c r="H18" s="28">
        <v>108</v>
      </c>
      <c r="I18" s="24" t="s">
        <v>290</v>
      </c>
      <c r="J18" s="24" t="s">
        <v>292</v>
      </c>
      <c r="K18" s="24" t="s">
        <v>260</v>
      </c>
      <c r="L18" t="s">
        <v>270</v>
      </c>
      <c r="M18" s="26">
        <v>-19.759999999999998</v>
      </c>
      <c r="N18" s="26">
        <v>9.0146666666666668</v>
      </c>
      <c r="O18" s="26">
        <v>-19.436333333333334</v>
      </c>
      <c r="P18" s="26">
        <v>7.7830000000000004</v>
      </c>
      <c r="Q18" s="26">
        <v>-12.9368</v>
      </c>
      <c r="R18">
        <v>15.83577019</v>
      </c>
      <c r="S18" s="5">
        <v>0.32366666666666433</v>
      </c>
      <c r="T18" s="5">
        <v>-1.2316666666666665</v>
      </c>
      <c r="U18" s="5">
        <v>6.4995333333333338</v>
      </c>
      <c r="V18">
        <v>-2.4219814</v>
      </c>
      <c r="Y18">
        <v>3</v>
      </c>
      <c r="Z18">
        <v>1</v>
      </c>
      <c r="AA18">
        <v>1</v>
      </c>
    </row>
    <row r="19" spans="1:27" x14ac:dyDescent="0.2">
      <c r="A19" s="3" t="s">
        <v>147</v>
      </c>
      <c r="B19" s="24" t="s">
        <v>239</v>
      </c>
      <c r="C19" t="s">
        <v>245</v>
      </c>
      <c r="D19" s="24">
        <v>175</v>
      </c>
      <c r="E19" s="24">
        <v>0</v>
      </c>
      <c r="F19" s="24">
        <v>0</v>
      </c>
      <c r="G19" s="24" t="s">
        <v>285</v>
      </c>
      <c r="H19" s="28">
        <v>111</v>
      </c>
      <c r="I19" s="24" t="s">
        <v>290</v>
      </c>
      <c r="J19" s="24" t="s">
        <v>292</v>
      </c>
      <c r="K19" s="24" t="s">
        <v>260</v>
      </c>
      <c r="L19" t="s">
        <v>271</v>
      </c>
      <c r="M19" s="26">
        <v>-20.12</v>
      </c>
      <c r="N19" s="26">
        <v>9.1129999999999995</v>
      </c>
      <c r="O19" s="26">
        <v>-19.602</v>
      </c>
      <c r="P19" s="26">
        <v>9.2753333333333341</v>
      </c>
      <c r="Q19" s="26">
        <v>-12.8612</v>
      </c>
      <c r="R19">
        <v>17.634108149999999</v>
      </c>
      <c r="S19" s="5">
        <v>0.51800000000000068</v>
      </c>
      <c r="T19" s="5">
        <v>0.16233333333333455</v>
      </c>
      <c r="U19" s="5">
        <v>6.7408000000000001</v>
      </c>
      <c r="V19">
        <v>0.348176861</v>
      </c>
      <c r="Y19">
        <v>2</v>
      </c>
      <c r="Z19">
        <v>1</v>
      </c>
      <c r="AA19">
        <v>1</v>
      </c>
    </row>
    <row r="20" spans="1:27" x14ac:dyDescent="0.2">
      <c r="A20" s="3" t="s">
        <v>148</v>
      </c>
      <c r="B20" s="24" t="s">
        <v>248</v>
      </c>
      <c r="C20" t="s">
        <v>245</v>
      </c>
      <c r="D20" s="24"/>
      <c r="E20" s="24">
        <v>12</v>
      </c>
      <c r="F20" s="24">
        <v>1</v>
      </c>
      <c r="G20" s="24" t="s">
        <v>284</v>
      </c>
      <c r="H20" s="28">
        <v>72</v>
      </c>
      <c r="I20" s="24" t="s">
        <v>290</v>
      </c>
      <c r="J20" s="24" t="s">
        <v>294</v>
      </c>
      <c r="K20" s="24" t="s">
        <v>260</v>
      </c>
      <c r="L20" t="s">
        <v>272</v>
      </c>
      <c r="M20" s="26">
        <v>-20.412333333333333</v>
      </c>
      <c r="N20" s="26">
        <v>10.850666666666667</v>
      </c>
      <c r="O20" s="26">
        <v>-19.947333333333336</v>
      </c>
      <c r="P20" s="26">
        <v>11.904333333333334</v>
      </c>
      <c r="Q20" s="26">
        <v>-14.0076</v>
      </c>
      <c r="R20">
        <v>16.02730914</v>
      </c>
      <c r="S20" s="5">
        <v>0.46499999999999631</v>
      </c>
      <c r="T20" s="5">
        <v>1.0536666666666665</v>
      </c>
      <c r="U20" s="5">
        <v>5.9397333333333364</v>
      </c>
      <c r="V20">
        <v>-2.1269349580000001</v>
      </c>
      <c r="Y20">
        <v>3</v>
      </c>
      <c r="Z20">
        <v>1</v>
      </c>
      <c r="AA20">
        <v>1</v>
      </c>
    </row>
    <row r="21" spans="1:27" x14ac:dyDescent="0.2">
      <c r="A21" s="3" t="s">
        <v>149</v>
      </c>
      <c r="B21" s="24" t="s">
        <v>243</v>
      </c>
      <c r="C21" t="s">
        <v>240</v>
      </c>
      <c r="D21" s="24">
        <v>157</v>
      </c>
      <c r="E21" s="24">
        <v>5</v>
      </c>
      <c r="F21" s="24">
        <v>0</v>
      </c>
      <c r="G21" s="24" t="s">
        <v>286</v>
      </c>
      <c r="H21" s="28">
        <v>98</v>
      </c>
      <c r="I21" s="24" t="s">
        <v>290</v>
      </c>
      <c r="J21" s="24" t="s">
        <v>291</v>
      </c>
      <c r="K21" s="24" t="s">
        <v>260</v>
      </c>
      <c r="L21" t="s">
        <v>266</v>
      </c>
      <c r="M21" s="26">
        <v>-20.081</v>
      </c>
      <c r="N21" s="26">
        <v>9.1973333333333329</v>
      </c>
      <c r="O21" s="26">
        <v>-20.416666666666668</v>
      </c>
      <c r="P21" s="26">
        <v>8.9606666666666666</v>
      </c>
      <c r="Q21" s="26">
        <v>-13.7898</v>
      </c>
      <c r="R21">
        <v>15.59102597</v>
      </c>
      <c r="S21" s="5">
        <v>-0.33566666666666833</v>
      </c>
      <c r="T21" s="5">
        <v>-0.23666666666666636</v>
      </c>
      <c r="U21" s="5">
        <v>6.6268666666666682</v>
      </c>
      <c r="V21">
        <v>-2.798985187</v>
      </c>
      <c r="Y21">
        <v>3</v>
      </c>
      <c r="Z21">
        <v>1</v>
      </c>
      <c r="AA21">
        <v>1</v>
      </c>
    </row>
    <row r="22" spans="1:27" x14ac:dyDescent="0.2">
      <c r="A22" s="3" t="s">
        <v>150</v>
      </c>
      <c r="B22" s="24" t="s">
        <v>239</v>
      </c>
      <c r="C22" t="s">
        <v>242</v>
      </c>
      <c r="D22" s="24">
        <v>179</v>
      </c>
      <c r="E22" s="24">
        <v>0</v>
      </c>
      <c r="F22" s="24">
        <v>0</v>
      </c>
      <c r="G22" s="24" t="s">
        <v>285</v>
      </c>
      <c r="H22" s="28">
        <v>119</v>
      </c>
      <c r="I22" s="24" t="s">
        <v>290</v>
      </c>
      <c r="J22" s="24" t="s">
        <v>293</v>
      </c>
      <c r="K22" s="24" t="s">
        <v>260</v>
      </c>
      <c r="L22" t="s">
        <v>266</v>
      </c>
      <c r="M22" s="26">
        <v>-19.952333333333332</v>
      </c>
      <c r="N22" s="26">
        <v>9.452</v>
      </c>
      <c r="O22" s="26">
        <v>-20.045000000000002</v>
      </c>
      <c r="P22" s="26">
        <v>8.7303333333333342</v>
      </c>
      <c r="Q22" s="26">
        <v>-12.8994</v>
      </c>
      <c r="R22">
        <v>18.261930280000001</v>
      </c>
      <c r="S22" s="5">
        <v>-9.2666666666669784E-2</v>
      </c>
      <c r="T22" s="5">
        <v>-0.72166666666666579</v>
      </c>
      <c r="U22" s="5">
        <v>7.1456000000000017</v>
      </c>
      <c r="V22">
        <v>1.315273532</v>
      </c>
      <c r="Y22">
        <v>2</v>
      </c>
      <c r="Z22">
        <v>1</v>
      </c>
      <c r="AA22">
        <v>1</v>
      </c>
    </row>
    <row r="23" spans="1:27" x14ac:dyDescent="0.2">
      <c r="A23" s="3" t="s">
        <v>151</v>
      </c>
      <c r="B23" t="s">
        <v>243</v>
      </c>
      <c r="C23" t="s">
        <v>238</v>
      </c>
      <c r="D23" s="24">
        <v>183</v>
      </c>
      <c r="E23" s="24">
        <v>0</v>
      </c>
      <c r="F23" s="24">
        <v>0</v>
      </c>
      <c r="G23" s="24" t="s">
        <v>284</v>
      </c>
      <c r="H23" s="28">
        <v>76</v>
      </c>
      <c r="I23" s="24" t="s">
        <v>290</v>
      </c>
      <c r="J23" s="24" t="s">
        <v>291</v>
      </c>
      <c r="K23" s="24" t="s">
        <v>260</v>
      </c>
      <c r="M23" s="30">
        <v>-20.154999999999998</v>
      </c>
      <c r="N23" s="30">
        <v>10.618</v>
      </c>
      <c r="Z23">
        <v>1</v>
      </c>
    </row>
    <row r="24" spans="1:27" x14ac:dyDescent="0.2">
      <c r="A24" s="3" t="s">
        <v>152</v>
      </c>
      <c r="B24" s="24" t="s">
        <v>243</v>
      </c>
      <c r="C24" t="s">
        <v>249</v>
      </c>
      <c r="D24" s="24">
        <v>168</v>
      </c>
      <c r="E24" s="24">
        <v>1</v>
      </c>
      <c r="F24" s="24">
        <v>0</v>
      </c>
      <c r="G24" s="24" t="s">
        <v>284</v>
      </c>
      <c r="H24" s="28">
        <v>66</v>
      </c>
      <c r="I24" s="24" t="s">
        <v>290</v>
      </c>
      <c r="J24" s="24" t="s">
        <v>291</v>
      </c>
      <c r="K24" s="24" t="s">
        <v>260</v>
      </c>
      <c r="L24" t="s">
        <v>273</v>
      </c>
      <c r="M24" s="26">
        <v>-20.100666666666665</v>
      </c>
      <c r="N24" s="26">
        <v>10.458333333333332</v>
      </c>
      <c r="O24" s="26">
        <v>-19.730666666666668</v>
      </c>
      <c r="P24" s="26">
        <v>12.235000000000001</v>
      </c>
      <c r="Q24" s="26">
        <v>-14.016799999999998</v>
      </c>
      <c r="R24">
        <v>16.346540730000001</v>
      </c>
      <c r="S24" s="5">
        <v>0.36999999999999744</v>
      </c>
      <c r="T24" s="5">
        <v>1.7766666666666691</v>
      </c>
      <c r="U24" s="5">
        <v>5.7138666666666698</v>
      </c>
      <c r="V24">
        <v>-1.6351908879999999</v>
      </c>
      <c r="Y24">
        <v>3</v>
      </c>
      <c r="Z24">
        <v>1</v>
      </c>
      <c r="AA24">
        <v>1</v>
      </c>
    </row>
    <row r="25" spans="1:27" x14ac:dyDescent="0.2">
      <c r="A25" s="3" t="s">
        <v>176</v>
      </c>
      <c r="B25" s="25" t="s">
        <v>243</v>
      </c>
      <c r="C25" t="s">
        <v>245</v>
      </c>
      <c r="D25">
        <v>177</v>
      </c>
      <c r="E25">
        <v>0</v>
      </c>
      <c r="F25">
        <v>0</v>
      </c>
      <c r="G25" t="s">
        <v>289</v>
      </c>
      <c r="H25" s="24">
        <v>61</v>
      </c>
      <c r="I25" t="s">
        <v>290</v>
      </c>
      <c r="J25" t="s">
        <v>311</v>
      </c>
      <c r="L25" t="s">
        <v>272</v>
      </c>
      <c r="O25" s="26">
        <v>-19.523333333333337</v>
      </c>
      <c r="P25" s="26">
        <v>11.283666666666667</v>
      </c>
      <c r="Q25" s="26">
        <v>-15.343000000000002</v>
      </c>
      <c r="R25">
        <v>17.602184990000001</v>
      </c>
      <c r="S25" s="5"/>
      <c r="T25" s="5"/>
      <c r="U25" s="5">
        <v>4.1803333333333352</v>
      </c>
      <c r="V25">
        <v>0.29900245399999997</v>
      </c>
      <c r="Y25">
        <v>2</v>
      </c>
      <c r="AA25">
        <v>1</v>
      </c>
    </row>
    <row r="26" spans="1:27" x14ac:dyDescent="0.2">
      <c r="A26" s="3" t="s">
        <v>153</v>
      </c>
      <c r="B26" t="s">
        <v>241</v>
      </c>
      <c r="C26" t="s">
        <v>238</v>
      </c>
      <c r="D26" s="24">
        <v>183</v>
      </c>
      <c r="E26" s="24">
        <v>5</v>
      </c>
      <c r="F26" s="24">
        <v>0</v>
      </c>
      <c r="G26" s="24" t="s">
        <v>286</v>
      </c>
      <c r="H26" s="28">
        <v>92</v>
      </c>
      <c r="I26" s="24" t="s">
        <v>290</v>
      </c>
      <c r="J26" s="24" t="s">
        <v>291</v>
      </c>
      <c r="K26" s="24" t="s">
        <v>260</v>
      </c>
      <c r="M26" s="30">
        <v>-19.999666666666666</v>
      </c>
      <c r="N26" s="30">
        <v>9.5069999999999997</v>
      </c>
      <c r="Z26">
        <v>1</v>
      </c>
    </row>
    <row r="27" spans="1:27" x14ac:dyDescent="0.2">
      <c r="A27" s="3" t="s">
        <v>154</v>
      </c>
      <c r="B27" s="24" t="s">
        <v>243</v>
      </c>
      <c r="C27" t="s">
        <v>250</v>
      </c>
      <c r="D27" s="24">
        <v>145</v>
      </c>
      <c r="E27" s="24">
        <v>0</v>
      </c>
      <c r="F27" s="24">
        <v>0</v>
      </c>
      <c r="G27" s="24" t="s">
        <v>286</v>
      </c>
      <c r="H27" s="28">
        <v>99</v>
      </c>
      <c r="I27" s="24" t="s">
        <v>290</v>
      </c>
      <c r="J27" s="24" t="s">
        <v>295</v>
      </c>
      <c r="K27" s="24" t="s">
        <v>260</v>
      </c>
      <c r="L27" t="s">
        <v>274</v>
      </c>
      <c r="M27" s="26">
        <v>-19.940333333333331</v>
      </c>
      <c r="N27" s="26">
        <v>9.4386666666666663</v>
      </c>
      <c r="O27" s="26">
        <v>-19.568666666666669</v>
      </c>
      <c r="P27" s="26">
        <v>8.5403333333333347</v>
      </c>
      <c r="Q27" s="26">
        <v>-13.1768</v>
      </c>
      <c r="R27">
        <v>18.655649239999999</v>
      </c>
      <c r="S27" s="5">
        <v>0.37166666666666259</v>
      </c>
      <c r="T27" s="5">
        <v>-0.89833333333333165</v>
      </c>
      <c r="U27" s="5">
        <v>6.3918666666666688</v>
      </c>
      <c r="V27">
        <v>1.9217578850000001</v>
      </c>
      <c r="Y27">
        <v>2</v>
      </c>
      <c r="Z27">
        <v>1</v>
      </c>
      <c r="AA27">
        <v>1</v>
      </c>
    </row>
    <row r="28" spans="1:27" x14ac:dyDescent="0.2">
      <c r="A28" s="3" t="s">
        <v>155</v>
      </c>
      <c r="B28" s="24" t="s">
        <v>248</v>
      </c>
      <c r="C28" t="s">
        <v>238</v>
      </c>
      <c r="D28" s="24">
        <v>167</v>
      </c>
      <c r="E28" s="24">
        <v>2</v>
      </c>
      <c r="F28" s="24">
        <v>0</v>
      </c>
      <c r="G28" s="24" t="s">
        <v>286</v>
      </c>
      <c r="H28" s="28">
        <v>89</v>
      </c>
      <c r="I28" s="24" t="s">
        <v>290</v>
      </c>
      <c r="J28" s="24" t="s">
        <v>291</v>
      </c>
      <c r="K28" s="24" t="s">
        <v>260</v>
      </c>
      <c r="L28" t="s">
        <v>275</v>
      </c>
      <c r="M28" s="26">
        <v>-20.132666666666665</v>
      </c>
      <c r="N28" s="26">
        <v>9.7366666666666664</v>
      </c>
      <c r="O28" s="26">
        <v>-20.146333333333331</v>
      </c>
      <c r="P28" s="26">
        <v>12.267000000000001</v>
      </c>
      <c r="Q28" s="26">
        <v>-13.366</v>
      </c>
      <c r="R28">
        <v>16.591284949999999</v>
      </c>
      <c r="S28" s="5">
        <v>-1.3666666666665606E-2</v>
      </c>
      <c r="T28" s="5">
        <v>2.5303333333333349</v>
      </c>
      <c r="U28" s="5">
        <v>6.7803333333333313</v>
      </c>
      <c r="V28">
        <v>-1.2581871010000001</v>
      </c>
      <c r="Y28">
        <v>3</v>
      </c>
      <c r="Z28">
        <v>1</v>
      </c>
      <c r="AA28">
        <v>1</v>
      </c>
    </row>
    <row r="29" spans="1:27" x14ac:dyDescent="0.2">
      <c r="A29" s="3" t="s">
        <v>156</v>
      </c>
      <c r="B29" s="24" t="s">
        <v>239</v>
      </c>
      <c r="C29" t="s">
        <v>240</v>
      </c>
      <c r="D29" s="24">
        <v>169</v>
      </c>
      <c r="E29" s="24">
        <v>5</v>
      </c>
      <c r="F29" s="24">
        <v>0</v>
      </c>
      <c r="G29" s="24" t="s">
        <v>284</v>
      </c>
      <c r="H29" s="28">
        <v>76</v>
      </c>
      <c r="I29" s="24" t="s">
        <v>290</v>
      </c>
      <c r="J29" s="24" t="s">
        <v>294</v>
      </c>
      <c r="K29" s="24" t="s">
        <v>260</v>
      </c>
      <c r="L29" t="s">
        <v>276</v>
      </c>
      <c r="M29" s="26">
        <v>-20.128666666666664</v>
      </c>
      <c r="N29" s="26">
        <v>8.7560000000000002</v>
      </c>
      <c r="O29" s="26">
        <v>-20.076333333333334</v>
      </c>
      <c r="P29" s="26">
        <v>8.9220000000000006</v>
      </c>
      <c r="Q29" s="26">
        <v>-14.418600000000001</v>
      </c>
      <c r="R29">
        <v>16.399746</v>
      </c>
      <c r="S29" s="5">
        <v>5.233333333332979E-2</v>
      </c>
      <c r="T29" s="5">
        <v>0.16600000000000037</v>
      </c>
      <c r="U29" s="5">
        <v>5.6577333333333328</v>
      </c>
      <c r="V29">
        <v>-1.5532335429999999</v>
      </c>
      <c r="Y29">
        <v>3</v>
      </c>
      <c r="Z29">
        <v>1</v>
      </c>
      <c r="AA29">
        <v>1</v>
      </c>
    </row>
    <row r="30" spans="1:27" x14ac:dyDescent="0.2">
      <c r="A30" s="3" t="s">
        <v>157</v>
      </c>
      <c r="B30" s="24" t="s">
        <v>241</v>
      </c>
      <c r="C30" t="s">
        <v>238</v>
      </c>
      <c r="D30" s="24">
        <v>172</v>
      </c>
      <c r="E30" s="24">
        <v>3</v>
      </c>
      <c r="F30" s="24">
        <v>0</v>
      </c>
      <c r="G30" s="24" t="s">
        <v>284</v>
      </c>
      <c r="H30" s="28">
        <v>67</v>
      </c>
      <c r="I30" s="24" t="s">
        <v>290</v>
      </c>
      <c r="J30" s="24" t="s">
        <v>300</v>
      </c>
      <c r="K30" s="24" t="s">
        <v>260</v>
      </c>
      <c r="L30" t="s">
        <v>272</v>
      </c>
      <c r="M30" s="26">
        <v>-20.099</v>
      </c>
      <c r="N30" s="26">
        <v>9.8883333333333336</v>
      </c>
      <c r="O30" s="26">
        <v>-20.39</v>
      </c>
      <c r="P30" s="26">
        <v>11.319000000000001</v>
      </c>
      <c r="Q30" s="26">
        <v>-14.717400000000001</v>
      </c>
      <c r="R30">
        <v>15.89961651</v>
      </c>
      <c r="S30" s="5">
        <v>-0.29100000000000037</v>
      </c>
      <c r="T30" s="5">
        <v>1.4306666666666672</v>
      </c>
      <c r="U30" s="5">
        <v>5.6725999999999992</v>
      </c>
      <c r="V30">
        <v>-2.323632586</v>
      </c>
      <c r="Y30">
        <v>3</v>
      </c>
      <c r="Z30">
        <v>1</v>
      </c>
      <c r="AA30">
        <v>1</v>
      </c>
    </row>
    <row r="31" spans="1:27" x14ac:dyDescent="0.2">
      <c r="A31" s="3" t="s">
        <v>158</v>
      </c>
      <c r="B31" s="24" t="s">
        <v>243</v>
      </c>
      <c r="C31" t="s">
        <v>245</v>
      </c>
      <c r="D31" s="24">
        <v>173</v>
      </c>
      <c r="E31" s="24">
        <v>0</v>
      </c>
      <c r="F31" s="24">
        <v>0</v>
      </c>
      <c r="G31" s="24" t="s">
        <v>286</v>
      </c>
      <c r="H31" s="28">
        <v>114</v>
      </c>
      <c r="I31" s="24" t="s">
        <v>290</v>
      </c>
      <c r="J31" s="24" t="s">
        <v>301</v>
      </c>
      <c r="K31" s="24" t="s">
        <v>260</v>
      </c>
      <c r="L31" t="s">
        <v>280</v>
      </c>
      <c r="M31" s="26">
        <v>-20.406666666666663</v>
      </c>
      <c r="N31" s="26">
        <v>9.2603333333333335</v>
      </c>
      <c r="O31" s="26">
        <v>-20.264333333333337</v>
      </c>
      <c r="P31" s="26">
        <v>9.0766666666666662</v>
      </c>
      <c r="Q31" s="26">
        <v>-13.969800000000001</v>
      </c>
      <c r="R31">
        <v>16.889234439999999</v>
      </c>
      <c r="S31" s="5">
        <v>0.1423333333333261</v>
      </c>
      <c r="T31" s="5">
        <v>-0.18366666666666731</v>
      </c>
      <c r="U31" s="5">
        <v>6.2945333333333355</v>
      </c>
      <c r="V31">
        <v>-0.79922596899999998</v>
      </c>
      <c r="Y31">
        <v>3</v>
      </c>
      <c r="Z31">
        <v>1</v>
      </c>
      <c r="AA31">
        <v>1</v>
      </c>
    </row>
    <row r="32" spans="1:27" x14ac:dyDescent="0.2">
      <c r="A32" s="3" t="s">
        <v>159</v>
      </c>
      <c r="B32" s="24" t="s">
        <v>241</v>
      </c>
      <c r="C32" t="s">
        <v>238</v>
      </c>
      <c r="D32" s="24">
        <v>173</v>
      </c>
      <c r="E32" s="24">
        <v>1</v>
      </c>
      <c r="F32" s="24">
        <v>0</v>
      </c>
      <c r="G32" s="24" t="s">
        <v>286</v>
      </c>
      <c r="H32" s="28">
        <v>114</v>
      </c>
      <c r="I32" s="24" t="s">
        <v>290</v>
      </c>
      <c r="J32" s="24" t="s">
        <v>301</v>
      </c>
      <c r="K32" s="24" t="s">
        <v>260</v>
      </c>
      <c r="L32" t="s">
        <v>272</v>
      </c>
      <c r="M32" s="26">
        <v>-19.829999999999998</v>
      </c>
      <c r="N32" s="26">
        <v>10.123666666666667</v>
      </c>
      <c r="O32" s="26">
        <v>-19.972666666666669</v>
      </c>
      <c r="P32" s="26">
        <v>8.641</v>
      </c>
      <c r="Q32" s="26">
        <v>-13.241800000000001</v>
      </c>
      <c r="R32">
        <v>15.99538598</v>
      </c>
      <c r="S32" s="5">
        <v>-0.14266666666667049</v>
      </c>
      <c r="T32" s="5">
        <v>-1.4826666666666668</v>
      </c>
      <c r="U32" s="5">
        <v>6.7308666666666674</v>
      </c>
      <c r="V32">
        <v>-2.1761093649999999</v>
      </c>
      <c r="Y32">
        <v>3</v>
      </c>
      <c r="Z32">
        <v>1</v>
      </c>
      <c r="AA32">
        <v>1</v>
      </c>
    </row>
    <row r="33" spans="1:27" x14ac:dyDescent="0.2">
      <c r="A33" s="3" t="s">
        <v>160</v>
      </c>
      <c r="B33" s="24" t="s">
        <v>237</v>
      </c>
      <c r="C33" s="27" t="s">
        <v>245</v>
      </c>
      <c r="D33" s="24">
        <v>168</v>
      </c>
      <c r="E33" s="24">
        <v>5</v>
      </c>
      <c r="F33" s="24">
        <v>0</v>
      </c>
      <c r="G33" s="24" t="s">
        <v>284</v>
      </c>
      <c r="H33" s="28">
        <v>75</v>
      </c>
      <c r="I33" s="24" t="s">
        <v>290</v>
      </c>
      <c r="J33" s="24" t="s">
        <v>296</v>
      </c>
      <c r="K33" s="24" t="s">
        <v>260</v>
      </c>
      <c r="M33" s="30">
        <v>-20.060000000000002</v>
      </c>
      <c r="N33" s="30">
        <v>9.9146666666666672</v>
      </c>
      <c r="Z33">
        <v>1</v>
      </c>
    </row>
    <row r="34" spans="1:27" x14ac:dyDescent="0.2">
      <c r="A34" s="9" t="s">
        <v>161</v>
      </c>
      <c r="B34" s="24" t="s">
        <v>241</v>
      </c>
      <c r="C34" t="s">
        <v>245</v>
      </c>
      <c r="D34" s="24"/>
      <c r="E34" s="24">
        <v>3</v>
      </c>
      <c r="F34" s="24">
        <v>0</v>
      </c>
      <c r="G34" s="24" t="s">
        <v>285</v>
      </c>
      <c r="H34" s="28">
        <v>101</v>
      </c>
      <c r="I34" s="24" t="s">
        <v>290</v>
      </c>
      <c r="J34" s="24" t="s">
        <v>291</v>
      </c>
      <c r="K34" s="24" t="s">
        <v>260</v>
      </c>
      <c r="L34" t="s">
        <v>266</v>
      </c>
      <c r="M34" s="26">
        <v>-20.101333333333333</v>
      </c>
      <c r="N34" s="26">
        <v>8.4356666666666662</v>
      </c>
      <c r="O34" s="26">
        <v>-19.831799999999998</v>
      </c>
      <c r="P34" s="26">
        <v>8.9193999999999996</v>
      </c>
      <c r="Q34" s="26">
        <v>-13.3492</v>
      </c>
      <c r="R34">
        <v>15.10153753</v>
      </c>
      <c r="S34" s="5">
        <v>0.26953333333333518</v>
      </c>
      <c r="T34" s="5">
        <v>0.48373333333333335</v>
      </c>
      <c r="U34" s="5">
        <v>6.4825999999999979</v>
      </c>
      <c r="V34">
        <v>-3.5529927610000001</v>
      </c>
      <c r="Y34">
        <v>3</v>
      </c>
      <c r="Z34">
        <v>1</v>
      </c>
      <c r="AA34">
        <v>1</v>
      </c>
    </row>
    <row r="35" spans="1:27" x14ac:dyDescent="0.2">
      <c r="A35" s="3" t="s">
        <v>162</v>
      </c>
      <c r="B35" s="24" t="s">
        <v>239</v>
      </c>
      <c r="C35" t="s">
        <v>244</v>
      </c>
      <c r="D35" s="24">
        <v>166</v>
      </c>
      <c r="E35" s="24">
        <v>7</v>
      </c>
      <c r="F35" s="24">
        <v>0</v>
      </c>
      <c r="G35" s="24" t="s">
        <v>284</v>
      </c>
      <c r="H35" s="28">
        <v>80</v>
      </c>
      <c r="I35" s="24" t="s">
        <v>290</v>
      </c>
      <c r="J35" s="24" t="s">
        <v>293</v>
      </c>
      <c r="K35" s="24" t="s">
        <v>260</v>
      </c>
      <c r="L35" t="s">
        <v>274</v>
      </c>
      <c r="M35" s="26">
        <v>-20.183000000000003</v>
      </c>
      <c r="N35" s="26">
        <v>9.2326666666666668</v>
      </c>
      <c r="O35" s="26">
        <v>-20.064333333333334</v>
      </c>
      <c r="P35" s="26">
        <v>10.273666666666665</v>
      </c>
      <c r="Q35" s="26">
        <v>-15.395600000000002</v>
      </c>
      <c r="R35">
        <v>18.32577659</v>
      </c>
      <c r="S35" s="5">
        <v>0.11866666666666958</v>
      </c>
      <c r="T35" s="5">
        <v>1.0409999999999986</v>
      </c>
      <c r="U35" s="5">
        <v>4.6687333333333321</v>
      </c>
      <c r="V35">
        <v>1.4136223459999999</v>
      </c>
      <c r="Y35">
        <v>2</v>
      </c>
      <c r="Z35">
        <v>1</v>
      </c>
      <c r="AA35">
        <v>1</v>
      </c>
    </row>
    <row r="36" spans="1:27" x14ac:dyDescent="0.2">
      <c r="A36" s="3" t="s">
        <v>163</v>
      </c>
      <c r="B36" s="24" t="s">
        <v>239</v>
      </c>
      <c r="C36" t="s">
        <v>245</v>
      </c>
      <c r="D36" s="24">
        <v>165</v>
      </c>
      <c r="E36" s="24">
        <v>5</v>
      </c>
      <c r="F36" s="24">
        <v>0</v>
      </c>
      <c r="G36" s="24" t="s">
        <v>284</v>
      </c>
      <c r="H36" s="28">
        <v>80</v>
      </c>
      <c r="I36" s="24" t="s">
        <v>290</v>
      </c>
      <c r="J36" s="24" t="s">
        <v>291</v>
      </c>
      <c r="K36" s="24" t="s">
        <v>260</v>
      </c>
      <c r="L36" t="s">
        <v>271</v>
      </c>
      <c r="M36" s="26">
        <v>-19.983666666666664</v>
      </c>
      <c r="N36" s="26">
        <v>9.5603333333333325</v>
      </c>
      <c r="O36" s="26">
        <v>-19.756666666666668</v>
      </c>
      <c r="P36" s="26">
        <v>9.6760000000000002</v>
      </c>
      <c r="Q36" s="26">
        <v>-14.145199999999999</v>
      </c>
      <c r="R36">
        <v>15.559102810000001</v>
      </c>
      <c r="S36" s="5">
        <v>0.22699999999999676</v>
      </c>
      <c r="T36" s="5">
        <v>0.11566666666666769</v>
      </c>
      <c r="U36" s="5">
        <v>5.6114666666666686</v>
      </c>
      <c r="V36">
        <v>-2.8481595940000002</v>
      </c>
      <c r="Y36">
        <v>3</v>
      </c>
      <c r="Z36">
        <v>1</v>
      </c>
      <c r="AA36">
        <v>1</v>
      </c>
    </row>
    <row r="37" spans="1:27" x14ac:dyDescent="0.2">
      <c r="A37" s="3" t="s">
        <v>164</v>
      </c>
      <c r="B37" s="24" t="s">
        <v>251</v>
      </c>
      <c r="C37" t="s">
        <v>245</v>
      </c>
      <c r="D37" s="24">
        <v>173</v>
      </c>
      <c r="E37" s="24">
        <v>13</v>
      </c>
      <c r="F37" s="24">
        <v>0</v>
      </c>
      <c r="G37" s="24" t="s">
        <v>285</v>
      </c>
      <c r="H37" s="28">
        <v>104</v>
      </c>
      <c r="I37" s="24" t="s">
        <v>290</v>
      </c>
      <c r="J37" s="24" t="s">
        <v>302</v>
      </c>
      <c r="K37" s="24" t="s">
        <v>260</v>
      </c>
      <c r="L37" t="s">
        <v>271</v>
      </c>
      <c r="M37" s="26">
        <v>-20.050333333333334</v>
      </c>
      <c r="N37" s="26">
        <v>9.0776666666666657</v>
      </c>
      <c r="O37" s="26">
        <v>-19.909666666666666</v>
      </c>
      <c r="P37" s="26">
        <v>8.3506666666666671</v>
      </c>
      <c r="Q37" s="26">
        <v>-13.9602</v>
      </c>
      <c r="R37">
        <v>15.65487229</v>
      </c>
      <c r="S37" s="5">
        <v>0.14066666666666805</v>
      </c>
      <c r="T37" s="5">
        <v>-0.72699999999999854</v>
      </c>
      <c r="U37" s="5">
        <v>5.949466666666666</v>
      </c>
      <c r="V37">
        <v>-2.700636373</v>
      </c>
      <c r="Y37">
        <v>3</v>
      </c>
      <c r="Z37">
        <v>1</v>
      </c>
      <c r="AA37">
        <v>1</v>
      </c>
    </row>
    <row r="38" spans="1:27" x14ac:dyDescent="0.2">
      <c r="A38" s="3" t="s">
        <v>165</v>
      </c>
      <c r="B38" s="24" t="s">
        <v>243</v>
      </c>
      <c r="C38" t="s">
        <v>244</v>
      </c>
      <c r="D38" s="24">
        <v>160</v>
      </c>
      <c r="E38" s="24">
        <v>4</v>
      </c>
      <c r="F38" s="24">
        <v>0</v>
      </c>
      <c r="G38" s="24" t="s">
        <v>286</v>
      </c>
      <c r="H38" s="28">
        <v>98</v>
      </c>
      <c r="I38" s="24" t="s">
        <v>290</v>
      </c>
      <c r="J38" s="24" t="s">
        <v>297</v>
      </c>
      <c r="K38" s="24" t="s">
        <v>260</v>
      </c>
      <c r="L38" t="s">
        <v>271</v>
      </c>
      <c r="M38" s="26">
        <v>-20.190666666666665</v>
      </c>
      <c r="N38" s="26">
        <v>8.4640000000000004</v>
      </c>
      <c r="O38" s="26">
        <v>-20.013666666666666</v>
      </c>
      <c r="P38" s="26">
        <v>8.754666666666667</v>
      </c>
      <c r="Q38" s="26">
        <v>-15.023400000000001</v>
      </c>
      <c r="R38">
        <v>16.570002850000002</v>
      </c>
      <c r="S38" s="5">
        <v>0.1769999999999996</v>
      </c>
      <c r="T38" s="5">
        <v>0.29066666666666663</v>
      </c>
      <c r="U38" s="5">
        <v>4.9902666666666651</v>
      </c>
      <c r="V38">
        <v>-1.2909700390000001</v>
      </c>
      <c r="Y38">
        <v>3</v>
      </c>
      <c r="Z38">
        <v>1</v>
      </c>
      <c r="AA38">
        <v>1</v>
      </c>
    </row>
    <row r="39" spans="1:27" x14ac:dyDescent="0.2">
      <c r="A39" s="3" t="s">
        <v>166</v>
      </c>
      <c r="B39" s="24" t="s">
        <v>241</v>
      </c>
      <c r="C39" t="s">
        <v>238</v>
      </c>
      <c r="D39" s="24">
        <v>174</v>
      </c>
      <c r="E39" s="24">
        <v>2</v>
      </c>
      <c r="F39" s="24">
        <v>0</v>
      </c>
      <c r="G39" s="24" t="s">
        <v>287</v>
      </c>
      <c r="H39" s="28">
        <v>56</v>
      </c>
      <c r="I39" s="24" t="s">
        <v>290</v>
      </c>
      <c r="J39" s="24" t="s">
        <v>298</v>
      </c>
      <c r="K39" s="24" t="s">
        <v>260</v>
      </c>
      <c r="L39" t="s">
        <v>277</v>
      </c>
      <c r="M39" s="26">
        <v>-19.959333333333333</v>
      </c>
      <c r="N39" s="26">
        <v>9.3940000000000001</v>
      </c>
      <c r="O39" s="26">
        <v>-19.662000000000003</v>
      </c>
      <c r="P39" s="26">
        <v>10.433999999999999</v>
      </c>
      <c r="Q39" s="26">
        <v>-14.350200000000001</v>
      </c>
      <c r="R39">
        <v>16.218848099999999</v>
      </c>
      <c r="S39" s="5">
        <v>0.29733333333333078</v>
      </c>
      <c r="T39" s="5">
        <v>1.0399999999999991</v>
      </c>
      <c r="U39" s="5">
        <v>5.3118000000000016</v>
      </c>
      <c r="V39">
        <v>-1.831888516</v>
      </c>
      <c r="Y39">
        <v>3</v>
      </c>
      <c r="Z39">
        <v>1</v>
      </c>
      <c r="AA39">
        <v>1</v>
      </c>
    </row>
    <row r="40" spans="1:27" x14ac:dyDescent="0.2">
      <c r="A40" s="3" t="s">
        <v>167</v>
      </c>
      <c r="B40" s="24" t="s">
        <v>243</v>
      </c>
      <c r="C40" t="s">
        <v>238</v>
      </c>
      <c r="D40" s="24">
        <v>181</v>
      </c>
      <c r="E40" s="24">
        <v>3</v>
      </c>
      <c r="F40" s="24">
        <v>0</v>
      </c>
      <c r="G40" s="24" t="s">
        <v>288</v>
      </c>
      <c r="H40" s="28">
        <v>174</v>
      </c>
      <c r="I40" s="24" t="s">
        <v>290</v>
      </c>
      <c r="J40" s="24" t="s">
        <v>291</v>
      </c>
      <c r="K40" s="24" t="s">
        <v>260</v>
      </c>
      <c r="L40" t="s">
        <v>274</v>
      </c>
      <c r="M40" s="26">
        <v>-20.346999999999998</v>
      </c>
      <c r="N40" s="26">
        <v>9.3023333333333333</v>
      </c>
      <c r="O40" s="26">
        <v>-19.272666666666666</v>
      </c>
      <c r="P40" s="26">
        <v>8.7066666666666652</v>
      </c>
      <c r="Q40" s="26">
        <v>-13.871800000000002</v>
      </c>
      <c r="R40">
        <v>16.048591250000001</v>
      </c>
      <c r="S40" s="5">
        <v>1.0743333333333318</v>
      </c>
      <c r="T40" s="5">
        <v>-0.59566666666666812</v>
      </c>
      <c r="U40" s="5">
        <v>5.4008666666666638</v>
      </c>
      <c r="V40">
        <v>-2.0941520200000001</v>
      </c>
      <c r="Y40">
        <v>3</v>
      </c>
      <c r="Z40">
        <v>1</v>
      </c>
      <c r="AA40">
        <v>1</v>
      </c>
    </row>
    <row r="41" spans="1:27" x14ac:dyDescent="0.2">
      <c r="A41" s="3" t="s">
        <v>168</v>
      </c>
      <c r="B41" t="s">
        <v>310</v>
      </c>
      <c r="C41" t="s">
        <v>238</v>
      </c>
      <c r="D41" s="24">
        <v>172</v>
      </c>
      <c r="E41" s="24">
        <v>2</v>
      </c>
      <c r="F41" s="24">
        <v>0</v>
      </c>
      <c r="G41" s="24" t="s">
        <v>284</v>
      </c>
      <c r="H41" s="28">
        <v>64</v>
      </c>
      <c r="I41" s="24" t="s">
        <v>290</v>
      </c>
      <c r="J41" s="24" t="s">
        <v>299</v>
      </c>
      <c r="K41" s="24" t="s">
        <v>260</v>
      </c>
      <c r="M41" s="30">
        <v>-20.217666666666663</v>
      </c>
      <c r="N41" s="30">
        <v>9.1216666666666679</v>
      </c>
      <c r="Z41">
        <v>1</v>
      </c>
    </row>
    <row r="42" spans="1:27" x14ac:dyDescent="0.2">
      <c r="A42" s="3" t="s">
        <v>169</v>
      </c>
      <c r="B42" s="24" t="s">
        <v>243</v>
      </c>
      <c r="C42" t="s">
        <v>240</v>
      </c>
      <c r="D42" s="24">
        <v>156</v>
      </c>
      <c r="E42" s="24">
        <v>4</v>
      </c>
      <c r="F42" s="24">
        <v>0</v>
      </c>
      <c r="G42" s="24" t="s">
        <v>284</v>
      </c>
      <c r="H42" s="28">
        <v>74</v>
      </c>
      <c r="I42" s="24" t="s">
        <v>290</v>
      </c>
      <c r="J42" s="24" t="s">
        <v>297</v>
      </c>
      <c r="K42" s="24" t="s">
        <v>260</v>
      </c>
      <c r="L42" t="s">
        <v>273</v>
      </c>
      <c r="M42" s="26">
        <v>-20.368666666666666</v>
      </c>
      <c r="N42" s="26">
        <v>9.5693333333333346</v>
      </c>
      <c r="O42" s="26">
        <v>-20.189333333333334</v>
      </c>
      <c r="P42" s="26">
        <v>10.819000000000001</v>
      </c>
      <c r="Q42" s="26">
        <v>-15.135</v>
      </c>
      <c r="R42">
        <v>18.613085030000001</v>
      </c>
      <c r="S42" s="5">
        <v>0.17933333333333223</v>
      </c>
      <c r="T42" s="5">
        <v>1.2496666666666663</v>
      </c>
      <c r="U42" s="5">
        <v>5.054333333333334</v>
      </c>
      <c r="V42">
        <v>1.8561920089999999</v>
      </c>
      <c r="Y42">
        <v>2</v>
      </c>
      <c r="Z42">
        <v>1</v>
      </c>
      <c r="AA42">
        <v>1</v>
      </c>
    </row>
    <row r="43" spans="1:27" x14ac:dyDescent="0.2">
      <c r="A43" s="3" t="s">
        <v>170</v>
      </c>
      <c r="B43" t="s">
        <v>243</v>
      </c>
      <c r="C43" t="s">
        <v>238</v>
      </c>
      <c r="D43" s="24">
        <v>169</v>
      </c>
      <c r="E43" s="24">
        <v>0</v>
      </c>
      <c r="F43" s="24">
        <v>0</v>
      </c>
      <c r="G43" s="24" t="s">
        <v>286</v>
      </c>
      <c r="H43" s="28">
        <v>83</v>
      </c>
      <c r="I43" s="24" t="s">
        <v>290</v>
      </c>
      <c r="J43" s="24" t="s">
        <v>291</v>
      </c>
      <c r="K43" s="24" t="s">
        <v>260</v>
      </c>
      <c r="M43" s="30">
        <v>-19.793333333333333</v>
      </c>
      <c r="N43" s="30">
        <v>9.7976666666666663</v>
      </c>
      <c r="Z43">
        <v>1</v>
      </c>
    </row>
    <row r="44" spans="1:27" x14ac:dyDescent="0.2">
      <c r="A44" s="3" t="s">
        <v>171</v>
      </c>
      <c r="B44" s="24" t="s">
        <v>239</v>
      </c>
      <c r="C44" t="s">
        <v>240</v>
      </c>
      <c r="D44" s="24">
        <v>162</v>
      </c>
      <c r="E44" s="24">
        <v>9</v>
      </c>
      <c r="F44" s="24">
        <v>0</v>
      </c>
      <c r="G44" s="24" t="s">
        <v>286</v>
      </c>
      <c r="H44" s="28">
        <v>93</v>
      </c>
      <c r="I44" s="24" t="s">
        <v>290</v>
      </c>
      <c r="J44" s="24" t="s">
        <v>293</v>
      </c>
      <c r="K44" s="24" t="s">
        <v>260</v>
      </c>
      <c r="L44" t="s">
        <v>278</v>
      </c>
      <c r="M44" s="26">
        <v>-20.257000000000001</v>
      </c>
      <c r="N44" s="26">
        <v>8.7023333333333337</v>
      </c>
      <c r="O44" s="26">
        <v>-19.994666666666667</v>
      </c>
      <c r="P44" s="26">
        <v>9.4526666666666657</v>
      </c>
      <c r="Q44" s="26">
        <v>-13.863400000000002</v>
      </c>
      <c r="R44">
        <v>18.38962291</v>
      </c>
      <c r="S44" s="5">
        <v>0.2623333333333342</v>
      </c>
      <c r="T44" s="5">
        <v>0.75033333333333196</v>
      </c>
      <c r="U44" s="5">
        <v>6.1312666666666651</v>
      </c>
      <c r="V44">
        <v>1.5119711600000001</v>
      </c>
      <c r="Y44">
        <v>2</v>
      </c>
      <c r="Z44">
        <v>1</v>
      </c>
      <c r="AA44">
        <v>1</v>
      </c>
    </row>
    <row r="45" spans="1:27" x14ac:dyDescent="0.2">
      <c r="A45" s="3" t="s">
        <v>172</v>
      </c>
      <c r="B45" s="24" t="s">
        <v>239</v>
      </c>
      <c r="C45" t="s">
        <v>245</v>
      </c>
      <c r="D45" s="24">
        <v>175</v>
      </c>
      <c r="E45" s="24">
        <v>1</v>
      </c>
      <c r="F45" s="24">
        <v>0</v>
      </c>
      <c r="G45" s="24" t="s">
        <v>285</v>
      </c>
      <c r="H45" s="28">
        <v>104</v>
      </c>
      <c r="I45" s="24" t="s">
        <v>290</v>
      </c>
      <c r="J45" s="24" t="s">
        <v>291</v>
      </c>
      <c r="K45" s="24" t="s">
        <v>260</v>
      </c>
      <c r="L45" t="s">
        <v>279</v>
      </c>
      <c r="M45" s="26">
        <v>-20.198666666666664</v>
      </c>
      <c r="N45" s="26">
        <v>8.6006666666666671</v>
      </c>
      <c r="O45" s="26">
        <v>-19.952999999999999</v>
      </c>
      <c r="P45" s="26">
        <v>8.3743333333333325</v>
      </c>
      <c r="Q45" s="26">
        <v>-14.042600000000002</v>
      </c>
      <c r="R45">
        <v>15.676154390000001</v>
      </c>
      <c r="S45" s="5">
        <v>0.24566666666666492</v>
      </c>
      <c r="T45" s="5">
        <v>-0.22633333333333461</v>
      </c>
      <c r="U45" s="5">
        <v>5.9103999999999974</v>
      </c>
      <c r="V45">
        <v>-2.6678534350000001</v>
      </c>
      <c r="Y45">
        <v>3</v>
      </c>
      <c r="Z45">
        <v>1</v>
      </c>
      <c r="AA45">
        <v>1</v>
      </c>
    </row>
    <row r="46" spans="1:27" x14ac:dyDescent="0.2">
      <c r="A46" s="3" t="s">
        <v>173</v>
      </c>
      <c r="B46" s="24" t="s">
        <v>239</v>
      </c>
      <c r="C46" t="s">
        <v>245</v>
      </c>
      <c r="D46" s="24">
        <v>171</v>
      </c>
      <c r="E46" s="24">
        <v>0</v>
      </c>
      <c r="F46" s="24">
        <v>0</v>
      </c>
      <c r="G46" s="24" t="s">
        <v>284</v>
      </c>
      <c r="H46" s="28">
        <v>65</v>
      </c>
      <c r="I46" s="24" t="s">
        <v>290</v>
      </c>
      <c r="J46" s="24" t="s">
        <v>298</v>
      </c>
      <c r="K46" s="24" t="s">
        <v>260</v>
      </c>
      <c r="L46" t="s">
        <v>279</v>
      </c>
      <c r="M46" s="26">
        <v>-19.936333333333334</v>
      </c>
      <c r="N46" s="26">
        <v>10.059666666666667</v>
      </c>
      <c r="O46" s="26">
        <v>-19.780666666666669</v>
      </c>
      <c r="P46" s="26">
        <v>9.6226666666666656</v>
      </c>
      <c r="Q46" s="26">
        <v>-13.166599999999999</v>
      </c>
      <c r="R46">
        <v>15.825129130000001</v>
      </c>
      <c r="S46" s="5">
        <v>0.15566666666666507</v>
      </c>
      <c r="T46" s="5">
        <v>-0.43700000000000117</v>
      </c>
      <c r="U46" s="5">
        <v>6.6140666666666696</v>
      </c>
      <c r="V46">
        <v>-2.4383728690000002</v>
      </c>
      <c r="Y46">
        <v>3</v>
      </c>
      <c r="Z46">
        <v>1</v>
      </c>
      <c r="AA46">
        <v>1</v>
      </c>
    </row>
    <row r="47" spans="1:27" x14ac:dyDescent="0.2">
      <c r="A47" s="3" t="s">
        <v>174</v>
      </c>
      <c r="B47" s="24" t="s">
        <v>243</v>
      </c>
      <c r="C47" t="s">
        <v>245</v>
      </c>
      <c r="D47" s="24">
        <v>169</v>
      </c>
      <c r="E47" s="24">
        <v>0</v>
      </c>
      <c r="F47" s="24">
        <v>0</v>
      </c>
      <c r="G47" s="24" t="s">
        <v>286</v>
      </c>
      <c r="H47" s="28">
        <v>95</v>
      </c>
      <c r="I47" s="24" t="s">
        <v>290</v>
      </c>
      <c r="J47" s="24" t="s">
        <v>293</v>
      </c>
      <c r="K47" s="24" t="s">
        <v>260</v>
      </c>
      <c r="L47" t="s">
        <v>279</v>
      </c>
      <c r="M47" s="26">
        <v>-19.944666666666667</v>
      </c>
      <c r="N47" s="26">
        <v>10.569333333333333</v>
      </c>
      <c r="O47" s="26">
        <v>-19.797666666666668</v>
      </c>
      <c r="P47" s="26">
        <v>10.999666666666668</v>
      </c>
      <c r="Q47" s="26">
        <v>-13.108600000000001</v>
      </c>
      <c r="R47">
        <v>15.59102597</v>
      </c>
      <c r="S47" s="5">
        <v>0.14699999999999847</v>
      </c>
      <c r="T47" s="5">
        <v>0.43033333333333523</v>
      </c>
      <c r="U47" s="5">
        <v>6.6890666666666672</v>
      </c>
      <c r="V47">
        <v>-2.798985187</v>
      </c>
      <c r="Y47">
        <v>3</v>
      </c>
      <c r="Z47">
        <v>1</v>
      </c>
      <c r="AA47">
        <v>1</v>
      </c>
    </row>
  </sheetData>
  <autoFilter ref="A1:AA47" xr:uid="{4F036AC4-2DB1-B545-810C-954AD5034EA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with reweighs</vt:lpstr>
      <vt:lpstr>Postcrania</vt:lpstr>
      <vt:lpstr>Dentine</vt:lpstr>
      <vt:lpstr>Fauna</vt:lpstr>
      <vt:lpstr>All CN</vt:lpstr>
      <vt:lpstr>Carbonate</vt:lpstr>
      <vt:lpstr>Carbon only</vt:lpstr>
      <vt:lpstr>cellWise_trial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S.A. Leggett</dc:creator>
  <cp:lastModifiedBy>S.A. Leggett</cp:lastModifiedBy>
  <dcterms:created xsi:type="dcterms:W3CDTF">2019-07-18T10:26:33Z</dcterms:created>
  <dcterms:modified xsi:type="dcterms:W3CDTF">2020-04-29T09:56:40Z</dcterms:modified>
</cp:coreProperties>
</file>