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ropbox/PhD_Cantab/Run_Files/Results/Cleaned data/Cleaned results by site, all data combined/"/>
    </mc:Choice>
  </mc:AlternateContent>
  <xr:revisionPtr revIDLastSave="0" documentId="13_ncr:1_{6DAB55D8-971E-9041-A462-5CB52615744E}" xr6:coauthVersionLast="45" xr6:coauthVersionMax="45" xr10:uidLastSave="{00000000-0000-0000-0000-000000000000}"/>
  <bookViews>
    <workbookView xWindow="-28820" yWindow="460" windowWidth="28800" windowHeight="17540" activeTab="7" xr2:uid="{593EB806-C070-A749-A238-939D4119FA66}"/>
  </bookViews>
  <sheets>
    <sheet name="Raw with reweighs" sheetId="7" r:id="rId1"/>
    <sheet name="Postcrania" sheetId="1" r:id="rId2"/>
    <sheet name="Dentine" sheetId="2" r:id="rId3"/>
    <sheet name="Fauna" sheetId="3" r:id="rId4"/>
    <sheet name="All CN" sheetId="4" r:id="rId5"/>
    <sheet name="Carbonate" sheetId="5" r:id="rId6"/>
    <sheet name="Carbon Only" sheetId="6" r:id="rId7"/>
    <sheet name="Oxygen_Strontium" sheetId="8" r:id="rId8"/>
  </sheets>
  <definedNames>
    <definedName name="_xlnm._FilterDatabase" localSheetId="7" hidden="1">Oxygen_Strontium!$A$1:$R$41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8" i="4" l="1"/>
  <c r="G47" i="4"/>
  <c r="G46" i="4"/>
  <c r="G45" i="4"/>
  <c r="G44" i="4"/>
  <c r="F48" i="4"/>
  <c r="F47" i="4"/>
  <c r="F46" i="4"/>
  <c r="F45" i="4"/>
  <c r="F44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G4" i="4"/>
  <c r="F4" i="4"/>
  <c r="G3" i="4"/>
  <c r="F3" i="4"/>
  <c r="G2" i="4"/>
  <c r="F2" i="4"/>
  <c r="B49" i="4"/>
  <c r="C49" i="4"/>
  <c r="AD31" i="7" l="1"/>
  <c r="AK32" i="7"/>
  <c r="AJ32" i="7"/>
  <c r="AH32" i="7"/>
  <c r="AG32" i="7"/>
  <c r="AE32" i="7"/>
  <c r="AD32" i="7"/>
  <c r="AK31" i="7"/>
  <c r="AJ31" i="7"/>
  <c r="AH31" i="7"/>
  <c r="AG31" i="7"/>
  <c r="AE31" i="7"/>
  <c r="AK30" i="7" l="1"/>
  <c r="AJ30" i="7"/>
  <c r="AH30" i="7"/>
  <c r="AG30" i="7"/>
  <c r="AE30" i="7"/>
  <c r="AD30" i="7"/>
  <c r="AK3" i="7"/>
  <c r="AK4" i="7"/>
  <c r="AK5" i="7"/>
  <c r="AK6" i="7"/>
  <c r="AK7" i="7"/>
  <c r="AK8" i="7"/>
  <c r="AK9" i="7"/>
  <c r="AK10" i="7"/>
  <c r="AK11" i="7"/>
  <c r="AK12" i="7"/>
  <c r="AK13" i="7"/>
  <c r="AK14" i="7"/>
  <c r="AK15" i="7"/>
  <c r="AK16" i="7"/>
  <c r="AK17" i="7"/>
  <c r="AK18" i="7"/>
  <c r="AK19" i="7"/>
  <c r="AK20" i="7"/>
  <c r="AK21" i="7"/>
  <c r="AK22" i="7"/>
  <c r="AK23" i="7"/>
  <c r="AK24" i="7"/>
  <c r="AK25" i="7"/>
  <c r="AK26" i="7"/>
  <c r="AK27" i="7"/>
  <c r="AK28" i="7"/>
  <c r="AK29" i="7"/>
  <c r="AJ3" i="7"/>
  <c r="AJ4" i="7"/>
  <c r="AJ5" i="7"/>
  <c r="AJ6" i="7"/>
  <c r="AJ7" i="7"/>
  <c r="AJ8" i="7"/>
  <c r="AJ9" i="7"/>
  <c r="AJ10" i="7"/>
  <c r="AJ11" i="7"/>
  <c r="AJ12" i="7"/>
  <c r="AJ13" i="7"/>
  <c r="AJ14" i="7"/>
  <c r="AJ15" i="7"/>
  <c r="AJ16" i="7"/>
  <c r="AJ17" i="7"/>
  <c r="AJ18" i="7"/>
  <c r="AJ19" i="7"/>
  <c r="AJ20" i="7"/>
  <c r="AJ21" i="7"/>
  <c r="AJ22" i="7"/>
  <c r="AJ23" i="7"/>
  <c r="AJ24" i="7"/>
  <c r="AJ25" i="7"/>
  <c r="AJ26" i="7"/>
  <c r="AJ27" i="7"/>
  <c r="AJ28" i="7"/>
  <c r="AJ29" i="7"/>
  <c r="AH3" i="7"/>
  <c r="AH4" i="7"/>
  <c r="AH5" i="7"/>
  <c r="AH6" i="7"/>
  <c r="AH7" i="7"/>
  <c r="AH8" i="7"/>
  <c r="AH9" i="7"/>
  <c r="AH10" i="7"/>
  <c r="AH11" i="7"/>
  <c r="AH12" i="7"/>
  <c r="AH13" i="7"/>
  <c r="AH14" i="7"/>
  <c r="AH15" i="7"/>
  <c r="AH16" i="7"/>
  <c r="AH17" i="7"/>
  <c r="AH18" i="7"/>
  <c r="AH19" i="7"/>
  <c r="AH20" i="7"/>
  <c r="AH21" i="7"/>
  <c r="AH22" i="7"/>
  <c r="AH23" i="7"/>
  <c r="AH24" i="7"/>
  <c r="AH25" i="7"/>
  <c r="AH26" i="7"/>
  <c r="AH27" i="7"/>
  <c r="AH28" i="7"/>
  <c r="AH29" i="7"/>
  <c r="AG3" i="7"/>
  <c r="AG4" i="7"/>
  <c r="AG5" i="7"/>
  <c r="AG6" i="7"/>
  <c r="AG7" i="7"/>
  <c r="AG8" i="7"/>
  <c r="AG9" i="7"/>
  <c r="AG10" i="7"/>
  <c r="AG11" i="7"/>
  <c r="AG12" i="7"/>
  <c r="AG13" i="7"/>
  <c r="AG14" i="7"/>
  <c r="AG15" i="7"/>
  <c r="AG16" i="7"/>
  <c r="AG17" i="7"/>
  <c r="AG18" i="7"/>
  <c r="AG19" i="7"/>
  <c r="AG20" i="7"/>
  <c r="AG21" i="7"/>
  <c r="AG22" i="7"/>
  <c r="AG23" i="7"/>
  <c r="AG24" i="7"/>
  <c r="AG25" i="7"/>
  <c r="AG26" i="7"/>
  <c r="AG27" i="7"/>
  <c r="AG28" i="7"/>
  <c r="AG29" i="7"/>
  <c r="AE3" i="7"/>
  <c r="AE4" i="7"/>
  <c r="AE5" i="7"/>
  <c r="AE6" i="7"/>
  <c r="AE7" i="7"/>
  <c r="AE8" i="7"/>
  <c r="AE9" i="7"/>
  <c r="AE10" i="7"/>
  <c r="AE11" i="7"/>
  <c r="AE12" i="7"/>
  <c r="AE13" i="7"/>
  <c r="AE14" i="7"/>
  <c r="AE15" i="7"/>
  <c r="AE16" i="7"/>
  <c r="AE17" i="7"/>
  <c r="AE18" i="7"/>
  <c r="AE19" i="7"/>
  <c r="AE20" i="7"/>
  <c r="AE21" i="7"/>
  <c r="AE22" i="7"/>
  <c r="AE23" i="7"/>
  <c r="AE24" i="7"/>
  <c r="AE25" i="7"/>
  <c r="AE26" i="7"/>
  <c r="AE27" i="7"/>
  <c r="AE28" i="7"/>
  <c r="AE29" i="7"/>
  <c r="AD3" i="7"/>
  <c r="AD4" i="7"/>
  <c r="AD5" i="7"/>
  <c r="AD6" i="7"/>
  <c r="AD7" i="7"/>
  <c r="AD8" i="7"/>
  <c r="AD9" i="7"/>
  <c r="AD10" i="7"/>
  <c r="AD11" i="7"/>
  <c r="AD12" i="7"/>
  <c r="AD13" i="7"/>
  <c r="AD14" i="7"/>
  <c r="AD15" i="7"/>
  <c r="AD16" i="7"/>
  <c r="AD17" i="7"/>
  <c r="AD18" i="7"/>
  <c r="AD19" i="7"/>
  <c r="AD20" i="7"/>
  <c r="AD21" i="7"/>
  <c r="AD22" i="7"/>
  <c r="AD23" i="7"/>
  <c r="AD24" i="7"/>
  <c r="AD25" i="7"/>
  <c r="AD26" i="7"/>
  <c r="AD27" i="7"/>
  <c r="AD28" i="7"/>
  <c r="AD29" i="7"/>
  <c r="AK44" i="7"/>
  <c r="AJ44" i="7"/>
  <c r="AH44" i="7"/>
  <c r="AG44" i="7"/>
  <c r="AE44" i="7"/>
  <c r="AD44" i="7"/>
  <c r="AK43" i="7"/>
  <c r="AJ43" i="7"/>
  <c r="AH43" i="7"/>
  <c r="AG43" i="7"/>
  <c r="AE43" i="7"/>
  <c r="AD43" i="7"/>
  <c r="AK42" i="7"/>
  <c r="AJ42" i="7"/>
  <c r="AH42" i="7"/>
  <c r="AG42" i="7"/>
  <c r="AE42" i="7"/>
  <c r="AD42" i="7"/>
  <c r="AK41" i="7"/>
  <c r="AJ41" i="7"/>
  <c r="AH41" i="7"/>
  <c r="AG41" i="7"/>
  <c r="AE41" i="7"/>
  <c r="AD41" i="7"/>
  <c r="AK40" i="7"/>
  <c r="AJ40" i="7"/>
  <c r="AH40" i="7"/>
  <c r="AG40" i="7"/>
  <c r="AE40" i="7"/>
  <c r="AD40" i="7"/>
  <c r="AK39" i="7"/>
  <c r="AJ39" i="7"/>
  <c r="AH39" i="7"/>
  <c r="AG39" i="7"/>
  <c r="AE39" i="7"/>
  <c r="AD39" i="7"/>
  <c r="AK38" i="7"/>
  <c r="AJ38" i="7"/>
  <c r="AH38" i="7"/>
  <c r="AG38" i="7"/>
  <c r="AE38" i="7"/>
  <c r="AD38" i="7"/>
  <c r="AK37" i="7"/>
  <c r="AJ37" i="7"/>
  <c r="AH37" i="7"/>
  <c r="AG37" i="7"/>
  <c r="AE37" i="7"/>
  <c r="AD37" i="7"/>
  <c r="AK36" i="7"/>
  <c r="AJ36" i="7"/>
  <c r="AH36" i="7"/>
  <c r="AG36" i="7"/>
  <c r="AE36" i="7"/>
  <c r="AD36" i="7"/>
  <c r="AK35" i="7"/>
  <c r="AJ35" i="7"/>
  <c r="AH35" i="7"/>
  <c r="AG35" i="7"/>
  <c r="AE35" i="7"/>
  <c r="AD35" i="7"/>
  <c r="AK34" i="7"/>
  <c r="AJ34" i="7"/>
  <c r="AH34" i="7"/>
  <c r="AG34" i="7"/>
  <c r="AE34" i="7"/>
  <c r="AD34" i="7"/>
  <c r="AK33" i="7"/>
  <c r="AJ33" i="7"/>
  <c r="AH33" i="7"/>
  <c r="AG33" i="7"/>
  <c r="AE33" i="7"/>
  <c r="AD33" i="7"/>
</calcChain>
</file>

<file path=xl/sharedStrings.xml><?xml version="1.0" encoding="utf-8"?>
<sst xmlns="http://schemas.openxmlformats.org/spreadsheetml/2006/main" count="687" uniqueCount="218">
  <si>
    <t>ID</t>
  </si>
  <si>
    <t>d13C</t>
  </si>
  <si>
    <t>d15N</t>
  </si>
  <si>
    <t>d18O</t>
  </si>
  <si>
    <t>KCC98_2_R</t>
  </si>
  <si>
    <t>KCC98_3_R</t>
  </si>
  <si>
    <t>KCC98_8_R</t>
  </si>
  <si>
    <t>KCC98_20_R</t>
  </si>
  <si>
    <t>KCC98_21_R</t>
  </si>
  <si>
    <t>KCC98_27_R</t>
  </si>
  <si>
    <t>KCC98_30_A</t>
  </si>
  <si>
    <t>KCC98_35_R</t>
  </si>
  <si>
    <t>KCC98_41_R</t>
  </si>
  <si>
    <t>KCC98_43_R</t>
  </si>
  <si>
    <t>KCC98_45_R</t>
  </si>
  <si>
    <t>KCC98_46_R</t>
  </si>
  <si>
    <t>KCC98_51_R</t>
  </si>
  <si>
    <t>KCC98_53_R</t>
  </si>
  <si>
    <t>KCC98_59_R</t>
  </si>
  <si>
    <t>KCC98_60_R</t>
  </si>
  <si>
    <t>KCC98_61_R</t>
  </si>
  <si>
    <t>KCC98_70_R</t>
  </si>
  <si>
    <t>KCC98_73_R</t>
  </si>
  <si>
    <t>KCC98_117_EQ_TB</t>
  </si>
  <si>
    <t>KCC98_117_EQ_SML_TB</t>
  </si>
  <si>
    <t>KCC98_117_OVI_SC</t>
  </si>
  <si>
    <t>KCC98_404_COW_RD</t>
  </si>
  <si>
    <t>KCC98_404_DEER_MAN</t>
  </si>
  <si>
    <t>KCC98_404_EQ_P</t>
  </si>
  <si>
    <t>KCC98_416_COW_SC</t>
  </si>
  <si>
    <t>KCC98_444_PIG_MAN</t>
  </si>
  <si>
    <t>KCC98_444_EQ_F</t>
  </si>
  <si>
    <t>KCC98_2_D</t>
  </si>
  <si>
    <t>KCC98_3_D</t>
  </si>
  <si>
    <t>KCC98_21_D</t>
  </si>
  <si>
    <t>KCC98_27_D</t>
  </si>
  <si>
    <t>KCC98_30_D</t>
  </si>
  <si>
    <t>KCC98_35_D</t>
  </si>
  <si>
    <t>KCC98_41_D</t>
  </si>
  <si>
    <t>KCC98_43_D</t>
  </si>
  <si>
    <t>KCC98_45_D</t>
  </si>
  <si>
    <t>KCC98_46_D</t>
  </si>
  <si>
    <t>KCC98_51_D</t>
  </si>
  <si>
    <t>KCC98_53_D</t>
  </si>
  <si>
    <t>KCC98_59_D</t>
  </si>
  <si>
    <t>KCC98_61_D</t>
  </si>
  <si>
    <t>Identifier 1</t>
  </si>
  <si>
    <t>Date</t>
  </si>
  <si>
    <t>Amount</t>
  </si>
  <si>
    <t>Amt%C</t>
  </si>
  <si>
    <t>d 13C/12C</t>
  </si>
  <si>
    <t>Amt%N</t>
  </si>
  <si>
    <t>d 15N/14N</t>
  </si>
  <si>
    <t>C/N ratio</t>
  </si>
  <si>
    <t>Mean d13C</t>
  </si>
  <si>
    <t>Std dev C</t>
  </si>
  <si>
    <t>Reps-C</t>
  </si>
  <si>
    <t>Mean d15N</t>
  </si>
  <si>
    <t>Std dev N</t>
  </si>
  <si>
    <t>Reps-N</t>
  </si>
  <si>
    <t>Mean C/N</t>
  </si>
  <si>
    <t>Std dev C/N</t>
  </si>
  <si>
    <t>Reps-CN</t>
  </si>
  <si>
    <t>Aliquot a</t>
  </si>
  <si>
    <t>Aliquot b</t>
  </si>
  <si>
    <t>Aliquot c</t>
  </si>
  <si>
    <t>05/07/19</t>
  </si>
  <si>
    <t>05/08/19</t>
  </si>
  <si>
    <t>05/09/19</t>
  </si>
  <si>
    <t>05/10/19</t>
  </si>
  <si>
    <t>Aliquot d</t>
  </si>
  <si>
    <t>05/21/19</t>
  </si>
  <si>
    <t>05/22/19</t>
  </si>
  <si>
    <t>05/23/19</t>
  </si>
  <si>
    <t>06/21/19</t>
  </si>
  <si>
    <t>Enamel</t>
  </si>
  <si>
    <t>Dentine</t>
  </si>
  <si>
    <t>Bone</t>
  </si>
  <si>
    <t>KCC98_2</t>
  </si>
  <si>
    <t>KCC98_3</t>
  </si>
  <si>
    <t>KCC98_8</t>
  </si>
  <si>
    <t>KCC98_20</t>
  </si>
  <si>
    <t>KCC98_21</t>
  </si>
  <si>
    <t>KCC98_27</t>
  </si>
  <si>
    <t>KCC98_30</t>
  </si>
  <si>
    <t>KCC98_35</t>
  </si>
  <si>
    <t>KCC98_41</t>
  </si>
  <si>
    <t>KCC98_43</t>
  </si>
  <si>
    <t>KCC98_45</t>
  </si>
  <si>
    <t>KCC98_46</t>
  </si>
  <si>
    <t>KCC98_51</t>
  </si>
  <si>
    <t>KCC98_53</t>
  </si>
  <si>
    <t>KCC98_59</t>
  </si>
  <si>
    <t>KCC98_60</t>
  </si>
  <si>
    <t>KCC98_61</t>
  </si>
  <si>
    <t>KCC98_70</t>
  </si>
  <si>
    <t>KCC98_73</t>
  </si>
  <si>
    <t>Grave/ID Number</t>
  </si>
  <si>
    <t xml:space="preserve">KCC 98 57 </t>
  </si>
  <si>
    <t xml:space="preserve">KCC 98 71 </t>
  </si>
  <si>
    <t xml:space="preserve">KCC 007 </t>
  </si>
  <si>
    <t xml:space="preserve">KCC 014 </t>
  </si>
  <si>
    <t xml:space="preserve">KCC 017 </t>
  </si>
  <si>
    <t>KCC 043</t>
  </si>
  <si>
    <t xml:space="preserve">KCC 047 </t>
  </si>
  <si>
    <t xml:space="preserve">KCC 049 </t>
  </si>
  <si>
    <t xml:space="preserve">KCC 058 </t>
  </si>
  <si>
    <t xml:space="preserve">KCC 064 </t>
  </si>
  <si>
    <t xml:space="preserve">KCC 065 </t>
  </si>
  <si>
    <t xml:space="preserve">KCC 066 </t>
  </si>
  <si>
    <t xml:space="preserve">KCC 067 </t>
  </si>
  <si>
    <t xml:space="preserve">KCC 98 13 </t>
  </si>
  <si>
    <t xml:space="preserve">KCC 98 32 </t>
  </si>
  <si>
    <t xml:space="preserve">KCC 98 34 </t>
  </si>
  <si>
    <t xml:space="preserve">KCC 98 40 </t>
  </si>
  <si>
    <t xml:space="preserve">KCC 98 52 </t>
  </si>
  <si>
    <t xml:space="preserve">KCC 98 54 </t>
  </si>
  <si>
    <t xml:space="preserve">KCC 98 55 </t>
  </si>
  <si>
    <t xml:space="preserve">KCC 98 56 </t>
  </si>
  <si>
    <t xml:space="preserve">KCC 98 6 </t>
  </si>
  <si>
    <t xml:space="preserve">KCC 98 63 </t>
  </si>
  <si>
    <t>KCC 98 68a</t>
  </si>
  <si>
    <t xml:space="preserve">KCC 98 68b </t>
  </si>
  <si>
    <t xml:space="preserve">KCC 98 9 </t>
  </si>
  <si>
    <t>8</t>
  </si>
  <si>
    <t>2</t>
  </si>
  <si>
    <t>U</t>
  </si>
  <si>
    <t>5-7</t>
  </si>
  <si>
    <t>Adult</t>
  </si>
  <si>
    <t>45+</t>
  </si>
  <si>
    <t>F5/6</t>
  </si>
  <si>
    <t>F?</t>
  </si>
  <si>
    <t>M5/6</t>
  </si>
  <si>
    <t>M</t>
  </si>
  <si>
    <t>17-25</t>
  </si>
  <si>
    <t>M3/4</t>
  </si>
  <si>
    <t>M?</t>
  </si>
  <si>
    <t>17-35</t>
  </si>
  <si>
    <t>M3/4/5</t>
  </si>
  <si>
    <t>33-45</t>
  </si>
  <si>
    <t>M5</t>
  </si>
  <si>
    <t>25-35</t>
  </si>
  <si>
    <t>M4/5</t>
  </si>
  <si>
    <t>F5</t>
  </si>
  <si>
    <t>F</t>
  </si>
  <si>
    <t>9</t>
  </si>
  <si>
    <t>12-14</t>
  </si>
  <si>
    <t>U3</t>
  </si>
  <si>
    <t>10-11</t>
  </si>
  <si>
    <t>F4/5</t>
  </si>
  <si>
    <t>U5</t>
  </si>
  <si>
    <t>F4</t>
  </si>
  <si>
    <t>4</t>
  </si>
  <si>
    <t>1</t>
  </si>
  <si>
    <t>33-44</t>
  </si>
  <si>
    <t>Element_Sampled</t>
  </si>
  <si>
    <t xml:space="preserve">deciduous </t>
  </si>
  <si>
    <t xml:space="preserve">adult </t>
  </si>
  <si>
    <t xml:space="preserve">permanent (child) </t>
  </si>
  <si>
    <t>M2?</t>
  </si>
  <si>
    <t>LOWER PM2 L</t>
  </si>
  <si>
    <t>LOWER PM2 R</t>
  </si>
  <si>
    <t>Lower M2 L</t>
  </si>
  <si>
    <t>Lower M2 R</t>
  </si>
  <si>
    <t>upper PM2 L</t>
  </si>
  <si>
    <t>UPPER M2 L</t>
  </si>
  <si>
    <t>Age</t>
  </si>
  <si>
    <t>Age Category</t>
  </si>
  <si>
    <t>Sex</t>
  </si>
  <si>
    <t>Measured O-carb PDB</t>
  </si>
  <si>
    <t>O-carb SMOW</t>
  </si>
  <si>
    <t>O-PO4 SMOW Iacumin</t>
  </si>
  <si>
    <t>O-PO4 SMOW Measured/Chenery 2012</t>
  </si>
  <si>
    <t>Chenery 2010 correction</t>
  </si>
  <si>
    <t>O-dw-SMOW Levinson</t>
  </si>
  <si>
    <t>O-dw-SMOW Chenery 2012</t>
  </si>
  <si>
    <t>T/degC Levinson</t>
  </si>
  <si>
    <t>T/degC Chenery</t>
  </si>
  <si>
    <t>87Sr/86Sr</t>
  </si>
  <si>
    <t>Δ18OMAP-dw Levinson</t>
  </si>
  <si>
    <t>Δ18OMAP-dw Chenery</t>
  </si>
  <si>
    <t>Tissue Type</t>
  </si>
  <si>
    <t>Species</t>
  </si>
  <si>
    <t>Human</t>
  </si>
  <si>
    <t>Fauna</t>
  </si>
  <si>
    <t>Equid</t>
  </si>
  <si>
    <t>Ovicaprid</t>
  </si>
  <si>
    <t>Bovine</t>
  </si>
  <si>
    <t>Sus</t>
  </si>
  <si>
    <t>Deer</t>
  </si>
  <si>
    <t>KCC98_6_B</t>
  </si>
  <si>
    <t>KCC98_41_B</t>
  </si>
  <si>
    <t>KCC98_43_B</t>
  </si>
  <si>
    <t>KCC98_65_B</t>
  </si>
  <si>
    <t>KCC98_67_B</t>
  </si>
  <si>
    <t>KCC 98 2</t>
  </si>
  <si>
    <t>KCC 98 3</t>
  </si>
  <si>
    <t>KCC 98 21</t>
  </si>
  <si>
    <t>KCC 98 27</t>
  </si>
  <si>
    <t>KCC 98 30</t>
  </si>
  <si>
    <t>KCC 98 35</t>
  </si>
  <si>
    <t>KCC 98 41</t>
  </si>
  <si>
    <t>KCC 98 43</t>
  </si>
  <si>
    <t>KCC 98 45</t>
  </si>
  <si>
    <t>KCC 98 46</t>
  </si>
  <si>
    <t>KCC 98 51</t>
  </si>
  <si>
    <t>KCC 98 53</t>
  </si>
  <si>
    <t>KCC 98 59</t>
  </si>
  <si>
    <t>KCC 98 61</t>
  </si>
  <si>
    <t>Faunal Offset</t>
  </si>
  <si>
    <t>Ketton Faunal Offset</t>
  </si>
  <si>
    <t>Offset d13C</t>
  </si>
  <si>
    <t>Offset d15N</t>
  </si>
  <si>
    <t>Origin?</t>
  </si>
  <si>
    <t>Non-local, UK</t>
  </si>
  <si>
    <t>Non-local UK, close to Ketton?</t>
  </si>
  <si>
    <t>Non-local, SW UK</t>
  </si>
  <si>
    <t>Non-local,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</si>
</sst>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0.00_)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quotePrefix="1" applyFill="1"/>
    <xf numFmtId="4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0" borderId="0" xfId="0" quotePrefix="1" applyFill="1"/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2" fontId="6" fillId="0" borderId="0" xfId="0" applyNumberFormat="1" applyFont="1"/>
    <xf numFmtId="164" fontId="1" fillId="0" borderId="0" xfId="0" applyNumberFormat="1" applyFont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 vertical="center" wrapText="1"/>
    </xf>
    <xf numFmtId="166" fontId="2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2" fontId="0" fillId="0" borderId="0" xfId="0" applyNumberFormat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2" fontId="0" fillId="3" borderId="0" xfId="0" applyNumberFormat="1" applyFill="1"/>
    <xf numFmtId="2" fontId="2" fillId="3" borderId="0" xfId="0" applyNumberFormat="1" applyFont="1" applyFill="1"/>
    <xf numFmtId="166" fontId="2" fillId="3" borderId="0" xfId="0" applyNumberFormat="1" applyFont="1" applyFill="1"/>
    <xf numFmtId="164" fontId="2" fillId="3" borderId="0" xfId="0" applyNumberFormat="1" applyFont="1" applyFill="1"/>
    <xf numFmtId="164" fontId="0" fillId="3" borderId="0" xfId="0" applyNumberFormat="1" applyFill="1"/>
    <xf numFmtId="0" fontId="5" fillId="3" borderId="0" xfId="0" applyFont="1" applyFill="1" applyAlignment="1">
      <alignment horizontal="left" vertical="center" wrapText="1"/>
    </xf>
    <xf numFmtId="49" fontId="0" fillId="3" borderId="0" xfId="0" applyNumberFormat="1" applyFill="1"/>
    <xf numFmtId="0" fontId="5" fillId="3" borderId="0" xfId="0" applyFont="1" applyFill="1"/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right"/>
    </xf>
    <xf numFmtId="165" fontId="0" fillId="3" borderId="0" xfId="0" applyNumberFormat="1" applyFill="1" applyAlignment="1">
      <alignment horizontal="right"/>
    </xf>
    <xf numFmtId="2" fontId="0" fillId="3" borderId="0" xfId="0" applyNumberFormat="1" applyFill="1" applyAlignment="1">
      <alignment horizontal="right" vertical="center" wrapText="1"/>
    </xf>
    <xf numFmtId="0" fontId="5" fillId="0" borderId="0" xfId="0" applyFont="1" applyFill="1" applyAlignment="1">
      <alignment horizontal="left" vertical="center" wrapText="1"/>
    </xf>
    <xf numFmtId="49" fontId="0" fillId="0" borderId="0" xfId="0" applyNumberFormat="1" applyFill="1"/>
    <xf numFmtId="0" fontId="5" fillId="0" borderId="0" xfId="0" applyFont="1" applyFill="1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right"/>
    </xf>
    <xf numFmtId="165" fontId="0" fillId="0" borderId="0" xfId="0" applyNumberFormat="1" applyFill="1" applyAlignment="1">
      <alignment horizontal="right"/>
    </xf>
    <xf numFmtId="2" fontId="2" fillId="0" borderId="0" xfId="0" applyNumberFormat="1" applyFont="1" applyFill="1"/>
    <xf numFmtId="2" fontId="0" fillId="0" borderId="0" xfId="0" applyNumberFormat="1" applyFill="1" applyAlignment="1">
      <alignment horizontal="right" vertical="center" wrapText="1"/>
    </xf>
    <xf numFmtId="166" fontId="2" fillId="0" borderId="0" xfId="0" applyNumberFormat="1" applyFon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Human Ribs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 CN'!$B$2:$B$20</c:f>
              <c:numCache>
                <c:formatCode>0.00</c:formatCode>
                <c:ptCount val="19"/>
                <c:pt idx="0">
                  <c:v>-19.900666666666666</c:v>
                </c:pt>
                <c:pt idx="1">
                  <c:v>-19.373000000000001</c:v>
                </c:pt>
                <c:pt idx="2">
                  <c:v>-19.888333333333335</c:v>
                </c:pt>
                <c:pt idx="3">
                  <c:v>-20.078666666666667</c:v>
                </c:pt>
                <c:pt idx="4">
                  <c:v>-19.492333333333331</c:v>
                </c:pt>
                <c:pt idx="5">
                  <c:v>-19.630666666666666</c:v>
                </c:pt>
                <c:pt idx="6">
                  <c:v>-20.106666666666666</c:v>
                </c:pt>
                <c:pt idx="7">
                  <c:v>-20.006333333333334</c:v>
                </c:pt>
                <c:pt idx="8">
                  <c:v>-19.886666666666667</c:v>
                </c:pt>
                <c:pt idx="9">
                  <c:v>-19.590666666666667</c:v>
                </c:pt>
                <c:pt idx="10">
                  <c:v>-19.793000000000003</c:v>
                </c:pt>
                <c:pt idx="11">
                  <c:v>-19.734333333333336</c:v>
                </c:pt>
                <c:pt idx="12">
                  <c:v>-19.679666666666666</c:v>
                </c:pt>
                <c:pt idx="13">
                  <c:v>-19.779666666666667</c:v>
                </c:pt>
                <c:pt idx="14">
                  <c:v>-19.606333333333335</c:v>
                </c:pt>
                <c:pt idx="15">
                  <c:v>-19.637666666666668</c:v>
                </c:pt>
                <c:pt idx="16">
                  <c:v>-20.079333333333334</c:v>
                </c:pt>
                <c:pt idx="17">
                  <c:v>-20.123333333333335</c:v>
                </c:pt>
                <c:pt idx="18">
                  <c:v>-19.463666666666668</c:v>
                </c:pt>
              </c:numCache>
            </c:numRef>
          </c:xVal>
          <c:yVal>
            <c:numRef>
              <c:f>'All CN'!$C$2:$C$20</c:f>
              <c:numCache>
                <c:formatCode>0.00</c:formatCode>
                <c:ptCount val="19"/>
                <c:pt idx="0">
                  <c:v>9.9336666666666655</c:v>
                </c:pt>
                <c:pt idx="1">
                  <c:v>9.5069999999999997</c:v>
                </c:pt>
                <c:pt idx="2">
                  <c:v>10.696</c:v>
                </c:pt>
                <c:pt idx="3">
                  <c:v>8.5200000000000014</c:v>
                </c:pt>
                <c:pt idx="4">
                  <c:v>8.8096666666666668</c:v>
                </c:pt>
                <c:pt idx="5">
                  <c:v>9.4433333333333334</c:v>
                </c:pt>
                <c:pt idx="6">
                  <c:v>8.325666666666665</c:v>
                </c:pt>
                <c:pt idx="7">
                  <c:v>8.9066666666666663</c:v>
                </c:pt>
                <c:pt idx="8">
                  <c:v>10.267000000000001</c:v>
                </c:pt>
                <c:pt idx="9">
                  <c:v>9.77</c:v>
                </c:pt>
                <c:pt idx="10">
                  <c:v>9.2446666666666673</c:v>
                </c:pt>
                <c:pt idx="11">
                  <c:v>8.9253333333333345</c:v>
                </c:pt>
                <c:pt idx="12">
                  <c:v>9.298</c:v>
                </c:pt>
                <c:pt idx="13">
                  <c:v>9.3179999999999996</c:v>
                </c:pt>
                <c:pt idx="14">
                  <c:v>9.8960000000000008</c:v>
                </c:pt>
                <c:pt idx="15">
                  <c:v>8.7166666666666668</c:v>
                </c:pt>
                <c:pt idx="16">
                  <c:v>8.9116666666666671</c:v>
                </c:pt>
                <c:pt idx="17">
                  <c:v>8.4066666666666663</c:v>
                </c:pt>
                <c:pt idx="18">
                  <c:v>9.7303333333333342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88-6B46-AF31-035D1F05B493}"/>
            </c:ext>
          </c:extLst>
        </c:ser>
        <c:ser>
          <c:idx val="1"/>
          <c:order val="1"/>
          <c:tx>
            <c:v>Human Dentine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'All CN'!$B$21:$B$34</c:f>
              <c:numCache>
                <c:formatCode>0.00</c:formatCode>
                <c:ptCount val="14"/>
                <c:pt idx="0">
                  <c:v>-19.531666666666666</c:v>
                </c:pt>
                <c:pt idx="1">
                  <c:v>-19.323333333333334</c:v>
                </c:pt>
                <c:pt idx="2">
                  <c:v>-19.619666666666671</c:v>
                </c:pt>
                <c:pt idx="3">
                  <c:v>-19.322333333333333</c:v>
                </c:pt>
                <c:pt idx="4">
                  <c:v>-20.062333333333331</c:v>
                </c:pt>
                <c:pt idx="5">
                  <c:v>-20.015666666666664</c:v>
                </c:pt>
                <c:pt idx="6">
                  <c:v>-19.494333333333334</c:v>
                </c:pt>
                <c:pt idx="7">
                  <c:v>-19.161000000000001</c:v>
                </c:pt>
                <c:pt idx="8">
                  <c:v>-19.350999999999999</c:v>
                </c:pt>
                <c:pt idx="9">
                  <c:v>-19.388999999999999</c:v>
                </c:pt>
                <c:pt idx="10">
                  <c:v>-20.024000000000001</c:v>
                </c:pt>
                <c:pt idx="11">
                  <c:v>-19.583666666666662</c:v>
                </c:pt>
                <c:pt idx="12">
                  <c:v>-19.808</c:v>
                </c:pt>
                <c:pt idx="13">
                  <c:v>-19.678000000000001</c:v>
                </c:pt>
              </c:numCache>
            </c:numRef>
          </c:xVal>
          <c:yVal>
            <c:numRef>
              <c:f>'All CN'!$C$21:$C$34</c:f>
              <c:numCache>
                <c:formatCode>0.00</c:formatCode>
                <c:ptCount val="14"/>
                <c:pt idx="0">
                  <c:v>9.6716666666666669</c:v>
                </c:pt>
                <c:pt idx="1">
                  <c:v>9.0326666666666657</c:v>
                </c:pt>
                <c:pt idx="2">
                  <c:v>9.4640000000000004</c:v>
                </c:pt>
                <c:pt idx="3">
                  <c:v>9.1590000000000007</c:v>
                </c:pt>
                <c:pt idx="4">
                  <c:v>8.7946666666666662</c:v>
                </c:pt>
                <c:pt idx="5">
                  <c:v>10.200000000000001</c:v>
                </c:pt>
                <c:pt idx="6">
                  <c:v>10.451666666666666</c:v>
                </c:pt>
                <c:pt idx="7">
                  <c:v>9.8183333333333334</c:v>
                </c:pt>
                <c:pt idx="8">
                  <c:v>9.6193333333333335</c:v>
                </c:pt>
                <c:pt idx="9">
                  <c:v>11.044333333333332</c:v>
                </c:pt>
                <c:pt idx="10">
                  <c:v>10.768000000000001</c:v>
                </c:pt>
                <c:pt idx="11">
                  <c:v>9.788000000000002</c:v>
                </c:pt>
                <c:pt idx="12">
                  <c:v>10.506</c:v>
                </c:pt>
                <c:pt idx="13">
                  <c:v>9.1479999999999997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88-6B46-AF31-035D1F05B493}"/>
            </c:ext>
          </c:extLst>
        </c:ser>
        <c:ser>
          <c:idx val="2"/>
          <c:order val="2"/>
          <c:tx>
            <c:v>Equids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'All CN'!$B$35:$B$38</c:f>
              <c:numCache>
                <c:formatCode>0.00</c:formatCode>
                <c:ptCount val="4"/>
                <c:pt idx="0">
                  <c:v>-21.191333333333336</c:v>
                </c:pt>
                <c:pt idx="1">
                  <c:v>-21.684666666666669</c:v>
                </c:pt>
                <c:pt idx="2">
                  <c:v>-22.144000000000002</c:v>
                </c:pt>
                <c:pt idx="3">
                  <c:v>-21.814666666666668</c:v>
                </c:pt>
              </c:numCache>
            </c:numRef>
          </c:xVal>
          <c:yVal>
            <c:numRef>
              <c:f>'All CN'!$C$35:$C$38</c:f>
              <c:numCache>
                <c:formatCode>0.00</c:formatCode>
                <c:ptCount val="4"/>
                <c:pt idx="0">
                  <c:v>6.4859999999999998</c:v>
                </c:pt>
                <c:pt idx="1">
                  <c:v>5.9846666666666666</c:v>
                </c:pt>
                <c:pt idx="2">
                  <c:v>5.5886666666666658</c:v>
                </c:pt>
                <c:pt idx="3">
                  <c:v>6.2146666666666661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88-6B46-AF31-035D1F05B493}"/>
            </c:ext>
          </c:extLst>
        </c:ser>
        <c:ser>
          <c:idx val="3"/>
          <c:order val="3"/>
          <c:tx>
            <c:v>Ovicaprid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'All CN'!$B$39</c:f>
              <c:numCache>
                <c:formatCode>0.00</c:formatCode>
                <c:ptCount val="1"/>
                <c:pt idx="0">
                  <c:v>-21.099</c:v>
                </c:pt>
              </c:numCache>
            </c:numRef>
          </c:xVal>
          <c:yVal>
            <c:numRef>
              <c:f>'All CN'!$C$39</c:f>
              <c:numCache>
                <c:formatCode>0.00</c:formatCode>
                <c:ptCount val="1"/>
                <c:pt idx="0">
                  <c:v>6.863666666666667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188-6B46-AF31-035D1F05B493}"/>
            </c:ext>
          </c:extLst>
        </c:ser>
        <c:ser>
          <c:idx val="4"/>
          <c:order val="4"/>
          <c:tx>
            <c:v>Bovids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'All CN'!$B$40:$B$41</c:f>
              <c:numCache>
                <c:formatCode>0.00</c:formatCode>
                <c:ptCount val="2"/>
                <c:pt idx="0">
                  <c:v>-21.786999999999995</c:v>
                </c:pt>
                <c:pt idx="1">
                  <c:v>-22.559333333333331</c:v>
                </c:pt>
              </c:numCache>
            </c:numRef>
          </c:xVal>
          <c:yVal>
            <c:numRef>
              <c:f>'All CN'!$C$40:$C$41</c:f>
              <c:numCache>
                <c:formatCode>0.00</c:formatCode>
                <c:ptCount val="2"/>
                <c:pt idx="0">
                  <c:v>7.782</c:v>
                </c:pt>
                <c:pt idx="1">
                  <c:v>6.1693333333333333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188-6B46-AF31-035D1F05B493}"/>
            </c:ext>
          </c:extLst>
        </c:ser>
        <c:ser>
          <c:idx val="5"/>
          <c:order val="5"/>
          <c:tx>
            <c:v>Sus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'All CN'!$B$42</c:f>
              <c:numCache>
                <c:formatCode>0.00</c:formatCode>
                <c:ptCount val="1"/>
                <c:pt idx="0">
                  <c:v>-20.592333333333332</c:v>
                </c:pt>
              </c:numCache>
            </c:numRef>
          </c:xVal>
          <c:yVal>
            <c:numRef>
              <c:f>'All CN'!$C$42</c:f>
              <c:numCache>
                <c:formatCode>0.00</c:formatCode>
                <c:ptCount val="1"/>
                <c:pt idx="0">
                  <c:v>4.8643333333333336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188-6B46-AF31-035D1F05B493}"/>
            </c:ext>
          </c:extLst>
        </c:ser>
        <c:ser>
          <c:idx val="6"/>
          <c:order val="6"/>
          <c:tx>
            <c:v>Deer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'All CN'!$B$43</c:f>
              <c:numCache>
                <c:formatCode>0.00</c:formatCode>
                <c:ptCount val="1"/>
                <c:pt idx="0">
                  <c:v>-23.667666666666666</c:v>
                </c:pt>
              </c:numCache>
            </c:numRef>
          </c:xVal>
          <c:yVal>
            <c:numRef>
              <c:f>'All CN'!$C$43</c:f>
              <c:numCache>
                <c:formatCode>0.00</c:formatCode>
                <c:ptCount val="1"/>
                <c:pt idx="0">
                  <c:v>2.9039999999999999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188-6B46-AF31-035D1F05B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486015"/>
        <c:axId val="2130796671"/>
      </c:scatterChart>
      <c:valAx>
        <c:axId val="2131486015"/>
        <c:scaling>
          <c:orientation val="minMax"/>
          <c:max val="-1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796671"/>
        <c:crosses val="autoZero"/>
        <c:crossBetween val="midCat"/>
      </c:valAx>
      <c:valAx>
        <c:axId val="2130796671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486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815392</xdr:colOff>
      <xdr:row>0</xdr:row>
      <xdr:rowOff>152400</xdr:rowOff>
    </xdr:from>
    <xdr:to>
      <xdr:col>22</xdr:col>
      <xdr:colOff>298062</xdr:colOff>
      <xdr:row>41</xdr:row>
      <xdr:rowOff>90715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EDAC58-3359-F741-9633-F660D8016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85A7-4E62-D44A-B3C2-28EF0FE45954}">
  <dimension ref="A1:AL44"/>
  <sheetViews>
    <sheetView topLeftCell="R1" workbookViewId="0">
      <selection activeCell="AG30" activeCellId="1" sqref="AD30 AG30"/>
    </sheetView>
  </sheetViews>
  <sheetFormatPr baseColWidth="10" defaultRowHeight="16" x14ac:dyDescent="0.2"/>
  <cols>
    <col min="1" max="1" width="21.5" bestFit="1" customWidth="1"/>
  </cols>
  <sheetData>
    <row r="1" spans="1:38" x14ac:dyDescent="0.2">
      <c r="A1" s="7" t="s">
        <v>46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47</v>
      </c>
      <c r="J1" s="7" t="s">
        <v>48</v>
      </c>
      <c r="K1" s="7" t="s">
        <v>49</v>
      </c>
      <c r="L1" s="7" t="s">
        <v>50</v>
      </c>
      <c r="M1" s="7" t="s">
        <v>51</v>
      </c>
      <c r="N1" s="7" t="s">
        <v>52</v>
      </c>
      <c r="O1" s="7" t="s">
        <v>53</v>
      </c>
      <c r="P1" s="7" t="s">
        <v>47</v>
      </c>
      <c r="Q1" s="7" t="s">
        <v>48</v>
      </c>
      <c r="R1" s="7" t="s">
        <v>49</v>
      </c>
      <c r="S1" s="7" t="s">
        <v>50</v>
      </c>
      <c r="T1" s="7" t="s">
        <v>51</v>
      </c>
      <c r="U1" s="7" t="s">
        <v>52</v>
      </c>
      <c r="V1" s="7" t="s">
        <v>53</v>
      </c>
      <c r="W1" s="7" t="s">
        <v>47</v>
      </c>
      <c r="X1" s="7" t="s">
        <v>48</v>
      </c>
      <c r="Y1" s="7" t="s">
        <v>49</v>
      </c>
      <c r="Z1" s="7" t="s">
        <v>50</v>
      </c>
      <c r="AA1" s="7" t="s">
        <v>51</v>
      </c>
      <c r="AB1" s="7" t="s">
        <v>52</v>
      </c>
      <c r="AC1" s="7" t="s">
        <v>53</v>
      </c>
      <c r="AD1" s="7" t="s">
        <v>54</v>
      </c>
      <c r="AE1" s="7" t="s">
        <v>55</v>
      </c>
      <c r="AF1" s="7" t="s">
        <v>56</v>
      </c>
      <c r="AG1" s="7" t="s">
        <v>57</v>
      </c>
      <c r="AH1" s="7" t="s">
        <v>58</v>
      </c>
      <c r="AI1" s="7" t="s">
        <v>59</v>
      </c>
      <c r="AJ1" s="7" t="s">
        <v>60</v>
      </c>
      <c r="AK1" s="7" t="s">
        <v>61</v>
      </c>
      <c r="AL1" s="7" t="s">
        <v>62</v>
      </c>
    </row>
    <row r="2" spans="1:38" ht="16" customHeight="1" x14ac:dyDescent="0.2">
      <c r="A2" s="8"/>
      <c r="B2" s="8"/>
      <c r="C2" s="8" t="s">
        <v>63</v>
      </c>
      <c r="D2" s="8" t="s">
        <v>63</v>
      </c>
      <c r="E2" s="8" t="s">
        <v>63</v>
      </c>
      <c r="F2" s="8" t="s">
        <v>63</v>
      </c>
      <c r="G2" s="8" t="s">
        <v>63</v>
      </c>
      <c r="H2" s="8" t="s">
        <v>63</v>
      </c>
      <c r="I2" s="8"/>
      <c r="J2" s="8" t="s">
        <v>64</v>
      </c>
      <c r="K2" s="8" t="s">
        <v>64</v>
      </c>
      <c r="L2" s="8" t="s">
        <v>64</v>
      </c>
      <c r="M2" s="8" t="s">
        <v>64</v>
      </c>
      <c r="N2" s="8" t="s">
        <v>64</v>
      </c>
      <c r="O2" s="8" t="s">
        <v>64</v>
      </c>
      <c r="P2" s="8"/>
      <c r="Q2" s="8" t="s">
        <v>65</v>
      </c>
      <c r="R2" s="8" t="s">
        <v>65</v>
      </c>
      <c r="S2" s="8" t="s">
        <v>65</v>
      </c>
      <c r="T2" s="8" t="s">
        <v>65</v>
      </c>
      <c r="U2" s="8" t="s">
        <v>65</v>
      </c>
      <c r="V2" s="8" t="s">
        <v>65</v>
      </c>
      <c r="W2" s="8"/>
      <c r="X2" s="8" t="s">
        <v>70</v>
      </c>
      <c r="Y2" s="8" t="s">
        <v>70</v>
      </c>
      <c r="Z2" s="8" t="s">
        <v>70</v>
      </c>
      <c r="AA2" s="8" t="s">
        <v>70</v>
      </c>
      <c r="AB2" s="8" t="s">
        <v>70</v>
      </c>
      <c r="AC2" s="8" t="s">
        <v>70</v>
      </c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2">
      <c r="A3" s="2" t="s">
        <v>4</v>
      </c>
      <c r="B3" s="2" t="s">
        <v>66</v>
      </c>
      <c r="C3" s="2">
        <v>0.86</v>
      </c>
      <c r="D3" s="2">
        <v>32.489333000000002</v>
      </c>
      <c r="E3">
        <v>-19.856999999999999</v>
      </c>
      <c r="F3">
        <v>11.594489899999999</v>
      </c>
      <c r="G3">
        <v>9.9529999999999994</v>
      </c>
      <c r="H3">
        <v>3.2691582087913447</v>
      </c>
      <c r="I3" s="2" t="s">
        <v>67</v>
      </c>
      <c r="J3" s="2">
        <v>0.71</v>
      </c>
      <c r="K3" s="2">
        <v>35.864203500000002</v>
      </c>
      <c r="L3">
        <v>-19.821999999999999</v>
      </c>
      <c r="M3" s="2">
        <v>12.840677899999999</v>
      </c>
      <c r="N3" s="2">
        <v>9.9209999999999994</v>
      </c>
      <c r="O3">
        <v>3.258517274232072</v>
      </c>
      <c r="P3" s="2" t="s">
        <v>68</v>
      </c>
      <c r="Q3" s="2">
        <v>0.76</v>
      </c>
      <c r="R3" s="2">
        <v>32.644440099999997</v>
      </c>
      <c r="S3">
        <v>-20.023</v>
      </c>
      <c r="T3" s="2">
        <v>11.6245273</v>
      </c>
      <c r="U3" s="2">
        <v>9.9269999999999996</v>
      </c>
      <c r="V3">
        <v>3.2762777473684168</v>
      </c>
      <c r="AD3">
        <f t="shared" ref="AD3:AD29" si="0">AVERAGE(E3,L3,S3)</f>
        <v>-19.900666666666666</v>
      </c>
      <c r="AE3">
        <f t="shared" ref="AE3:AE29" si="1">STDEV(E3,L3,S3)</f>
        <v>0.10737938970460481</v>
      </c>
      <c r="AF3">
        <v>3</v>
      </c>
      <c r="AG3">
        <f t="shared" ref="AG3:AG29" si="2">AVERAGE(G3,N3,U3)</f>
        <v>9.9336666666666655</v>
      </c>
      <c r="AH3">
        <f t="shared" ref="AH3:AH29" si="3">STDEV(G3,N3,U3)</f>
        <v>1.7009801096230737E-2</v>
      </c>
      <c r="AI3">
        <v>3</v>
      </c>
      <c r="AJ3">
        <f t="shared" ref="AJ3:AJ29" si="4">AVERAGE(H3,O3,V3)</f>
        <v>3.267984410130611</v>
      </c>
      <c r="AK3">
        <f t="shared" ref="AK3:AK29" si="5">STDEV(H3,O3,V3)</f>
        <v>8.9382299130566587E-3</v>
      </c>
      <c r="AL3">
        <v>3</v>
      </c>
    </row>
    <row r="4" spans="1:38" x14ac:dyDescent="0.2">
      <c r="A4" s="2" t="s">
        <v>5</v>
      </c>
      <c r="B4" s="2" t="s">
        <v>66</v>
      </c>
      <c r="C4" s="2">
        <v>0.73</v>
      </c>
      <c r="D4" s="2">
        <v>43.880296899999998</v>
      </c>
      <c r="E4">
        <v>-19.361000000000001</v>
      </c>
      <c r="F4">
        <v>15.981380400000001</v>
      </c>
      <c r="G4">
        <v>9.5579999999999998</v>
      </c>
      <c r="H4">
        <v>3.2033327807319236</v>
      </c>
      <c r="I4" s="2" t="s">
        <v>67</v>
      </c>
      <c r="J4" s="2">
        <v>0.75</v>
      </c>
      <c r="K4" s="2">
        <v>41.191639700000003</v>
      </c>
      <c r="L4">
        <v>-19.388000000000002</v>
      </c>
      <c r="M4" s="2">
        <v>15.067564900000001</v>
      </c>
      <c r="N4" s="2">
        <v>9.4740000000000002</v>
      </c>
      <c r="O4">
        <v>3.1894279734168154</v>
      </c>
      <c r="P4" s="2" t="s">
        <v>68</v>
      </c>
      <c r="Q4" s="2">
        <v>0.81</v>
      </c>
      <c r="R4" s="2">
        <v>42.3838857</v>
      </c>
      <c r="S4">
        <v>-19.37</v>
      </c>
      <c r="T4" s="2">
        <v>15.4522008</v>
      </c>
      <c r="U4" s="2">
        <v>9.4890000000000008</v>
      </c>
      <c r="V4">
        <v>3.2000533315616764</v>
      </c>
      <c r="AD4">
        <f t="shared" si="0"/>
        <v>-19.373000000000001</v>
      </c>
      <c r="AE4">
        <f t="shared" si="1"/>
        <v>1.3747727084868041E-2</v>
      </c>
      <c r="AF4">
        <v>3</v>
      </c>
      <c r="AG4">
        <f t="shared" si="2"/>
        <v>9.5069999999999997</v>
      </c>
      <c r="AH4">
        <f t="shared" si="3"/>
        <v>4.4799553569203912E-2</v>
      </c>
      <c r="AI4">
        <v>3</v>
      </c>
      <c r="AJ4">
        <f t="shared" si="4"/>
        <v>3.1976046952368051</v>
      </c>
      <c r="AK4">
        <f t="shared" si="5"/>
        <v>7.2686162029770903E-3</v>
      </c>
      <c r="AL4">
        <v>3</v>
      </c>
    </row>
    <row r="5" spans="1:38" x14ac:dyDescent="0.2">
      <c r="A5" s="2" t="s">
        <v>6</v>
      </c>
      <c r="B5" s="2" t="s">
        <v>66</v>
      </c>
      <c r="C5" s="2">
        <v>0.88</v>
      </c>
      <c r="D5" s="2">
        <v>41.242858200000001</v>
      </c>
      <c r="E5">
        <v>-19.93</v>
      </c>
      <c r="F5">
        <v>14.7616006</v>
      </c>
      <c r="G5">
        <v>10.741</v>
      </c>
      <c r="H5">
        <v>3.2595833747188641</v>
      </c>
      <c r="I5" s="2" t="s">
        <v>67</v>
      </c>
      <c r="J5" s="2">
        <v>0.86</v>
      </c>
      <c r="K5" s="2">
        <v>39.919453099999998</v>
      </c>
      <c r="L5">
        <v>-19.937000000000001</v>
      </c>
      <c r="M5" s="2">
        <v>14.478338000000001</v>
      </c>
      <c r="N5" s="2">
        <v>10.648</v>
      </c>
      <c r="O5">
        <v>3.2167155707604924</v>
      </c>
      <c r="P5" s="2" t="s">
        <v>68</v>
      </c>
      <c r="Q5" s="2">
        <v>0.81</v>
      </c>
      <c r="R5" s="2">
        <v>44.171942999999999</v>
      </c>
      <c r="S5">
        <v>-19.798000000000002</v>
      </c>
      <c r="T5" s="2">
        <v>15.8833038</v>
      </c>
      <c r="U5" s="2">
        <v>10.699</v>
      </c>
      <c r="V5">
        <v>3.2445348995968963</v>
      </c>
      <c r="AD5">
        <f t="shared" si="0"/>
        <v>-19.888333333333335</v>
      </c>
      <c r="AE5">
        <f t="shared" si="1"/>
        <v>7.8309216145567531E-2</v>
      </c>
      <c r="AF5">
        <v>3</v>
      </c>
      <c r="AG5">
        <f t="shared" si="2"/>
        <v>10.696</v>
      </c>
      <c r="AH5">
        <f t="shared" si="3"/>
        <v>4.6572524088780064E-2</v>
      </c>
      <c r="AI5">
        <v>3</v>
      </c>
      <c r="AJ5">
        <f t="shared" si="4"/>
        <v>3.2402779483587509</v>
      </c>
      <c r="AK5">
        <f t="shared" si="5"/>
        <v>2.1748640864116237E-2</v>
      </c>
      <c r="AL5">
        <v>3</v>
      </c>
    </row>
    <row r="6" spans="1:38" x14ac:dyDescent="0.2">
      <c r="A6" s="2" t="s">
        <v>7</v>
      </c>
      <c r="B6" s="2" t="s">
        <v>66</v>
      </c>
      <c r="C6" s="2">
        <v>0.79</v>
      </c>
      <c r="D6" s="2">
        <v>33.133927</v>
      </c>
      <c r="E6">
        <v>-20.126000000000001</v>
      </c>
      <c r="F6">
        <v>12.2092559</v>
      </c>
      <c r="G6">
        <v>8.5060000000000002</v>
      </c>
      <c r="H6">
        <v>3.1661428414049926</v>
      </c>
      <c r="I6" s="2" t="s">
        <v>67</v>
      </c>
      <c r="J6" s="2">
        <v>0.78</v>
      </c>
      <c r="K6" s="2">
        <v>35.460895999999998</v>
      </c>
      <c r="L6">
        <v>-20.065999999999999</v>
      </c>
      <c r="M6" s="2">
        <v>13.019458200000001</v>
      </c>
      <c r="N6" s="2">
        <v>8.5030000000000001</v>
      </c>
      <c r="O6">
        <v>3.1776318720646399</v>
      </c>
      <c r="P6" s="2" t="s">
        <v>68</v>
      </c>
      <c r="Q6" s="2">
        <v>0.87</v>
      </c>
      <c r="R6" s="2">
        <v>37.711203699999999</v>
      </c>
      <c r="S6">
        <v>-20.044</v>
      </c>
      <c r="T6" s="2">
        <v>13.7426785</v>
      </c>
      <c r="U6" s="2">
        <v>8.5510000000000002</v>
      </c>
      <c r="V6">
        <v>3.2014431769372083</v>
      </c>
      <c r="AD6">
        <f t="shared" si="0"/>
        <v>-20.078666666666667</v>
      </c>
      <c r="AE6">
        <f t="shared" si="1"/>
        <v>4.2442117446392653E-2</v>
      </c>
      <c r="AF6">
        <v>3</v>
      </c>
      <c r="AG6">
        <f t="shared" si="2"/>
        <v>8.5200000000000014</v>
      </c>
      <c r="AH6">
        <f t="shared" si="3"/>
        <v>2.68886593194975E-2</v>
      </c>
      <c r="AI6">
        <v>3</v>
      </c>
      <c r="AJ6">
        <f t="shared" si="4"/>
        <v>3.1817392968022804</v>
      </c>
      <c r="AK6">
        <f t="shared" si="5"/>
        <v>1.8005044450189144E-2</v>
      </c>
      <c r="AL6">
        <v>3</v>
      </c>
    </row>
    <row r="7" spans="1:38" x14ac:dyDescent="0.2">
      <c r="A7" s="2" t="s">
        <v>8</v>
      </c>
      <c r="B7" s="2" t="s">
        <v>66</v>
      </c>
      <c r="C7" s="2">
        <v>0.77</v>
      </c>
      <c r="D7" s="2">
        <v>44.711125199999998</v>
      </c>
      <c r="E7">
        <v>-19.5</v>
      </c>
      <c r="F7">
        <v>16.441345599999998</v>
      </c>
      <c r="G7">
        <v>8.7989999999999995</v>
      </c>
      <c r="H7">
        <v>3.1726709400233033</v>
      </c>
      <c r="I7" s="2" t="s">
        <v>67</v>
      </c>
      <c r="J7" s="2">
        <v>0.86</v>
      </c>
      <c r="K7" s="2">
        <v>44.993503199999999</v>
      </c>
      <c r="L7">
        <v>-19.510999999999999</v>
      </c>
      <c r="M7" s="2">
        <v>16.607248599999998</v>
      </c>
      <c r="N7" s="2">
        <v>8.8360000000000003</v>
      </c>
      <c r="O7">
        <v>3.1608137906721048</v>
      </c>
      <c r="P7" s="2" t="s">
        <v>68</v>
      </c>
      <c r="Q7" s="2">
        <v>0.76</v>
      </c>
      <c r="R7" s="2">
        <v>43.758950300000002</v>
      </c>
      <c r="S7">
        <v>-19.466000000000001</v>
      </c>
      <c r="T7" s="2">
        <v>16.138970100000002</v>
      </c>
      <c r="U7" s="2">
        <v>8.7940000000000005</v>
      </c>
      <c r="V7">
        <v>3.1632816943711504</v>
      </c>
      <c r="AD7">
        <f t="shared" si="0"/>
        <v>-19.492333333333331</v>
      </c>
      <c r="AE7">
        <f t="shared" si="1"/>
        <v>2.3459184413216299E-2</v>
      </c>
      <c r="AF7">
        <v>3</v>
      </c>
      <c r="AG7">
        <f t="shared" si="2"/>
        <v>8.8096666666666668</v>
      </c>
      <c r="AH7">
        <f t="shared" si="3"/>
        <v>2.2941955743426477E-2</v>
      </c>
      <c r="AI7">
        <v>3</v>
      </c>
      <c r="AJ7">
        <f t="shared" si="4"/>
        <v>3.1655888083555195</v>
      </c>
      <c r="AK7">
        <f t="shared" si="5"/>
        <v>6.2562032325373315E-3</v>
      </c>
      <c r="AL7">
        <v>3</v>
      </c>
    </row>
    <row r="8" spans="1:38" x14ac:dyDescent="0.2">
      <c r="A8" s="2" t="s">
        <v>9</v>
      </c>
      <c r="B8" s="2" t="s">
        <v>66</v>
      </c>
      <c r="C8" s="2">
        <v>0.86</v>
      </c>
      <c r="D8" s="2">
        <v>39.927092799999997</v>
      </c>
      <c r="E8">
        <v>-19.600999999999999</v>
      </c>
      <c r="F8">
        <v>14.4967542</v>
      </c>
      <c r="G8">
        <v>9.44</v>
      </c>
      <c r="H8">
        <v>3.2132439871724299</v>
      </c>
      <c r="I8" s="2" t="s">
        <v>67</v>
      </c>
      <c r="J8" s="2">
        <v>0.78</v>
      </c>
      <c r="K8" s="2">
        <v>42.3522824</v>
      </c>
      <c r="L8">
        <v>-19.606999999999999</v>
      </c>
      <c r="M8" s="2">
        <v>15.5919746</v>
      </c>
      <c r="N8" s="2">
        <v>9.4480000000000004</v>
      </c>
      <c r="O8">
        <v>3.1690018359402234</v>
      </c>
      <c r="P8" s="2" t="s">
        <v>68</v>
      </c>
      <c r="Q8" s="2">
        <v>0.9</v>
      </c>
      <c r="R8" s="2">
        <v>41.789871300000001</v>
      </c>
      <c r="S8">
        <v>-19.684000000000001</v>
      </c>
      <c r="T8" s="2">
        <v>15.250632899999999</v>
      </c>
      <c r="U8" s="2">
        <v>9.4420000000000002</v>
      </c>
      <c r="V8">
        <v>3.1969066575591105</v>
      </c>
      <c r="AD8">
        <f t="shared" si="0"/>
        <v>-19.630666666666666</v>
      </c>
      <c r="AE8">
        <f t="shared" si="1"/>
        <v>4.6285346853333971E-2</v>
      </c>
      <c r="AF8">
        <v>3</v>
      </c>
      <c r="AG8">
        <f t="shared" si="2"/>
        <v>9.4433333333333334</v>
      </c>
      <c r="AH8">
        <f t="shared" si="3"/>
        <v>4.1633319989326598E-3</v>
      </c>
      <c r="AI8">
        <v>3</v>
      </c>
      <c r="AJ8">
        <f t="shared" si="4"/>
        <v>3.1930508268905875</v>
      </c>
      <c r="AK8">
        <f t="shared" si="5"/>
        <v>2.2371691018373996E-2</v>
      </c>
      <c r="AL8">
        <v>3</v>
      </c>
    </row>
    <row r="9" spans="1:38" x14ac:dyDescent="0.2">
      <c r="A9" s="2" t="s">
        <v>10</v>
      </c>
      <c r="B9" s="2" t="s">
        <v>66</v>
      </c>
      <c r="C9" s="2">
        <v>0.71</v>
      </c>
      <c r="D9" s="2">
        <v>26.999634700000001</v>
      </c>
      <c r="E9">
        <v>-20.202999999999999</v>
      </c>
      <c r="F9">
        <v>9.7651710000000005</v>
      </c>
      <c r="G9">
        <v>8.2799999999999994</v>
      </c>
      <c r="H9">
        <v>3.2257063206232304</v>
      </c>
      <c r="I9" s="2" t="s">
        <v>67</v>
      </c>
      <c r="J9" s="2">
        <v>0.73</v>
      </c>
      <c r="K9" s="2">
        <v>31.389552299999998</v>
      </c>
      <c r="L9">
        <v>-20.056000000000001</v>
      </c>
      <c r="M9" s="2">
        <v>11.4844174</v>
      </c>
      <c r="N9" s="2">
        <v>8.3149999999999995</v>
      </c>
      <c r="O9">
        <v>3.1887681433452602</v>
      </c>
      <c r="P9" s="2" t="s">
        <v>68</v>
      </c>
      <c r="Q9" s="2">
        <v>0.88</v>
      </c>
      <c r="R9" s="2">
        <v>30.876735400000001</v>
      </c>
      <c r="S9">
        <v>-20.061</v>
      </c>
      <c r="T9" s="2">
        <v>11.2231553</v>
      </c>
      <c r="U9" s="2">
        <v>8.3819999999999997</v>
      </c>
      <c r="V9">
        <v>3.209690769107211</v>
      </c>
      <c r="AD9">
        <f t="shared" si="0"/>
        <v>-20.106666666666666</v>
      </c>
      <c r="AE9">
        <f t="shared" si="1"/>
        <v>8.3464563338780079E-2</v>
      </c>
      <c r="AF9">
        <v>3</v>
      </c>
      <c r="AG9">
        <f t="shared" si="2"/>
        <v>8.325666666666665</v>
      </c>
      <c r="AH9">
        <f t="shared" si="3"/>
        <v>5.1829849829353639E-2</v>
      </c>
      <c r="AI9">
        <v>3</v>
      </c>
      <c r="AJ9">
        <f t="shared" si="4"/>
        <v>3.2080550776919003</v>
      </c>
      <c r="AK9">
        <f t="shared" si="5"/>
        <v>1.8523332582429088E-2</v>
      </c>
      <c r="AL9">
        <v>3</v>
      </c>
    </row>
    <row r="10" spans="1:38" x14ac:dyDescent="0.2">
      <c r="A10" s="2" t="s">
        <v>11</v>
      </c>
      <c r="B10" s="2" t="s">
        <v>66</v>
      </c>
      <c r="C10" s="2">
        <v>0.77</v>
      </c>
      <c r="D10" s="2">
        <v>40.2667322</v>
      </c>
      <c r="E10">
        <v>-20.032</v>
      </c>
      <c r="F10">
        <v>14.4962143</v>
      </c>
      <c r="G10">
        <v>8.9209999999999994</v>
      </c>
      <c r="H10">
        <v>3.2406981064934541</v>
      </c>
      <c r="I10" s="2" t="s">
        <v>67</v>
      </c>
      <c r="J10" s="2">
        <v>0.77</v>
      </c>
      <c r="K10" s="2">
        <v>38.562253499999997</v>
      </c>
      <c r="L10">
        <v>-19.983000000000001</v>
      </c>
      <c r="M10" s="2">
        <v>14.1014345</v>
      </c>
      <c r="N10" s="2">
        <v>8.8719999999999999</v>
      </c>
      <c r="O10">
        <v>3.1904056108617884</v>
      </c>
      <c r="P10" s="2" t="s">
        <v>68</v>
      </c>
      <c r="Q10" s="2">
        <v>0.78</v>
      </c>
      <c r="R10" s="2">
        <v>40.441040800000003</v>
      </c>
      <c r="S10">
        <v>-20.004000000000001</v>
      </c>
      <c r="T10" s="2">
        <v>14.595535699999999</v>
      </c>
      <c r="U10" s="2">
        <v>8.9269999999999996</v>
      </c>
      <c r="V10">
        <v>3.2325784566212721</v>
      </c>
      <c r="AD10">
        <f t="shared" si="0"/>
        <v>-20.006333333333334</v>
      </c>
      <c r="AE10">
        <f t="shared" si="1"/>
        <v>2.4583192089989419E-2</v>
      </c>
      <c r="AF10">
        <v>3</v>
      </c>
      <c r="AG10">
        <f t="shared" si="2"/>
        <v>8.9066666666666663</v>
      </c>
      <c r="AH10">
        <f t="shared" si="3"/>
        <v>3.017173069834278E-2</v>
      </c>
      <c r="AI10">
        <v>3</v>
      </c>
      <c r="AJ10">
        <f t="shared" si="4"/>
        <v>3.2212273913255047</v>
      </c>
      <c r="AK10">
        <f t="shared" si="5"/>
        <v>2.6999422062830465E-2</v>
      </c>
      <c r="AL10">
        <v>3</v>
      </c>
    </row>
    <row r="11" spans="1:38" x14ac:dyDescent="0.2">
      <c r="A11" s="2" t="s">
        <v>12</v>
      </c>
      <c r="B11" s="2" t="s">
        <v>66</v>
      </c>
      <c r="C11" s="2">
        <v>0.81</v>
      </c>
      <c r="D11" s="2">
        <v>38.610666899999998</v>
      </c>
      <c r="E11">
        <v>-19.864000000000001</v>
      </c>
      <c r="F11">
        <v>14.1687645</v>
      </c>
      <c r="G11">
        <v>10.279</v>
      </c>
      <c r="H11">
        <v>3.1792311919645497</v>
      </c>
      <c r="I11" s="2" t="s">
        <v>67</v>
      </c>
      <c r="J11" s="2">
        <v>0.71</v>
      </c>
      <c r="K11" s="2">
        <v>41.492963000000003</v>
      </c>
      <c r="L11">
        <v>-19.901</v>
      </c>
      <c r="M11" s="2">
        <v>15.3285093</v>
      </c>
      <c r="N11" s="2">
        <v>10.241</v>
      </c>
      <c r="O11">
        <v>3.1580668338918869</v>
      </c>
      <c r="P11" s="2" t="s">
        <v>68</v>
      </c>
      <c r="Q11" s="2">
        <v>0.85</v>
      </c>
      <c r="R11" s="2">
        <v>40.216321100000002</v>
      </c>
      <c r="S11">
        <v>-19.895</v>
      </c>
      <c r="T11" s="2">
        <v>14.6785</v>
      </c>
      <c r="U11" s="2">
        <v>10.281000000000001</v>
      </c>
      <c r="V11">
        <v>3.1964465908187716</v>
      </c>
      <c r="AD11">
        <f t="shared" si="0"/>
        <v>-19.886666666666667</v>
      </c>
      <c r="AE11">
        <f t="shared" si="1"/>
        <v>1.9857828011474708E-2</v>
      </c>
      <c r="AF11">
        <v>3</v>
      </c>
      <c r="AG11">
        <f t="shared" si="2"/>
        <v>10.267000000000001</v>
      </c>
      <c r="AH11">
        <f t="shared" si="3"/>
        <v>2.2538855339169644E-2</v>
      </c>
      <c r="AI11">
        <v>3</v>
      </c>
      <c r="AJ11">
        <f t="shared" si="4"/>
        <v>3.177914872225069</v>
      </c>
      <c r="AK11">
        <f t="shared" si="5"/>
        <v>1.922370824487557E-2</v>
      </c>
      <c r="AL11">
        <v>3</v>
      </c>
    </row>
    <row r="12" spans="1:38" x14ac:dyDescent="0.2">
      <c r="A12" s="2" t="s">
        <v>13</v>
      </c>
      <c r="B12" s="2" t="s">
        <v>66</v>
      </c>
      <c r="C12" s="2">
        <v>0.81</v>
      </c>
      <c r="D12" s="2">
        <v>36.212113299999999</v>
      </c>
      <c r="E12">
        <v>-19.617000000000001</v>
      </c>
      <c r="F12">
        <v>13.2221835</v>
      </c>
      <c r="G12">
        <v>9.7590000000000003</v>
      </c>
      <c r="H12">
        <v>3.1951958250062606</v>
      </c>
      <c r="I12" s="2" t="s">
        <v>67</v>
      </c>
      <c r="J12" s="2">
        <v>0.83</v>
      </c>
      <c r="K12" s="2">
        <v>38.031350699999997</v>
      </c>
      <c r="L12">
        <v>-19.638000000000002</v>
      </c>
      <c r="M12" s="2">
        <v>13.941441899999999</v>
      </c>
      <c r="N12" s="2">
        <v>9.7200000000000006</v>
      </c>
      <c r="O12">
        <v>3.1825911170637236</v>
      </c>
      <c r="P12" s="2" t="s">
        <v>68</v>
      </c>
      <c r="Q12" s="2">
        <v>0.8</v>
      </c>
      <c r="R12" s="2">
        <v>40.077863499999999</v>
      </c>
      <c r="S12">
        <v>-19.516999999999999</v>
      </c>
      <c r="T12" s="2">
        <v>14.612440599999999</v>
      </c>
      <c r="U12" s="2">
        <v>9.8309999999999995</v>
      </c>
      <c r="V12">
        <v>3.1998424285582159</v>
      </c>
      <c r="AD12">
        <f t="shared" si="0"/>
        <v>-19.590666666666667</v>
      </c>
      <c r="AE12">
        <f t="shared" si="1"/>
        <v>6.4655497317192417E-2</v>
      </c>
      <c r="AF12">
        <v>3</v>
      </c>
      <c r="AG12">
        <f t="shared" si="2"/>
        <v>9.77</v>
      </c>
      <c r="AH12">
        <f t="shared" si="3"/>
        <v>5.6311632901203772E-2</v>
      </c>
      <c r="AI12">
        <v>3</v>
      </c>
      <c r="AJ12">
        <f t="shared" si="4"/>
        <v>3.1925431235427335</v>
      </c>
      <c r="AK12">
        <f t="shared" si="5"/>
        <v>8.9263405638005233E-3</v>
      </c>
      <c r="AL12">
        <v>3</v>
      </c>
    </row>
    <row r="13" spans="1:38" x14ac:dyDescent="0.2">
      <c r="A13" s="2" t="s">
        <v>14</v>
      </c>
      <c r="B13" s="2" t="s">
        <v>66</v>
      </c>
      <c r="C13" s="2">
        <v>0.83</v>
      </c>
      <c r="D13" s="2">
        <v>38.396905699999998</v>
      </c>
      <c r="E13">
        <v>-19.783000000000001</v>
      </c>
      <c r="F13">
        <v>13.6852562</v>
      </c>
      <c r="G13">
        <v>9.2479999999999993</v>
      </c>
      <c r="H13">
        <v>3.2733322145136996</v>
      </c>
      <c r="I13" s="2" t="s">
        <v>67</v>
      </c>
      <c r="J13" s="2">
        <v>0.78</v>
      </c>
      <c r="K13" s="2">
        <v>38.003217800000002</v>
      </c>
      <c r="L13">
        <v>-19.778000000000002</v>
      </c>
      <c r="M13" s="2">
        <v>13.686583000000001</v>
      </c>
      <c r="N13" s="2">
        <v>9.266</v>
      </c>
      <c r="O13">
        <v>3.2394562933153828</v>
      </c>
      <c r="P13" s="2" t="s">
        <v>68</v>
      </c>
      <c r="Q13" s="2">
        <v>0.88</v>
      </c>
      <c r="R13" s="2">
        <v>35.911690900000004</v>
      </c>
      <c r="S13">
        <v>-19.818000000000001</v>
      </c>
      <c r="T13" s="2">
        <v>12.8025243</v>
      </c>
      <c r="U13" s="2">
        <v>9.2200000000000006</v>
      </c>
      <c r="V13">
        <v>3.2725556097297681</v>
      </c>
      <c r="AD13">
        <f t="shared" si="0"/>
        <v>-19.793000000000003</v>
      </c>
      <c r="AE13">
        <f t="shared" si="1"/>
        <v>2.1794494717703106E-2</v>
      </c>
      <c r="AF13">
        <v>3</v>
      </c>
      <c r="AG13">
        <f t="shared" si="2"/>
        <v>9.2446666666666673</v>
      </c>
      <c r="AH13">
        <f t="shared" si="3"/>
        <v>2.3180451534284566E-2</v>
      </c>
      <c r="AI13">
        <v>3</v>
      </c>
      <c r="AJ13">
        <f t="shared" si="4"/>
        <v>3.2617813725196165</v>
      </c>
      <c r="AK13">
        <f t="shared" si="5"/>
        <v>1.9337984637859743E-2</v>
      </c>
      <c r="AL13">
        <v>3</v>
      </c>
    </row>
    <row r="14" spans="1:38" x14ac:dyDescent="0.2">
      <c r="A14" s="2" t="s">
        <v>15</v>
      </c>
      <c r="B14" s="2" t="s">
        <v>66</v>
      </c>
      <c r="C14" s="2">
        <v>0.85</v>
      </c>
      <c r="D14" s="2">
        <v>39.531986500000002</v>
      </c>
      <c r="E14">
        <v>-19.874000000000002</v>
      </c>
      <c r="F14">
        <v>14.2602432</v>
      </c>
      <c r="G14">
        <v>8.9239999999999995</v>
      </c>
      <c r="H14">
        <v>3.2342120866961559</v>
      </c>
      <c r="I14" s="2" t="s">
        <v>67</v>
      </c>
      <c r="J14" s="2">
        <v>0.83</v>
      </c>
      <c r="K14" s="2">
        <v>40.420687999999998</v>
      </c>
      <c r="L14">
        <v>-19.667000000000002</v>
      </c>
      <c r="M14" s="2">
        <v>15.039104699999999</v>
      </c>
      <c r="N14" s="2">
        <v>8.923</v>
      </c>
      <c r="O14">
        <v>3.1356566945992026</v>
      </c>
      <c r="P14" s="2" t="s">
        <v>68</v>
      </c>
      <c r="Q14" s="2">
        <v>0.83</v>
      </c>
      <c r="R14" s="2">
        <v>41.210811100000001</v>
      </c>
      <c r="S14">
        <v>-19.661999999999999</v>
      </c>
      <c r="T14" s="2">
        <v>15.1565817</v>
      </c>
      <c r="U14" s="2">
        <v>8.9290000000000003</v>
      </c>
      <c r="V14">
        <v>3.1721717052247125</v>
      </c>
      <c r="AD14">
        <f t="shared" si="0"/>
        <v>-19.734333333333336</v>
      </c>
      <c r="AE14">
        <f t="shared" si="1"/>
        <v>0.1209807147165763</v>
      </c>
      <c r="AF14">
        <v>3</v>
      </c>
      <c r="AG14">
        <f t="shared" si="2"/>
        <v>8.9253333333333345</v>
      </c>
      <c r="AH14">
        <f t="shared" si="3"/>
        <v>3.2145502536645629E-3</v>
      </c>
      <c r="AI14">
        <v>3</v>
      </c>
      <c r="AJ14">
        <f t="shared" si="4"/>
        <v>3.1806801621733567</v>
      </c>
      <c r="AK14">
        <f t="shared" si="5"/>
        <v>4.9825562792418655E-2</v>
      </c>
      <c r="AL14">
        <v>3</v>
      </c>
    </row>
    <row r="15" spans="1:38" x14ac:dyDescent="0.2">
      <c r="A15" s="2" t="s">
        <v>16</v>
      </c>
      <c r="B15" s="2" t="s">
        <v>66</v>
      </c>
      <c r="C15" s="2">
        <v>0.7</v>
      </c>
      <c r="D15" s="2">
        <v>42.375596600000002</v>
      </c>
      <c r="E15">
        <v>-19.669</v>
      </c>
      <c r="F15">
        <v>15.4854287</v>
      </c>
      <c r="G15">
        <v>9.3369999999999997</v>
      </c>
      <c r="H15">
        <v>3.192562310743992</v>
      </c>
      <c r="I15" s="2" t="s">
        <v>67</v>
      </c>
      <c r="J15" s="2">
        <v>0.87</v>
      </c>
      <c r="K15" s="2">
        <v>41.300435399999998</v>
      </c>
      <c r="L15">
        <v>-19.675000000000001</v>
      </c>
      <c r="M15" s="2">
        <v>15.180604900000001</v>
      </c>
      <c r="N15" s="2">
        <v>9.2940000000000005</v>
      </c>
      <c r="O15">
        <v>3.174039612874715</v>
      </c>
      <c r="P15" s="2" t="s">
        <v>68</v>
      </c>
      <c r="Q15" s="2">
        <v>0.74</v>
      </c>
      <c r="R15" s="2">
        <v>43.140022399999999</v>
      </c>
      <c r="S15">
        <v>-19.695</v>
      </c>
      <c r="T15" s="2">
        <v>15.721129100000001</v>
      </c>
      <c r="U15" s="2">
        <v>9.2629999999999999</v>
      </c>
      <c r="V15">
        <v>3.2014256618077979</v>
      </c>
      <c r="AD15">
        <f t="shared" si="0"/>
        <v>-19.679666666666666</v>
      </c>
      <c r="AE15">
        <f t="shared" si="1"/>
        <v>1.3613718571107941E-2</v>
      </c>
      <c r="AF15">
        <v>3</v>
      </c>
      <c r="AG15">
        <f t="shared" si="2"/>
        <v>9.298</v>
      </c>
      <c r="AH15">
        <f t="shared" si="3"/>
        <v>3.716180835212398E-2</v>
      </c>
      <c r="AI15">
        <v>3</v>
      </c>
      <c r="AJ15">
        <f t="shared" si="4"/>
        <v>3.1893425284755015</v>
      </c>
      <c r="AK15">
        <f t="shared" si="5"/>
        <v>1.3974053364491833E-2</v>
      </c>
      <c r="AL15">
        <v>3</v>
      </c>
    </row>
    <row r="16" spans="1:38" x14ac:dyDescent="0.2">
      <c r="A16" s="2" t="s">
        <v>17</v>
      </c>
      <c r="B16" s="2" t="s">
        <v>66</v>
      </c>
      <c r="C16" s="2">
        <v>0.9</v>
      </c>
      <c r="D16" s="2">
        <v>38.626933700000002</v>
      </c>
      <c r="E16">
        <v>-19.809000000000001</v>
      </c>
      <c r="F16">
        <v>14.207569100000001</v>
      </c>
      <c r="G16">
        <v>9.3480000000000008</v>
      </c>
      <c r="H16">
        <v>3.1718836393576533</v>
      </c>
      <c r="I16" s="2" t="s">
        <v>67</v>
      </c>
      <c r="J16" s="2">
        <v>0.77</v>
      </c>
      <c r="K16" s="2">
        <v>40.156704400000002</v>
      </c>
      <c r="L16">
        <v>-19.781000000000002</v>
      </c>
      <c r="M16" s="2">
        <v>14.885999099999999</v>
      </c>
      <c r="N16" s="2">
        <v>9.2929999999999993</v>
      </c>
      <c r="O16">
        <v>3.1472182788635714</v>
      </c>
      <c r="P16" s="2" t="s">
        <v>68</v>
      </c>
      <c r="Q16" s="2">
        <v>0.82</v>
      </c>
      <c r="R16" s="2">
        <v>40.320599799999997</v>
      </c>
      <c r="S16">
        <v>-19.749000000000002</v>
      </c>
      <c r="T16" s="2">
        <v>14.829289299999999</v>
      </c>
      <c r="U16" s="2">
        <v>9.3130000000000006</v>
      </c>
      <c r="V16">
        <v>3.1721479576682525</v>
      </c>
      <c r="AD16">
        <f t="shared" si="0"/>
        <v>-19.779666666666667</v>
      </c>
      <c r="AE16">
        <f t="shared" si="1"/>
        <v>3.0022213997859915E-2</v>
      </c>
      <c r="AF16">
        <v>3</v>
      </c>
      <c r="AG16">
        <f t="shared" si="2"/>
        <v>9.3179999999999996</v>
      </c>
      <c r="AH16">
        <f t="shared" si="3"/>
        <v>2.7838821814150792E-2</v>
      </c>
      <c r="AI16">
        <v>3</v>
      </c>
      <c r="AJ16">
        <f t="shared" si="4"/>
        <v>3.1637499586298259</v>
      </c>
      <c r="AK16">
        <f t="shared" si="5"/>
        <v>1.43174646136394E-2</v>
      </c>
      <c r="AL16">
        <v>3</v>
      </c>
    </row>
    <row r="17" spans="1:38" x14ac:dyDescent="0.2">
      <c r="A17" s="2" t="s">
        <v>18</v>
      </c>
      <c r="B17" s="2" t="s">
        <v>66</v>
      </c>
      <c r="C17" s="2">
        <v>0.82</v>
      </c>
      <c r="D17" s="2">
        <v>32.4524914</v>
      </c>
      <c r="E17">
        <v>-19.579000000000001</v>
      </c>
      <c r="F17">
        <v>11.861748</v>
      </c>
      <c r="G17">
        <v>9.8510000000000009</v>
      </c>
      <c r="H17">
        <v>3.191876944837023</v>
      </c>
      <c r="I17" s="2" t="s">
        <v>67</v>
      </c>
      <c r="J17" s="2">
        <v>0.86</v>
      </c>
      <c r="K17" s="2">
        <v>36.422456799999999</v>
      </c>
      <c r="L17">
        <v>-19.608000000000001</v>
      </c>
      <c r="M17" s="2">
        <v>13.483346299999999</v>
      </c>
      <c r="N17" s="2">
        <v>9.9429999999999996</v>
      </c>
      <c r="O17">
        <v>3.1515074463871531</v>
      </c>
      <c r="P17" s="2" t="s">
        <v>68</v>
      </c>
      <c r="Q17" s="2">
        <v>0.76</v>
      </c>
      <c r="R17" s="2">
        <v>37.1313228</v>
      </c>
      <c r="S17">
        <v>-19.632000000000001</v>
      </c>
      <c r="T17" s="2">
        <v>13.660373</v>
      </c>
      <c r="U17" s="2">
        <v>9.8940000000000001</v>
      </c>
      <c r="V17">
        <v>3.1712074479957466</v>
      </c>
      <c r="AD17">
        <f t="shared" si="0"/>
        <v>-19.606333333333335</v>
      </c>
      <c r="AE17">
        <f t="shared" si="1"/>
        <v>2.6539279065817788E-2</v>
      </c>
      <c r="AF17">
        <v>3</v>
      </c>
      <c r="AG17">
        <f t="shared" si="2"/>
        <v>9.8960000000000008</v>
      </c>
      <c r="AH17">
        <f t="shared" si="3"/>
        <v>4.6032597145934995E-2</v>
      </c>
      <c r="AI17">
        <v>3</v>
      </c>
      <c r="AJ17">
        <f t="shared" si="4"/>
        <v>3.1715306130733079</v>
      </c>
      <c r="AK17">
        <f t="shared" si="5"/>
        <v>2.0186689377508855E-2</v>
      </c>
      <c r="AL17">
        <v>3</v>
      </c>
    </row>
    <row r="18" spans="1:38" x14ac:dyDescent="0.2">
      <c r="A18" s="2" t="s">
        <v>19</v>
      </c>
      <c r="B18" s="2" t="s">
        <v>66</v>
      </c>
      <c r="C18" s="2">
        <v>0.85</v>
      </c>
      <c r="D18" s="2">
        <v>41.704489000000002</v>
      </c>
      <c r="E18">
        <v>-19.707000000000001</v>
      </c>
      <c r="F18">
        <v>15.2823358</v>
      </c>
      <c r="G18">
        <v>8.6869999999999994</v>
      </c>
      <c r="H18">
        <v>3.1837565803695185</v>
      </c>
      <c r="I18" s="2" t="s">
        <v>67</v>
      </c>
      <c r="J18" s="2">
        <v>0.85</v>
      </c>
      <c r="K18" s="2">
        <v>40.972447199999998</v>
      </c>
      <c r="L18">
        <v>-19.638999999999999</v>
      </c>
      <c r="M18" s="2">
        <v>15.170771500000001</v>
      </c>
      <c r="N18" s="2">
        <v>8.7620000000000005</v>
      </c>
      <c r="O18">
        <v>3.1508739288572105</v>
      </c>
      <c r="P18" s="2" t="s">
        <v>68</v>
      </c>
      <c r="Q18" s="2">
        <v>0.87</v>
      </c>
      <c r="R18" s="2">
        <v>41.650827900000003</v>
      </c>
      <c r="S18">
        <v>-19.567</v>
      </c>
      <c r="T18" s="2">
        <v>15.2367854</v>
      </c>
      <c r="U18" s="2">
        <v>8.7010000000000005</v>
      </c>
      <c r="V18">
        <v>3.1891656457929773</v>
      </c>
      <c r="AD18">
        <f t="shared" si="0"/>
        <v>-19.637666666666668</v>
      </c>
      <c r="AE18">
        <f t="shared" si="1"/>
        <v>7.0009523161734019E-2</v>
      </c>
      <c r="AF18">
        <v>3</v>
      </c>
      <c r="AG18">
        <f t="shared" si="2"/>
        <v>8.7166666666666668</v>
      </c>
      <c r="AH18">
        <f t="shared" si="3"/>
        <v>3.9878983604567507E-2</v>
      </c>
      <c r="AI18">
        <v>3</v>
      </c>
      <c r="AJ18">
        <f t="shared" si="4"/>
        <v>3.1745987183399023</v>
      </c>
      <c r="AK18">
        <f t="shared" si="5"/>
        <v>2.0723506561085167E-2</v>
      </c>
      <c r="AL18">
        <v>3</v>
      </c>
    </row>
    <row r="19" spans="1:38" x14ac:dyDescent="0.2">
      <c r="A19" s="2" t="s">
        <v>20</v>
      </c>
      <c r="B19" s="2" t="s">
        <v>66</v>
      </c>
      <c r="C19" s="2">
        <v>0.78</v>
      </c>
      <c r="D19" s="2">
        <v>39.1898439</v>
      </c>
      <c r="E19">
        <v>-20.105</v>
      </c>
      <c r="F19">
        <v>14.345794700000001</v>
      </c>
      <c r="G19">
        <v>8.8930000000000007</v>
      </c>
      <c r="H19">
        <v>3.187100157651078</v>
      </c>
      <c r="I19" s="2" t="s">
        <v>67</v>
      </c>
      <c r="J19" s="2">
        <v>0.81</v>
      </c>
      <c r="K19" s="2">
        <v>42.702703700000001</v>
      </c>
      <c r="L19">
        <v>-20.083000000000002</v>
      </c>
      <c r="M19" s="2">
        <v>15.7572224</v>
      </c>
      <c r="N19" s="2">
        <v>8.9689999999999994</v>
      </c>
      <c r="O19">
        <v>3.1617133856874</v>
      </c>
      <c r="P19" s="2" t="s">
        <v>68</v>
      </c>
      <c r="Q19" s="2">
        <v>0.76</v>
      </c>
      <c r="R19" s="2">
        <v>41.076178400000003</v>
      </c>
      <c r="S19">
        <v>-20.05</v>
      </c>
      <c r="T19" s="2">
        <v>14.986674300000001</v>
      </c>
      <c r="U19" s="2">
        <v>8.8729999999999993</v>
      </c>
      <c r="V19">
        <v>3.1976546079561721</v>
      </c>
      <c r="AD19">
        <f t="shared" si="0"/>
        <v>-20.079333333333334</v>
      </c>
      <c r="AE19">
        <f t="shared" si="1"/>
        <v>2.7682726262659368E-2</v>
      </c>
      <c r="AF19">
        <v>3</v>
      </c>
      <c r="AG19">
        <f t="shared" si="2"/>
        <v>8.9116666666666671</v>
      </c>
      <c r="AH19">
        <f t="shared" si="3"/>
        <v>5.0649119768593341E-2</v>
      </c>
      <c r="AI19">
        <v>3</v>
      </c>
      <c r="AJ19">
        <f t="shared" si="4"/>
        <v>3.18215605043155</v>
      </c>
      <c r="AK19">
        <f t="shared" si="5"/>
        <v>1.8473657236507356E-2</v>
      </c>
      <c r="AL19">
        <v>3</v>
      </c>
    </row>
    <row r="20" spans="1:38" x14ac:dyDescent="0.2">
      <c r="A20" s="2" t="s">
        <v>21</v>
      </c>
      <c r="B20" s="2" t="s">
        <v>66</v>
      </c>
      <c r="C20" s="2">
        <v>0.83</v>
      </c>
      <c r="D20" s="2">
        <v>37.553980199999998</v>
      </c>
      <c r="E20">
        <v>-20.150000000000002</v>
      </c>
      <c r="F20">
        <v>13.6829418</v>
      </c>
      <c r="G20">
        <v>8.3849999999999998</v>
      </c>
      <c r="H20">
        <v>3.2020144162273643</v>
      </c>
      <c r="I20" s="2" t="s">
        <v>67</v>
      </c>
      <c r="J20" s="2">
        <v>0.85</v>
      </c>
      <c r="K20" s="2">
        <v>36.901409800000003</v>
      </c>
      <c r="L20">
        <v>-20.125</v>
      </c>
      <c r="M20" s="2">
        <v>13.620616099999999</v>
      </c>
      <c r="N20" s="2">
        <v>8.4079999999999995</v>
      </c>
      <c r="O20">
        <v>3.1607707353756687</v>
      </c>
      <c r="P20" s="2" t="s">
        <v>68</v>
      </c>
      <c r="Q20" s="2">
        <v>0.9</v>
      </c>
      <c r="R20" s="2">
        <v>40.1881196</v>
      </c>
      <c r="S20">
        <v>-20.095000000000002</v>
      </c>
      <c r="T20" s="2">
        <v>14.6941752</v>
      </c>
      <c r="U20" s="2">
        <v>8.4269999999999996</v>
      </c>
      <c r="V20">
        <v>3.1907976388721249</v>
      </c>
      <c r="AD20">
        <f t="shared" si="0"/>
        <v>-20.123333333333335</v>
      </c>
      <c r="AE20">
        <f t="shared" si="1"/>
        <v>2.75378527364303E-2</v>
      </c>
      <c r="AF20">
        <v>3</v>
      </c>
      <c r="AG20">
        <f t="shared" si="2"/>
        <v>8.4066666666666663</v>
      </c>
      <c r="AH20">
        <f t="shared" si="3"/>
        <v>2.1031722072463045E-2</v>
      </c>
      <c r="AI20">
        <v>3</v>
      </c>
      <c r="AJ20">
        <f t="shared" si="4"/>
        <v>3.1845275968250526</v>
      </c>
      <c r="AK20">
        <f t="shared" si="5"/>
        <v>2.132475962357305E-2</v>
      </c>
      <c r="AL20">
        <v>3</v>
      </c>
    </row>
    <row r="21" spans="1:38" x14ac:dyDescent="0.2">
      <c r="A21" s="2" t="s">
        <v>22</v>
      </c>
      <c r="B21" s="2" t="s">
        <v>66</v>
      </c>
      <c r="C21" s="2">
        <v>0.78</v>
      </c>
      <c r="D21" s="2">
        <v>41.331307000000002</v>
      </c>
      <c r="E21">
        <v>-19.471</v>
      </c>
      <c r="F21">
        <v>15.191040900000001</v>
      </c>
      <c r="G21">
        <v>9.7050000000000001</v>
      </c>
      <c r="H21">
        <v>3.1742300270330168</v>
      </c>
      <c r="I21" s="2" t="s">
        <v>67</v>
      </c>
      <c r="J21" s="2">
        <v>0.84</v>
      </c>
      <c r="K21" s="2">
        <v>43.372778099999998</v>
      </c>
      <c r="L21">
        <v>-19.478999999999999</v>
      </c>
      <c r="M21" s="2">
        <v>16.060740800000001</v>
      </c>
      <c r="N21" s="2">
        <v>9.7690000000000001</v>
      </c>
      <c r="O21">
        <v>3.150637637461903</v>
      </c>
      <c r="P21" s="2" t="s">
        <v>68</v>
      </c>
      <c r="Q21" s="2">
        <v>0.75</v>
      </c>
      <c r="R21" s="2">
        <v>42.393600499999998</v>
      </c>
      <c r="S21">
        <v>-19.440999999999999</v>
      </c>
      <c r="T21" s="2">
        <v>15.5581952</v>
      </c>
      <c r="U21" s="2">
        <v>9.7170000000000005</v>
      </c>
      <c r="V21">
        <v>3.1789805917419867</v>
      </c>
      <c r="AD21">
        <f t="shared" si="0"/>
        <v>-19.463666666666668</v>
      </c>
      <c r="AE21">
        <f t="shared" si="1"/>
        <v>2.0033305601755931E-2</v>
      </c>
      <c r="AF21">
        <v>3</v>
      </c>
      <c r="AG21">
        <f t="shared" si="2"/>
        <v>9.7303333333333342</v>
      </c>
      <c r="AH21">
        <f t="shared" si="3"/>
        <v>3.4019602192461473E-2</v>
      </c>
      <c r="AI21">
        <v>3</v>
      </c>
      <c r="AJ21">
        <f t="shared" si="4"/>
        <v>3.1679494187456356</v>
      </c>
      <c r="AK21">
        <f t="shared" si="5"/>
        <v>1.5179436573054064E-2</v>
      </c>
      <c r="AL21">
        <v>3</v>
      </c>
    </row>
    <row r="22" spans="1:38" x14ac:dyDescent="0.2">
      <c r="A22" s="2" t="s">
        <v>23</v>
      </c>
      <c r="B22" s="2" t="s">
        <v>67</v>
      </c>
      <c r="C22" s="2">
        <v>0.88</v>
      </c>
      <c r="D22" s="2">
        <v>39.217668000000003</v>
      </c>
      <c r="E22">
        <v>-21.242000000000001</v>
      </c>
      <c r="F22">
        <v>14.6488596</v>
      </c>
      <c r="G22">
        <v>6.5140000000000002</v>
      </c>
      <c r="H22">
        <v>3.1233793789654456</v>
      </c>
      <c r="I22" s="2" t="s">
        <v>68</v>
      </c>
      <c r="J22" s="2">
        <v>0.9</v>
      </c>
      <c r="K22" s="2">
        <v>41.009731100000003</v>
      </c>
      <c r="L22">
        <v>-21.144000000000002</v>
      </c>
      <c r="M22" s="2">
        <v>15.4846413</v>
      </c>
      <c r="N22" s="2">
        <v>6.5049999999999999</v>
      </c>
      <c r="O22">
        <v>3.0898156022079335</v>
      </c>
      <c r="P22" s="2" t="s">
        <v>69</v>
      </c>
      <c r="Q22" s="2">
        <v>0.87</v>
      </c>
      <c r="R22" s="2">
        <v>40.933609699999998</v>
      </c>
      <c r="S22">
        <v>-21.188000000000002</v>
      </c>
      <c r="T22" s="2">
        <v>15.2105789</v>
      </c>
      <c r="U22">
        <v>6.4390000000000001</v>
      </c>
      <c r="V22">
        <v>3.1396489441525026</v>
      </c>
      <c r="AD22">
        <f t="shared" si="0"/>
        <v>-21.191333333333336</v>
      </c>
      <c r="AE22">
        <f t="shared" si="1"/>
        <v>4.9084960357866032E-2</v>
      </c>
      <c r="AF22">
        <v>3</v>
      </c>
      <c r="AG22">
        <f t="shared" si="2"/>
        <v>6.4859999999999998</v>
      </c>
      <c r="AH22">
        <f t="shared" si="3"/>
        <v>4.0951190458886566E-2</v>
      </c>
      <c r="AI22">
        <v>3</v>
      </c>
      <c r="AJ22">
        <f t="shared" si="4"/>
        <v>3.1176146417752939</v>
      </c>
      <c r="AK22">
        <f t="shared" si="5"/>
        <v>2.5411899545188008E-2</v>
      </c>
      <c r="AL22">
        <v>3</v>
      </c>
    </row>
    <row r="23" spans="1:38" x14ac:dyDescent="0.2">
      <c r="A23" s="2" t="s">
        <v>24</v>
      </c>
      <c r="B23" s="2" t="s">
        <v>67</v>
      </c>
      <c r="C23" s="2">
        <v>0.83</v>
      </c>
      <c r="D23" s="2">
        <v>40.3858265</v>
      </c>
      <c r="E23">
        <v>-21.688000000000002</v>
      </c>
      <c r="F23">
        <v>14.9636836</v>
      </c>
      <c r="G23">
        <v>6.0590000000000002</v>
      </c>
      <c r="H23">
        <v>3.1487432401560094</v>
      </c>
      <c r="I23" s="2" t="s">
        <v>68</v>
      </c>
      <c r="J23" s="2">
        <v>0.88</v>
      </c>
      <c r="K23" s="2">
        <v>39.571914700000001</v>
      </c>
      <c r="L23">
        <v>-21.657</v>
      </c>
      <c r="M23" s="2">
        <v>14.9691148</v>
      </c>
      <c r="N23" s="2">
        <v>6.0069999999999997</v>
      </c>
      <c r="O23">
        <v>3.0841659265427417</v>
      </c>
      <c r="P23" s="2" t="s">
        <v>69</v>
      </c>
      <c r="Q23" s="2">
        <v>0.81</v>
      </c>
      <c r="R23" s="2">
        <v>42.176757100000003</v>
      </c>
      <c r="S23">
        <v>-21.709</v>
      </c>
      <c r="T23" s="2">
        <v>15.609457600000001</v>
      </c>
      <c r="U23">
        <v>5.8879999999999999</v>
      </c>
      <c r="V23">
        <v>3.1523335325031838</v>
      </c>
      <c r="AD23">
        <f t="shared" si="0"/>
        <v>-21.684666666666669</v>
      </c>
      <c r="AE23">
        <f t="shared" si="1"/>
        <v>2.6159765544311202E-2</v>
      </c>
      <c r="AF23">
        <v>3</v>
      </c>
      <c r="AG23">
        <f t="shared" si="2"/>
        <v>5.9846666666666666</v>
      </c>
      <c r="AH23">
        <f t="shared" si="3"/>
        <v>8.7660329301990123E-2</v>
      </c>
      <c r="AI23">
        <v>3</v>
      </c>
      <c r="AJ23">
        <f t="shared" si="4"/>
        <v>3.1284142330673119</v>
      </c>
      <c r="AK23">
        <f t="shared" si="5"/>
        <v>3.8362182191629415E-2</v>
      </c>
      <c r="AL23">
        <v>3</v>
      </c>
    </row>
    <row r="24" spans="1:38" x14ac:dyDescent="0.2">
      <c r="A24" s="2" t="s">
        <v>25</v>
      </c>
      <c r="B24" s="2" t="s">
        <v>67</v>
      </c>
      <c r="C24" s="2">
        <v>0.73</v>
      </c>
      <c r="D24" s="2">
        <v>30.701485900000002</v>
      </c>
      <c r="E24">
        <v>-21.144000000000002</v>
      </c>
      <c r="F24">
        <v>11.1903004</v>
      </c>
      <c r="G24">
        <v>6.8849999999999998</v>
      </c>
      <c r="H24">
        <v>3.2008434926971816</v>
      </c>
      <c r="I24" s="2" t="s">
        <v>68</v>
      </c>
      <c r="J24" s="2">
        <v>0.86</v>
      </c>
      <c r="K24" s="2">
        <v>30.003976600000001</v>
      </c>
      <c r="L24">
        <v>-21.082000000000001</v>
      </c>
      <c r="M24" s="2">
        <v>11.108755800000001</v>
      </c>
      <c r="N24" s="2">
        <v>6.9169999999999998</v>
      </c>
      <c r="O24">
        <v>3.1510855038029253</v>
      </c>
      <c r="P24" s="2" t="s">
        <v>69</v>
      </c>
      <c r="Q24" s="2">
        <v>0.85</v>
      </c>
      <c r="R24" s="2">
        <v>31.9118922</v>
      </c>
      <c r="S24">
        <v>-21.071000000000002</v>
      </c>
      <c r="T24" s="2">
        <v>11.5589184</v>
      </c>
      <c r="U24">
        <v>6.7889999999999997</v>
      </c>
      <c r="V24">
        <v>3.2209363896885028</v>
      </c>
      <c r="AD24">
        <f t="shared" si="0"/>
        <v>-21.099</v>
      </c>
      <c r="AE24">
        <f t="shared" si="1"/>
        <v>3.9357337308309245E-2</v>
      </c>
      <c r="AF24">
        <v>3</v>
      </c>
      <c r="AG24">
        <f t="shared" si="2"/>
        <v>6.863666666666667</v>
      </c>
      <c r="AH24">
        <f t="shared" si="3"/>
        <v>6.6613311982916312E-2</v>
      </c>
      <c r="AI24">
        <v>3</v>
      </c>
      <c r="AJ24">
        <f t="shared" si="4"/>
        <v>3.1909551287295366</v>
      </c>
      <c r="AK24">
        <f t="shared" si="5"/>
        <v>3.595999681893005E-2</v>
      </c>
      <c r="AL24">
        <v>3</v>
      </c>
    </row>
    <row r="25" spans="1:38" x14ac:dyDescent="0.2">
      <c r="A25" s="2" t="s">
        <v>26</v>
      </c>
      <c r="B25" s="2" t="s">
        <v>67</v>
      </c>
      <c r="C25" s="2">
        <v>0.78</v>
      </c>
      <c r="D25" s="2">
        <v>30.567076700000001</v>
      </c>
      <c r="E25">
        <v>-21.786999999999999</v>
      </c>
      <c r="F25">
        <v>11.132499599999999</v>
      </c>
      <c r="G25">
        <v>7.8440000000000003</v>
      </c>
      <c r="H25">
        <v>3.2033766687342471</v>
      </c>
      <c r="I25" s="2" t="s">
        <v>68</v>
      </c>
      <c r="J25" s="2">
        <v>0.79</v>
      </c>
      <c r="K25" s="2">
        <v>29.2216776</v>
      </c>
      <c r="L25">
        <v>-21.766000000000002</v>
      </c>
      <c r="M25" s="2">
        <v>10.801825300000001</v>
      </c>
      <c r="N25" s="2">
        <v>7.7839999999999998</v>
      </c>
      <c r="O25">
        <v>3.1561292886305057</v>
      </c>
      <c r="P25" s="2" t="s">
        <v>69</v>
      </c>
      <c r="Q25" s="2">
        <v>0.9</v>
      </c>
      <c r="R25" s="2">
        <v>30.917769199999999</v>
      </c>
      <c r="S25">
        <v>-21.808</v>
      </c>
      <c r="T25" s="2">
        <v>11.2762593</v>
      </c>
      <c r="U25">
        <v>7.718</v>
      </c>
      <c r="V25">
        <v>3.1988206171645355</v>
      </c>
      <c r="AD25">
        <f t="shared" si="0"/>
        <v>-21.786999999999995</v>
      </c>
      <c r="AE25">
        <f t="shared" si="1"/>
        <v>2.0999999999999019E-2</v>
      </c>
      <c r="AF25">
        <v>3</v>
      </c>
      <c r="AG25">
        <f t="shared" si="2"/>
        <v>7.782</v>
      </c>
      <c r="AH25">
        <f t="shared" si="3"/>
        <v>6.3023805026355087E-2</v>
      </c>
      <c r="AI25">
        <v>3</v>
      </c>
      <c r="AJ25">
        <f t="shared" si="4"/>
        <v>3.1861088581764299</v>
      </c>
      <c r="AK25">
        <f t="shared" si="5"/>
        <v>2.6062815352444684E-2</v>
      </c>
      <c r="AL25">
        <v>3</v>
      </c>
    </row>
    <row r="26" spans="1:38" x14ac:dyDescent="0.2">
      <c r="A26" s="2" t="s">
        <v>27</v>
      </c>
      <c r="B26" s="2" t="s">
        <v>67</v>
      </c>
      <c r="C26" s="2">
        <v>0.84</v>
      </c>
      <c r="D26" s="2">
        <v>28.733053600000002</v>
      </c>
      <c r="E26">
        <v>-23.638999999999999</v>
      </c>
      <c r="F26">
        <v>10.4753068</v>
      </c>
      <c r="G26">
        <v>2.9670000000000001</v>
      </c>
      <c r="H26">
        <v>3.2000872629970774</v>
      </c>
      <c r="I26" s="2" t="s">
        <v>68</v>
      </c>
      <c r="J26" s="2">
        <v>0.8</v>
      </c>
      <c r="K26" s="2">
        <v>29.727091099999999</v>
      </c>
      <c r="L26">
        <v>-23.649000000000001</v>
      </c>
      <c r="M26" s="2">
        <v>10.987655500000001</v>
      </c>
      <c r="N26" s="2">
        <v>2.9260000000000002</v>
      </c>
      <c r="O26">
        <v>3.1564155140587844</v>
      </c>
      <c r="P26" s="2" t="s">
        <v>69</v>
      </c>
      <c r="Q26" s="2">
        <v>0.72</v>
      </c>
      <c r="R26" s="2">
        <v>29.3263687</v>
      </c>
      <c r="S26">
        <v>-23.715</v>
      </c>
      <c r="T26" s="2">
        <v>10.5656645</v>
      </c>
      <c r="U26">
        <v>2.819</v>
      </c>
      <c r="V26">
        <v>3.238234265025798</v>
      </c>
      <c r="AD26">
        <f t="shared" si="0"/>
        <v>-23.667666666666666</v>
      </c>
      <c r="AE26">
        <f t="shared" si="1"/>
        <v>4.1295681775862819E-2</v>
      </c>
      <c r="AF26">
        <v>3</v>
      </c>
      <c r="AG26">
        <f t="shared" si="2"/>
        <v>2.9039999999999999</v>
      </c>
      <c r="AH26">
        <f t="shared" si="3"/>
        <v>7.6413349619029347E-2</v>
      </c>
      <c r="AI26">
        <v>3</v>
      </c>
      <c r="AJ26">
        <f t="shared" si="4"/>
        <v>3.198245680693887</v>
      </c>
      <c r="AK26">
        <f t="shared" si="5"/>
        <v>4.094045153005909E-2</v>
      </c>
      <c r="AL26">
        <v>3</v>
      </c>
    </row>
    <row r="27" spans="1:38" x14ac:dyDescent="0.2">
      <c r="A27" s="2" t="s">
        <v>28</v>
      </c>
      <c r="B27" s="2" t="s">
        <v>67</v>
      </c>
      <c r="C27" s="2">
        <v>0.86</v>
      </c>
      <c r="D27" s="2">
        <v>41.1822844</v>
      </c>
      <c r="E27">
        <v>-22.238</v>
      </c>
      <c r="F27">
        <v>14.975522700000001</v>
      </c>
      <c r="G27">
        <v>5.6669999999999998</v>
      </c>
      <c r="H27">
        <v>3.2083019357091733</v>
      </c>
      <c r="I27" s="2" t="s">
        <v>68</v>
      </c>
      <c r="J27" s="2">
        <v>0.86</v>
      </c>
      <c r="K27" s="2">
        <v>41.456093199999998</v>
      </c>
      <c r="L27">
        <v>-22.131</v>
      </c>
      <c r="M27" s="2">
        <v>15.3722034</v>
      </c>
      <c r="N27" s="2">
        <v>5.6020000000000003</v>
      </c>
      <c r="O27">
        <v>3.1462920967248369</v>
      </c>
      <c r="P27" s="2" t="s">
        <v>69</v>
      </c>
      <c r="Q27" s="2">
        <v>0.85</v>
      </c>
      <c r="R27" s="2">
        <v>43.353323500000002</v>
      </c>
      <c r="S27">
        <v>-22.063000000000002</v>
      </c>
      <c r="T27" s="2">
        <v>15.9051638</v>
      </c>
      <c r="U27">
        <v>5.4969999999999999</v>
      </c>
      <c r="V27">
        <v>3.1800287034243984</v>
      </c>
      <c r="AD27">
        <f t="shared" si="0"/>
        <v>-22.144000000000002</v>
      </c>
      <c r="AE27">
        <f t="shared" si="1"/>
        <v>8.8221312617755579E-2</v>
      </c>
      <c r="AF27">
        <v>3</v>
      </c>
      <c r="AG27">
        <f t="shared" si="2"/>
        <v>5.5886666666666658</v>
      </c>
      <c r="AH27">
        <f t="shared" si="3"/>
        <v>8.5780728216385133E-2</v>
      </c>
      <c r="AI27">
        <v>3</v>
      </c>
      <c r="AJ27">
        <f t="shared" si="4"/>
        <v>3.1782075786194692</v>
      </c>
      <c r="AK27">
        <f t="shared" si="5"/>
        <v>3.104500611019714E-2</v>
      </c>
      <c r="AL27">
        <v>3</v>
      </c>
    </row>
    <row r="28" spans="1:38" x14ac:dyDescent="0.2">
      <c r="A28" s="2" t="s">
        <v>29</v>
      </c>
      <c r="B28" s="2" t="s">
        <v>67</v>
      </c>
      <c r="C28" s="2">
        <v>0.8</v>
      </c>
      <c r="D28" s="2">
        <v>29.9561949</v>
      </c>
      <c r="E28">
        <v>-22.579000000000001</v>
      </c>
      <c r="F28">
        <v>10.94093</v>
      </c>
      <c r="G28">
        <v>6.2149999999999999</v>
      </c>
      <c r="H28">
        <v>3.1943257154556335</v>
      </c>
      <c r="I28" s="2" t="s">
        <v>68</v>
      </c>
      <c r="J28" s="2">
        <v>0.73</v>
      </c>
      <c r="K28" s="2">
        <v>33.456695099999997</v>
      </c>
      <c r="L28">
        <v>-22.585000000000001</v>
      </c>
      <c r="M28" s="2">
        <v>12.404643200000001</v>
      </c>
      <c r="N28" s="2">
        <v>6.2</v>
      </c>
      <c r="O28">
        <v>3.1466290743453222</v>
      </c>
      <c r="P28" s="2" t="s">
        <v>69</v>
      </c>
      <c r="Q28" s="2">
        <v>0.79</v>
      </c>
      <c r="R28" s="2">
        <v>33.169687099999997</v>
      </c>
      <c r="S28">
        <v>-22.513999999999999</v>
      </c>
      <c r="T28" s="2">
        <v>12.1172336</v>
      </c>
      <c r="U28">
        <v>6.093</v>
      </c>
      <c r="V28">
        <v>3.1936306223669177</v>
      </c>
      <c r="AD28">
        <f t="shared" si="0"/>
        <v>-22.559333333333331</v>
      </c>
      <c r="AE28">
        <f t="shared" si="1"/>
        <v>3.9374272480052215E-2</v>
      </c>
      <c r="AF28">
        <v>3</v>
      </c>
      <c r="AG28">
        <f t="shared" si="2"/>
        <v>6.1693333333333333</v>
      </c>
      <c r="AH28">
        <f t="shared" si="3"/>
        <v>6.6530694670455193E-2</v>
      </c>
      <c r="AI28">
        <v>3</v>
      </c>
      <c r="AJ28">
        <f t="shared" si="4"/>
        <v>3.1781951373892912</v>
      </c>
      <c r="AK28">
        <f t="shared" si="5"/>
        <v>2.7339221654472175E-2</v>
      </c>
      <c r="AL28">
        <v>3</v>
      </c>
    </row>
    <row r="29" spans="1:38" x14ac:dyDescent="0.2">
      <c r="A29" s="2" t="s">
        <v>30</v>
      </c>
      <c r="B29" s="2" t="s">
        <v>67</v>
      </c>
      <c r="C29" s="2">
        <v>0.81</v>
      </c>
      <c r="D29" s="2">
        <v>29.580503400000001</v>
      </c>
      <c r="E29">
        <v>-20.611000000000001</v>
      </c>
      <c r="F29">
        <v>10.840241300000001</v>
      </c>
      <c r="G29">
        <v>4.8860000000000001</v>
      </c>
      <c r="H29">
        <v>3.1835626481857009</v>
      </c>
      <c r="I29" s="2" t="s">
        <v>68</v>
      </c>
      <c r="J29" s="2">
        <v>0.88</v>
      </c>
      <c r="K29" s="2">
        <v>32.8140553</v>
      </c>
      <c r="L29">
        <v>-20.571999999999999</v>
      </c>
      <c r="M29" s="2">
        <v>12.2003994</v>
      </c>
      <c r="N29" s="2">
        <v>4.8769999999999998</v>
      </c>
      <c r="O29">
        <v>3.137853381805408</v>
      </c>
      <c r="P29" s="2" t="s">
        <v>69</v>
      </c>
      <c r="Q29" s="2">
        <v>0.87</v>
      </c>
      <c r="R29" s="2">
        <v>33.440734499999998</v>
      </c>
      <c r="S29">
        <v>-20.594000000000001</v>
      </c>
      <c r="T29" s="2">
        <v>12.2987515</v>
      </c>
      <c r="U29">
        <v>4.83</v>
      </c>
      <c r="V29">
        <v>3.1722073781228937</v>
      </c>
      <c r="AD29">
        <f t="shared" si="0"/>
        <v>-20.592333333333332</v>
      </c>
      <c r="AE29">
        <f t="shared" si="1"/>
        <v>1.9553345834750744E-2</v>
      </c>
      <c r="AF29">
        <v>3</v>
      </c>
      <c r="AG29">
        <f t="shared" si="2"/>
        <v>4.8643333333333336</v>
      </c>
      <c r="AH29">
        <f t="shared" si="3"/>
        <v>3.0072135496724054E-2</v>
      </c>
      <c r="AI29">
        <v>3</v>
      </c>
      <c r="AJ29">
        <f t="shared" si="4"/>
        <v>3.1645411360380007</v>
      </c>
      <c r="AK29">
        <f t="shared" si="5"/>
        <v>2.3799426653478041E-2</v>
      </c>
      <c r="AL29">
        <v>3</v>
      </c>
    </row>
    <row r="30" spans="1:38" x14ac:dyDescent="0.2">
      <c r="A30" s="3" t="s">
        <v>31</v>
      </c>
      <c r="B30" s="2" t="s">
        <v>67</v>
      </c>
      <c r="C30" s="2">
        <v>0.83</v>
      </c>
      <c r="D30" s="2">
        <v>19.846797299999999</v>
      </c>
      <c r="E30">
        <v>-21.802</v>
      </c>
      <c r="F30">
        <v>7.1000626999999996</v>
      </c>
      <c r="G30">
        <v>6.25</v>
      </c>
      <c r="H30">
        <v>3.261182024491136</v>
      </c>
      <c r="I30" s="2" t="s">
        <v>68</v>
      </c>
      <c r="J30" s="2">
        <v>0.87</v>
      </c>
      <c r="K30" s="2">
        <v>20.719190000000001</v>
      </c>
      <c r="L30">
        <v>-21.856000000000002</v>
      </c>
      <c r="M30" s="2">
        <v>7.5134210000000001</v>
      </c>
      <c r="N30" s="2">
        <v>6.2210000000000001</v>
      </c>
      <c r="O30">
        <v>3.2172279888659689</v>
      </c>
      <c r="P30" s="3" t="s">
        <v>69</v>
      </c>
      <c r="Q30" s="3">
        <v>0.85</v>
      </c>
      <c r="R30" s="3">
        <v>19.281862199999999</v>
      </c>
      <c r="S30" s="9">
        <v>-21.935000000000002</v>
      </c>
      <c r="T30" s="3">
        <v>6.9090020000000001</v>
      </c>
      <c r="U30" s="9">
        <v>6.0779999999999994</v>
      </c>
      <c r="V30" s="9">
        <v>3.255970384724161</v>
      </c>
      <c r="W30" s="2" t="s">
        <v>74</v>
      </c>
      <c r="X30" s="2">
        <v>0.72</v>
      </c>
      <c r="Y30" s="2">
        <v>21.223961899999999</v>
      </c>
      <c r="Z30" s="2">
        <v>-21.786000000000001</v>
      </c>
      <c r="AA30" s="2">
        <v>7.6335772999999998</v>
      </c>
      <c r="AB30" s="2">
        <v>6.173</v>
      </c>
      <c r="AC30">
        <v>3.2437332996331003</v>
      </c>
      <c r="AD30">
        <f>AVERAGE(E30,L30,Z30)</f>
        <v>-21.814666666666668</v>
      </c>
      <c r="AE30">
        <f>STDEV(E30,L30,Z30)</f>
        <v>3.6678785875944253E-2</v>
      </c>
      <c r="AF30">
        <v>3</v>
      </c>
      <c r="AG30">
        <f>AVERAGE(G30,N30,AB30)</f>
        <v>6.2146666666666661</v>
      </c>
      <c r="AH30">
        <f>STDEV(G30,N30,AB30)</f>
        <v>3.8888730158406201E-2</v>
      </c>
      <c r="AI30">
        <v>3</v>
      </c>
      <c r="AJ30">
        <f>AVERAGE(H30,O30,AC30)</f>
        <v>3.2407144376634016</v>
      </c>
      <c r="AK30">
        <f>STDEV(H30,O30,AC30)</f>
        <v>2.2131978167996721E-2</v>
      </c>
      <c r="AL30">
        <v>3</v>
      </c>
    </row>
    <row r="31" spans="1:38" x14ac:dyDescent="0.2">
      <c r="A31" s="2" t="s">
        <v>32</v>
      </c>
      <c r="B31" s="2" t="s">
        <v>67</v>
      </c>
      <c r="C31" s="2">
        <v>0.8</v>
      </c>
      <c r="D31" s="2">
        <v>36.781373899999998</v>
      </c>
      <c r="E31">
        <v>-19.509</v>
      </c>
      <c r="F31">
        <v>13.6648098</v>
      </c>
      <c r="G31">
        <v>9.6929999999999996</v>
      </c>
      <c r="H31">
        <v>3.1403000489134749</v>
      </c>
      <c r="I31" s="2" t="s">
        <v>68</v>
      </c>
      <c r="J31" s="2">
        <v>0.83</v>
      </c>
      <c r="K31" s="2">
        <v>35.850911400000001</v>
      </c>
      <c r="L31">
        <v>-19.533000000000001</v>
      </c>
      <c r="M31" s="2">
        <v>13.519306500000001</v>
      </c>
      <c r="N31" s="2">
        <v>9.6790000000000003</v>
      </c>
      <c r="O31">
        <v>3.0938024298805566</v>
      </c>
      <c r="P31" s="2" t="s">
        <v>69</v>
      </c>
      <c r="Q31" s="2">
        <v>0.85</v>
      </c>
      <c r="R31" s="2">
        <v>37.268125900000001</v>
      </c>
      <c r="S31">
        <v>-19.553000000000001</v>
      </c>
      <c r="T31" s="2">
        <v>13.9062529</v>
      </c>
      <c r="U31">
        <v>9.6429999999999989</v>
      </c>
      <c r="V31">
        <v>3.1266136556934523</v>
      </c>
      <c r="AD31">
        <f t="shared" ref="AD31:AD44" si="6">AVERAGE(E31,L31,S31)</f>
        <v>-19.531666666666666</v>
      </c>
      <c r="AE31">
        <f t="shared" ref="AE31:AE44" si="7">STDEV(E31,L31,S31)</f>
        <v>2.203028218914467E-2</v>
      </c>
      <c r="AF31">
        <v>3</v>
      </c>
      <c r="AG31">
        <f t="shared" ref="AG31:AG44" si="8">AVERAGE(G31,N31,U31)</f>
        <v>9.6716666666666669</v>
      </c>
      <c r="AH31">
        <f t="shared" ref="AH31:AH44" si="9">STDEV(G31,N31,U31)</f>
        <v>2.5794056162871292E-2</v>
      </c>
      <c r="AI31">
        <v>3</v>
      </c>
      <c r="AJ31">
        <f t="shared" ref="AJ31:AJ44" si="10">AVERAGE(H31,O31,V31)</f>
        <v>3.1202387114958281</v>
      </c>
      <c r="AK31">
        <f t="shared" ref="AK31:AK44" si="11">STDEV(H31,O31,V31)</f>
        <v>2.3895335927220589E-2</v>
      </c>
      <c r="AL31">
        <v>3</v>
      </c>
    </row>
    <row r="32" spans="1:38" x14ac:dyDescent="0.2">
      <c r="A32" s="2" t="s">
        <v>33</v>
      </c>
      <c r="B32" s="2" t="s">
        <v>67</v>
      </c>
      <c r="C32" s="2">
        <v>0.77</v>
      </c>
      <c r="D32" s="2">
        <v>39.215224800000001</v>
      </c>
      <c r="E32">
        <v>-19.313000000000002</v>
      </c>
      <c r="F32">
        <v>14.492893499999999</v>
      </c>
      <c r="G32">
        <v>9.0830000000000002</v>
      </c>
      <c r="H32">
        <v>3.156795128591817</v>
      </c>
      <c r="I32" s="2" t="s">
        <v>68</v>
      </c>
      <c r="J32" s="2">
        <v>0.73</v>
      </c>
      <c r="K32" s="2">
        <v>42.386759900000001</v>
      </c>
      <c r="L32">
        <v>-19.350000000000001</v>
      </c>
      <c r="M32" s="2">
        <v>15.9292275</v>
      </c>
      <c r="N32" s="2">
        <v>9.0570000000000004</v>
      </c>
      <c r="O32">
        <v>3.104433023091254</v>
      </c>
      <c r="P32" s="2" t="s">
        <v>69</v>
      </c>
      <c r="Q32" s="2">
        <v>0.87</v>
      </c>
      <c r="R32" s="2">
        <v>43.010698900000001</v>
      </c>
      <c r="S32">
        <v>-19.307000000000002</v>
      </c>
      <c r="T32" s="2">
        <v>15.9931439</v>
      </c>
      <c r="U32">
        <v>8.9580000000000002</v>
      </c>
      <c r="V32">
        <v>3.1375412508272795</v>
      </c>
      <c r="AD32">
        <f t="shared" si="6"/>
        <v>-19.323333333333334</v>
      </c>
      <c r="AE32">
        <f t="shared" si="7"/>
        <v>2.3288051299610951E-2</v>
      </c>
      <c r="AF32">
        <v>3</v>
      </c>
      <c r="AG32">
        <f t="shared" si="8"/>
        <v>9.0326666666666657</v>
      </c>
      <c r="AH32">
        <f t="shared" si="9"/>
        <v>6.5957056736435246E-2</v>
      </c>
      <c r="AI32">
        <v>3</v>
      </c>
      <c r="AJ32">
        <f t="shared" si="10"/>
        <v>3.1329231341701167</v>
      </c>
      <c r="AK32">
        <f t="shared" si="11"/>
        <v>2.6484764945292498E-2</v>
      </c>
      <c r="AL32">
        <v>3</v>
      </c>
    </row>
    <row r="33" spans="1:38" x14ac:dyDescent="0.2">
      <c r="A33" s="2" t="s">
        <v>34</v>
      </c>
      <c r="B33" s="2" t="s">
        <v>71</v>
      </c>
      <c r="C33" s="2">
        <v>0.71</v>
      </c>
      <c r="D33" s="2">
        <v>41.355345499999999</v>
      </c>
      <c r="E33" s="2">
        <v>-19.661999999999999</v>
      </c>
      <c r="F33">
        <v>15.077059200000001</v>
      </c>
      <c r="G33">
        <v>9.4460000000000015</v>
      </c>
      <c r="H33">
        <v>3.2000871286181147</v>
      </c>
      <c r="I33" s="2" t="s">
        <v>72</v>
      </c>
      <c r="J33" s="2">
        <v>0.78</v>
      </c>
      <c r="K33" s="2">
        <v>43.731166399999999</v>
      </c>
      <c r="L33" s="2">
        <v>-19.565000000000001</v>
      </c>
      <c r="M33" s="2">
        <v>16.323522199999999</v>
      </c>
      <c r="N33">
        <v>9.4710000000000001</v>
      </c>
      <c r="O33">
        <v>3.1255321926375261</v>
      </c>
      <c r="P33" s="2" t="s">
        <v>73</v>
      </c>
      <c r="Q33" s="2">
        <v>0.87</v>
      </c>
      <c r="R33" s="2">
        <v>41.198494199999999</v>
      </c>
      <c r="S33" s="2">
        <v>-19.632000000000001</v>
      </c>
      <c r="T33">
        <v>15.105799899999999</v>
      </c>
      <c r="U33">
        <v>9.4749999999999996</v>
      </c>
      <c r="V33">
        <v>3.1818844561816291</v>
      </c>
      <c r="AD33">
        <f t="shared" si="6"/>
        <v>-19.619666666666671</v>
      </c>
      <c r="AE33">
        <f t="shared" si="7"/>
        <v>4.9662192192182174E-2</v>
      </c>
      <c r="AF33">
        <v>3</v>
      </c>
      <c r="AG33">
        <f t="shared" si="8"/>
        <v>9.4640000000000004</v>
      </c>
      <c r="AH33">
        <f t="shared" si="9"/>
        <v>1.5716233645500743E-2</v>
      </c>
      <c r="AI33">
        <v>3</v>
      </c>
      <c r="AJ33">
        <f t="shared" si="10"/>
        <v>3.1691679258124235</v>
      </c>
      <c r="AK33">
        <f t="shared" si="11"/>
        <v>3.8870197172649064E-2</v>
      </c>
      <c r="AL33" s="8">
        <v>3</v>
      </c>
    </row>
    <row r="34" spans="1:38" x14ac:dyDescent="0.2">
      <c r="A34" s="2" t="s">
        <v>35</v>
      </c>
      <c r="B34" s="2" t="s">
        <v>71</v>
      </c>
      <c r="C34" s="2">
        <v>0.77</v>
      </c>
      <c r="D34" s="2">
        <v>40.083151800000003</v>
      </c>
      <c r="E34" s="2">
        <v>-19.3</v>
      </c>
      <c r="F34">
        <v>14.805930099999999</v>
      </c>
      <c r="G34">
        <v>9.1150000000000002</v>
      </c>
      <c r="H34">
        <v>3.1584423797867318</v>
      </c>
      <c r="I34" s="2" t="s">
        <v>72</v>
      </c>
      <c r="J34" s="2">
        <v>0.87</v>
      </c>
      <c r="K34" s="2">
        <v>40.871635599999998</v>
      </c>
      <c r="L34" s="2">
        <v>-19.334</v>
      </c>
      <c r="M34" s="2">
        <v>15.331733399999999</v>
      </c>
      <c r="N34">
        <v>9.24</v>
      </c>
      <c r="O34">
        <v>3.1101228819088824</v>
      </c>
      <c r="P34" s="2" t="s">
        <v>73</v>
      </c>
      <c r="Q34" s="2">
        <v>0.87</v>
      </c>
      <c r="R34" s="2">
        <v>40.2957356</v>
      </c>
      <c r="S34" s="2">
        <v>-19.332999999999998</v>
      </c>
      <c r="T34">
        <v>14.843332</v>
      </c>
      <c r="U34">
        <v>9.1219999999999999</v>
      </c>
      <c r="V34">
        <v>3.1671926177581513</v>
      </c>
      <c r="AD34">
        <f t="shared" si="6"/>
        <v>-19.322333333333333</v>
      </c>
      <c r="AE34">
        <f t="shared" si="7"/>
        <v>1.9347695814574305E-2</v>
      </c>
      <c r="AF34">
        <v>3</v>
      </c>
      <c r="AG34">
        <f t="shared" si="8"/>
        <v>9.1590000000000007</v>
      </c>
      <c r="AH34">
        <f t="shared" si="9"/>
        <v>7.0235318750611592E-2</v>
      </c>
      <c r="AI34">
        <v>3</v>
      </c>
      <c r="AJ34">
        <f t="shared" si="10"/>
        <v>3.1452526264845884</v>
      </c>
      <c r="AK34">
        <f t="shared" si="11"/>
        <v>3.0736230764439574E-2</v>
      </c>
      <c r="AL34" s="8">
        <v>3</v>
      </c>
    </row>
    <row r="35" spans="1:38" x14ac:dyDescent="0.2">
      <c r="A35" s="2" t="s">
        <v>36</v>
      </c>
      <c r="B35" s="2" t="s">
        <v>71</v>
      </c>
      <c r="C35" s="2">
        <v>0.78</v>
      </c>
      <c r="D35" s="2">
        <v>28.4127364</v>
      </c>
      <c r="E35" s="2">
        <v>-20.053999999999998</v>
      </c>
      <c r="F35">
        <v>10.3824139</v>
      </c>
      <c r="G35">
        <v>8.777000000000001</v>
      </c>
      <c r="H35">
        <v>3.1927250046028957</v>
      </c>
      <c r="I35" s="2" t="s">
        <v>72</v>
      </c>
      <c r="J35" s="2">
        <v>0.87</v>
      </c>
      <c r="K35" s="2">
        <v>27.934215600000002</v>
      </c>
      <c r="L35" s="2">
        <v>-20.052</v>
      </c>
      <c r="M35" s="2">
        <v>10.3795582</v>
      </c>
      <c r="N35">
        <v>8.8379999999999992</v>
      </c>
      <c r="O35">
        <v>3.1398174731560351</v>
      </c>
      <c r="P35" s="2" t="s">
        <v>73</v>
      </c>
      <c r="Q35" s="2">
        <v>0.8</v>
      </c>
      <c r="R35" s="2">
        <v>26.624924400000001</v>
      </c>
      <c r="S35" s="2">
        <v>-20.081</v>
      </c>
      <c r="T35">
        <v>9.7181590999999994</v>
      </c>
      <c r="U35">
        <v>8.7690000000000001</v>
      </c>
      <c r="V35">
        <v>3.1963267405243454</v>
      </c>
      <c r="AD35">
        <f t="shared" si="6"/>
        <v>-20.062333333333331</v>
      </c>
      <c r="AE35">
        <f t="shared" si="7"/>
        <v>1.6196707484342026E-2</v>
      </c>
      <c r="AF35">
        <v>3</v>
      </c>
      <c r="AG35">
        <f t="shared" si="8"/>
        <v>8.7946666666666662</v>
      </c>
      <c r="AH35">
        <f t="shared" si="9"/>
        <v>3.7740340927623815E-2</v>
      </c>
      <c r="AI35">
        <v>3</v>
      </c>
      <c r="AJ35">
        <f t="shared" si="10"/>
        <v>3.1762897394277587</v>
      </c>
      <c r="AK35">
        <f t="shared" si="11"/>
        <v>3.1637205639224786E-2</v>
      </c>
      <c r="AL35" s="8">
        <v>3</v>
      </c>
    </row>
    <row r="36" spans="1:38" x14ac:dyDescent="0.2">
      <c r="A36" s="2" t="s">
        <v>37</v>
      </c>
      <c r="B36" s="2" t="s">
        <v>71</v>
      </c>
      <c r="C36" s="2">
        <v>0.76</v>
      </c>
      <c r="D36" s="2">
        <v>40.434271199999998</v>
      </c>
      <c r="E36" s="2">
        <v>-20.016999999999999</v>
      </c>
      <c r="F36">
        <v>14.8163556</v>
      </c>
      <c r="G36">
        <v>10.23</v>
      </c>
      <c r="H36">
        <v>3.1838677252049754</v>
      </c>
      <c r="I36" s="2" t="s">
        <v>72</v>
      </c>
      <c r="J36" s="2">
        <v>0.78</v>
      </c>
      <c r="K36" s="2">
        <v>39.878188199999997</v>
      </c>
      <c r="L36" s="2">
        <v>-20.02</v>
      </c>
      <c r="M36" s="2">
        <v>14.915241099999999</v>
      </c>
      <c r="N36">
        <v>10.222999999999999</v>
      </c>
      <c r="O36">
        <v>3.119262544136816</v>
      </c>
      <c r="P36" s="2" t="s">
        <v>73</v>
      </c>
      <c r="Q36" s="2">
        <v>0.77</v>
      </c>
      <c r="R36" s="2">
        <v>39.4676987</v>
      </c>
      <c r="S36" s="2">
        <v>-20.010000000000002</v>
      </c>
      <c r="T36">
        <v>14.517029900000001</v>
      </c>
      <c r="U36">
        <v>10.147</v>
      </c>
      <c r="V36">
        <v>3.1718367187032754</v>
      </c>
      <c r="AD36">
        <f t="shared" si="6"/>
        <v>-20.015666666666664</v>
      </c>
      <c r="AE36">
        <f t="shared" si="7"/>
        <v>5.131601439445771E-3</v>
      </c>
      <c r="AF36">
        <v>3</v>
      </c>
      <c r="AG36">
        <f t="shared" si="8"/>
        <v>10.200000000000001</v>
      </c>
      <c r="AH36">
        <f t="shared" si="9"/>
        <v>4.6032597145935363E-2</v>
      </c>
      <c r="AI36">
        <v>3</v>
      </c>
      <c r="AJ36">
        <f t="shared" si="10"/>
        <v>3.1583223293483553</v>
      </c>
      <c r="AK36">
        <f t="shared" si="11"/>
        <v>3.435747946138791E-2</v>
      </c>
      <c r="AL36" s="8">
        <v>3</v>
      </c>
    </row>
    <row r="37" spans="1:38" x14ac:dyDescent="0.2">
      <c r="A37" s="2" t="s">
        <v>38</v>
      </c>
      <c r="B37" s="2" t="s">
        <v>71</v>
      </c>
      <c r="C37" s="2">
        <v>0.78</v>
      </c>
      <c r="D37" s="2">
        <v>42.596843800000002</v>
      </c>
      <c r="E37" s="2">
        <v>-19.507000000000001</v>
      </c>
      <c r="F37">
        <v>15.634951900000001</v>
      </c>
      <c r="G37">
        <v>10.435</v>
      </c>
      <c r="H37">
        <v>3.1785398563756799</v>
      </c>
      <c r="I37" s="2" t="s">
        <v>72</v>
      </c>
      <c r="J37" s="2">
        <v>0.81</v>
      </c>
      <c r="K37" s="2">
        <v>41.502814700000002</v>
      </c>
      <c r="L37" s="2">
        <v>-19.422999999999998</v>
      </c>
      <c r="M37" s="2">
        <v>15.473505899999999</v>
      </c>
      <c r="N37">
        <v>10.491999999999999</v>
      </c>
      <c r="O37">
        <v>3.1292165328436226</v>
      </c>
      <c r="P37" s="2" t="s">
        <v>73</v>
      </c>
      <c r="Q37" s="2">
        <v>0.79</v>
      </c>
      <c r="R37" s="2">
        <v>41.177190799999998</v>
      </c>
      <c r="S37" s="2">
        <v>-19.553000000000001</v>
      </c>
      <c r="T37">
        <v>15.207087700000001</v>
      </c>
      <c r="U37">
        <v>10.428000000000001</v>
      </c>
      <c r="V37">
        <v>3.1590569398329524</v>
      </c>
      <c r="AD37">
        <f t="shared" si="6"/>
        <v>-19.494333333333334</v>
      </c>
      <c r="AE37">
        <f t="shared" si="7"/>
        <v>6.5919142389244748E-2</v>
      </c>
      <c r="AF37">
        <v>3</v>
      </c>
      <c r="AG37">
        <f t="shared" si="8"/>
        <v>10.451666666666666</v>
      </c>
      <c r="AH37">
        <f t="shared" si="9"/>
        <v>3.5104605585781323E-2</v>
      </c>
      <c r="AI37">
        <v>3</v>
      </c>
      <c r="AJ37">
        <f t="shared" si="10"/>
        <v>3.1556044430174182</v>
      </c>
      <c r="AK37">
        <f t="shared" si="11"/>
        <v>2.484224953094941E-2</v>
      </c>
      <c r="AL37" s="8">
        <v>3</v>
      </c>
    </row>
    <row r="38" spans="1:38" x14ac:dyDescent="0.2">
      <c r="A38" s="2" t="s">
        <v>39</v>
      </c>
      <c r="B38" s="2" t="s">
        <v>71</v>
      </c>
      <c r="C38" s="2">
        <v>0.81</v>
      </c>
      <c r="D38" s="2">
        <v>42.316617999999998</v>
      </c>
      <c r="E38" s="2">
        <v>-19.175000000000001</v>
      </c>
      <c r="F38">
        <v>15.5045012</v>
      </c>
      <c r="G38">
        <v>9.8670000000000009</v>
      </c>
      <c r="H38">
        <v>3.184197094110107</v>
      </c>
      <c r="I38" s="2" t="s">
        <v>72</v>
      </c>
      <c r="J38" s="2">
        <v>0.75</v>
      </c>
      <c r="K38" s="2">
        <v>40.245919399999998</v>
      </c>
      <c r="L38" s="2">
        <v>-19.178000000000001</v>
      </c>
      <c r="M38" s="2">
        <v>15.010439999999999</v>
      </c>
      <c r="N38">
        <v>9.8119999999999994</v>
      </c>
      <c r="O38">
        <v>3.1280610450681885</v>
      </c>
      <c r="P38" s="2" t="s">
        <v>73</v>
      </c>
      <c r="Q38" s="2">
        <v>0.75</v>
      </c>
      <c r="R38" s="2">
        <v>39.956687899999999</v>
      </c>
      <c r="S38" s="2">
        <v>-19.13</v>
      </c>
      <c r="T38">
        <v>14.795975500000001</v>
      </c>
      <c r="U38">
        <v>9.7759999999999998</v>
      </c>
      <c r="V38">
        <v>3.15059563888392</v>
      </c>
      <c r="AD38">
        <f t="shared" si="6"/>
        <v>-19.161000000000001</v>
      </c>
      <c r="AE38">
        <f t="shared" si="7"/>
        <v>2.6888659319498524E-2</v>
      </c>
      <c r="AF38">
        <v>3</v>
      </c>
      <c r="AG38">
        <f t="shared" si="8"/>
        <v>9.8183333333333334</v>
      </c>
      <c r="AH38">
        <f t="shared" si="9"/>
        <v>4.5829393770083722E-2</v>
      </c>
      <c r="AI38">
        <v>3</v>
      </c>
      <c r="AJ38">
        <f t="shared" si="10"/>
        <v>3.154284592687405</v>
      </c>
      <c r="AK38">
        <f t="shared" si="11"/>
        <v>2.8249252833169855E-2</v>
      </c>
      <c r="AL38" s="8">
        <v>3</v>
      </c>
    </row>
    <row r="39" spans="1:38" x14ac:dyDescent="0.2">
      <c r="A39" s="2" t="s">
        <v>40</v>
      </c>
      <c r="B39" s="2" t="s">
        <v>71</v>
      </c>
      <c r="C39" s="2">
        <v>0.88</v>
      </c>
      <c r="D39" s="2">
        <v>40.937663999999998</v>
      </c>
      <c r="E39" s="2">
        <v>-19.298999999999999</v>
      </c>
      <c r="F39">
        <v>14.995159299999999</v>
      </c>
      <c r="G39">
        <v>9.657</v>
      </c>
      <c r="H39">
        <v>3.1850683973727443</v>
      </c>
      <c r="I39" s="2" t="s">
        <v>72</v>
      </c>
      <c r="J39" s="2">
        <v>0.83</v>
      </c>
      <c r="K39" s="2">
        <v>41.243714099999998</v>
      </c>
      <c r="L39" s="2">
        <v>-19.37</v>
      </c>
      <c r="M39" s="2">
        <v>15.391484699999999</v>
      </c>
      <c r="N39">
        <v>9.613999999999999</v>
      </c>
      <c r="O39">
        <v>3.1262524303454624</v>
      </c>
      <c r="P39" s="2" t="s">
        <v>73</v>
      </c>
      <c r="Q39" s="2">
        <v>0.83</v>
      </c>
      <c r="R39" s="2">
        <v>39.078535899999999</v>
      </c>
      <c r="S39" s="2">
        <v>-19.384</v>
      </c>
      <c r="T39">
        <v>14.4376309</v>
      </c>
      <c r="U39">
        <v>9.5869999999999997</v>
      </c>
      <c r="V39">
        <v>3.1578328558507938</v>
      </c>
      <c r="AD39">
        <f t="shared" si="6"/>
        <v>-19.350999999999999</v>
      </c>
      <c r="AE39">
        <f t="shared" si="7"/>
        <v>4.5574115460423989E-2</v>
      </c>
      <c r="AF39">
        <v>3</v>
      </c>
      <c r="AG39">
        <f t="shared" si="8"/>
        <v>9.6193333333333335</v>
      </c>
      <c r="AH39">
        <f t="shared" si="9"/>
        <v>3.5303446479534373E-2</v>
      </c>
      <c r="AI39">
        <v>3</v>
      </c>
      <c r="AJ39">
        <f t="shared" si="10"/>
        <v>3.1563845611896668</v>
      </c>
      <c r="AK39">
        <f t="shared" si="11"/>
        <v>2.9434718656845757E-2</v>
      </c>
      <c r="AL39" s="8">
        <v>3</v>
      </c>
    </row>
    <row r="40" spans="1:38" x14ac:dyDescent="0.2">
      <c r="A40" s="2" t="s">
        <v>41</v>
      </c>
      <c r="B40" s="2" t="s">
        <v>71</v>
      </c>
      <c r="C40" s="2">
        <v>0.71</v>
      </c>
      <c r="D40" s="2">
        <v>42.550554200000001</v>
      </c>
      <c r="E40" s="2">
        <v>-19.402999999999999</v>
      </c>
      <c r="F40">
        <v>15.613523199999999</v>
      </c>
      <c r="G40">
        <v>11.010000000000002</v>
      </c>
      <c r="H40">
        <v>3.1794433964355551</v>
      </c>
      <c r="I40" s="2" t="s">
        <v>72</v>
      </c>
      <c r="J40" s="2">
        <v>0.87</v>
      </c>
      <c r="K40" s="2">
        <v>42.500228800000002</v>
      </c>
      <c r="L40" s="2">
        <v>-19.385000000000002</v>
      </c>
      <c r="M40" s="2">
        <v>15.836876699999999</v>
      </c>
      <c r="N40">
        <v>11.081999999999999</v>
      </c>
      <c r="O40">
        <v>3.1308951383492598</v>
      </c>
      <c r="P40" s="2" t="s">
        <v>73</v>
      </c>
      <c r="Q40" s="2">
        <v>0.87</v>
      </c>
      <c r="R40" s="2">
        <v>41.038715099999997</v>
      </c>
      <c r="S40" s="2">
        <v>-19.379000000000001</v>
      </c>
      <c r="T40">
        <v>15.188200800000001</v>
      </c>
      <c r="U40">
        <v>11.041</v>
      </c>
      <c r="V40">
        <v>3.1523484302367137</v>
      </c>
      <c r="AD40">
        <f t="shared" si="6"/>
        <v>-19.388999999999999</v>
      </c>
      <c r="AE40">
        <f t="shared" si="7"/>
        <v>1.2489995996795279E-2</v>
      </c>
      <c r="AF40">
        <v>3</v>
      </c>
      <c r="AG40">
        <f t="shared" si="8"/>
        <v>11.044333333333332</v>
      </c>
      <c r="AH40">
        <f t="shared" si="9"/>
        <v>3.6115555282083642E-2</v>
      </c>
      <c r="AI40">
        <v>3</v>
      </c>
      <c r="AJ40">
        <f t="shared" si="10"/>
        <v>3.1542289883405097</v>
      </c>
      <c r="AK40">
        <f t="shared" si="11"/>
        <v>2.432870146328606E-2</v>
      </c>
      <c r="AL40" s="8">
        <v>3</v>
      </c>
    </row>
    <row r="41" spans="1:38" x14ac:dyDescent="0.2">
      <c r="A41" s="2" t="s">
        <v>42</v>
      </c>
      <c r="B41" s="2" t="s">
        <v>71</v>
      </c>
      <c r="C41" s="2">
        <v>0.74</v>
      </c>
      <c r="D41" s="2">
        <v>42.871076500000001</v>
      </c>
      <c r="E41" s="2">
        <v>-20.036999999999999</v>
      </c>
      <c r="F41">
        <v>15.894129100000001</v>
      </c>
      <c r="G41">
        <v>10.776000000000002</v>
      </c>
      <c r="H41">
        <v>3.1468384081935428</v>
      </c>
      <c r="I41" s="2" t="s">
        <v>72</v>
      </c>
      <c r="J41" s="2">
        <v>0.77</v>
      </c>
      <c r="K41" s="2">
        <v>40.593701000000003</v>
      </c>
      <c r="L41" s="2">
        <v>-20.030999999999999</v>
      </c>
      <c r="M41" s="2">
        <v>15.298037300000001</v>
      </c>
      <c r="N41">
        <v>10.79</v>
      </c>
      <c r="O41">
        <v>3.0957773801043968</v>
      </c>
      <c r="P41" s="2" t="s">
        <v>73</v>
      </c>
      <c r="Q41" s="2">
        <v>0.84</v>
      </c>
      <c r="R41" s="2">
        <v>39.565087900000002</v>
      </c>
      <c r="S41" s="2">
        <v>-20.004000000000001</v>
      </c>
      <c r="T41">
        <v>14.7229221</v>
      </c>
      <c r="U41">
        <v>10.738</v>
      </c>
      <c r="V41">
        <v>3.1351975445598992</v>
      </c>
      <c r="AD41">
        <f t="shared" si="6"/>
        <v>-20.024000000000001</v>
      </c>
      <c r="AE41">
        <f t="shared" si="7"/>
        <v>1.757839583124559E-2</v>
      </c>
      <c r="AF41">
        <v>3</v>
      </c>
      <c r="AG41">
        <f t="shared" si="8"/>
        <v>10.768000000000001</v>
      </c>
      <c r="AH41">
        <f t="shared" si="9"/>
        <v>2.6907248094147559E-2</v>
      </c>
      <c r="AI41">
        <v>3</v>
      </c>
      <c r="AJ41">
        <f t="shared" si="10"/>
        <v>3.1259377776192796</v>
      </c>
      <c r="AK41">
        <f t="shared" si="11"/>
        <v>2.6760317827448924E-2</v>
      </c>
      <c r="AL41" s="8">
        <v>3</v>
      </c>
    </row>
    <row r="42" spans="1:38" x14ac:dyDescent="0.2">
      <c r="A42" s="2" t="s">
        <v>43</v>
      </c>
      <c r="B42" s="2" t="s">
        <v>71</v>
      </c>
      <c r="C42" s="2">
        <v>0.79</v>
      </c>
      <c r="D42" s="2">
        <v>40.450439000000003</v>
      </c>
      <c r="E42" s="2">
        <v>-19.548999999999999</v>
      </c>
      <c r="F42">
        <v>14.865654899999999</v>
      </c>
      <c r="G42">
        <v>9.7850000000000001</v>
      </c>
      <c r="H42">
        <v>3.1745778541740091</v>
      </c>
      <c r="I42" s="2" t="s">
        <v>72</v>
      </c>
      <c r="J42" s="2">
        <v>0.88</v>
      </c>
      <c r="K42" s="2">
        <v>41.358430900000002</v>
      </c>
      <c r="L42" s="2">
        <v>-19.565999999999999</v>
      </c>
      <c r="M42" s="2">
        <v>15.4115655</v>
      </c>
      <c r="N42">
        <v>9.8330000000000002</v>
      </c>
      <c r="O42">
        <v>3.1308631635551025</v>
      </c>
      <c r="P42" s="2" t="s">
        <v>73</v>
      </c>
      <c r="Q42" s="2">
        <v>0.83</v>
      </c>
      <c r="R42" s="2">
        <v>40.371550300000003</v>
      </c>
      <c r="S42" s="2">
        <v>-19.635999999999999</v>
      </c>
      <c r="T42">
        <v>14.871496799999999</v>
      </c>
      <c r="U42">
        <v>9.7460000000000004</v>
      </c>
      <c r="V42">
        <v>3.1671419931762808</v>
      </c>
      <c r="AD42">
        <f t="shared" si="6"/>
        <v>-19.583666666666662</v>
      </c>
      <c r="AE42">
        <f t="shared" si="7"/>
        <v>4.6112182049143254E-2</v>
      </c>
      <c r="AF42">
        <v>3</v>
      </c>
      <c r="AG42">
        <f t="shared" si="8"/>
        <v>9.788000000000002</v>
      </c>
      <c r="AH42">
        <f t="shared" si="9"/>
        <v>4.357751713900173E-2</v>
      </c>
      <c r="AI42">
        <v>3</v>
      </c>
      <c r="AJ42">
        <f t="shared" si="10"/>
        <v>3.1575276703017976</v>
      </c>
      <c r="AK42">
        <f t="shared" si="11"/>
        <v>2.3389526442999835E-2</v>
      </c>
      <c r="AL42" s="8">
        <v>3</v>
      </c>
    </row>
    <row r="43" spans="1:38" x14ac:dyDescent="0.2">
      <c r="A43" s="2" t="s">
        <v>44</v>
      </c>
      <c r="B43" s="2" t="s">
        <v>71</v>
      </c>
      <c r="C43" s="2">
        <v>0.83</v>
      </c>
      <c r="D43" s="2">
        <v>43.783292799999998</v>
      </c>
      <c r="E43" s="2">
        <v>-19.888999999999999</v>
      </c>
      <c r="F43">
        <v>15.9701676</v>
      </c>
      <c r="G43">
        <v>10.525</v>
      </c>
      <c r="H43">
        <v>3.1984954413795048</v>
      </c>
      <c r="I43" s="2" t="s">
        <v>72</v>
      </c>
      <c r="J43" s="2">
        <v>0.81</v>
      </c>
      <c r="K43" s="2">
        <v>42.198890499999997</v>
      </c>
      <c r="L43" s="2">
        <v>-19.739999999999998</v>
      </c>
      <c r="M43" s="2">
        <v>15.7399571</v>
      </c>
      <c r="N43">
        <v>10.532</v>
      </c>
      <c r="O43">
        <v>3.1278381893853231</v>
      </c>
      <c r="P43" s="2" t="s">
        <v>73</v>
      </c>
      <c r="Q43" s="2">
        <v>0.74</v>
      </c>
      <c r="R43" s="2">
        <v>39.8173265</v>
      </c>
      <c r="S43" s="2">
        <v>-19.795000000000002</v>
      </c>
      <c r="T43">
        <v>14.675521099999999</v>
      </c>
      <c r="U43">
        <v>10.461</v>
      </c>
      <c r="V43">
        <v>3.1653763615476205</v>
      </c>
      <c r="AD43">
        <f t="shared" si="6"/>
        <v>-19.808</v>
      </c>
      <c r="AE43">
        <f t="shared" si="7"/>
        <v>7.5345869163478574E-2</v>
      </c>
      <c r="AF43">
        <v>3</v>
      </c>
      <c r="AG43">
        <f t="shared" si="8"/>
        <v>10.506</v>
      </c>
      <c r="AH43">
        <f t="shared" si="9"/>
        <v>3.9127995093027626E-2</v>
      </c>
      <c r="AI43">
        <v>3</v>
      </c>
      <c r="AJ43">
        <f t="shared" si="10"/>
        <v>3.163903330770816</v>
      </c>
      <c r="AK43">
        <f t="shared" si="11"/>
        <v>3.5351650309347421E-2</v>
      </c>
      <c r="AL43" s="8">
        <v>3</v>
      </c>
    </row>
    <row r="44" spans="1:38" x14ac:dyDescent="0.2">
      <c r="A44" s="2" t="s">
        <v>45</v>
      </c>
      <c r="B44" s="2" t="s">
        <v>71</v>
      </c>
      <c r="C44" s="2">
        <v>0.78</v>
      </c>
      <c r="D44" s="2">
        <v>37.4833304</v>
      </c>
      <c r="E44" s="2">
        <v>-19.68</v>
      </c>
      <c r="F44">
        <v>13.884960299999999</v>
      </c>
      <c r="G44">
        <v>9.1840000000000011</v>
      </c>
      <c r="H44">
        <v>3.1494906134757432</v>
      </c>
      <c r="I44" s="2" t="s">
        <v>72</v>
      </c>
      <c r="J44" s="2">
        <v>0.86</v>
      </c>
      <c r="K44" s="2">
        <v>33.697936800000001</v>
      </c>
      <c r="L44" s="2">
        <v>-19.658000000000001</v>
      </c>
      <c r="M44" s="2">
        <v>12.6263863</v>
      </c>
      <c r="N44">
        <v>9.1669999999999998</v>
      </c>
      <c r="O44">
        <v>3.113658862155992</v>
      </c>
      <c r="P44" s="2" t="s">
        <v>73</v>
      </c>
      <c r="Q44" s="2">
        <v>0.86</v>
      </c>
      <c r="R44" s="2">
        <v>33.099097100000002</v>
      </c>
      <c r="S44" s="2">
        <v>-19.696000000000002</v>
      </c>
      <c r="T44">
        <v>12.2076373</v>
      </c>
      <c r="U44">
        <v>9.093</v>
      </c>
      <c r="V44">
        <v>3.1632339931440572</v>
      </c>
      <c r="AD44">
        <f t="shared" si="6"/>
        <v>-19.678000000000001</v>
      </c>
      <c r="AE44">
        <f t="shared" si="7"/>
        <v>1.9078784028338954E-2</v>
      </c>
      <c r="AF44">
        <v>3</v>
      </c>
      <c r="AG44">
        <f t="shared" si="8"/>
        <v>9.1479999999999997</v>
      </c>
      <c r="AH44">
        <f t="shared" si="9"/>
        <v>4.8383881613612151E-2</v>
      </c>
      <c r="AI44">
        <v>3</v>
      </c>
      <c r="AJ44">
        <f t="shared" si="10"/>
        <v>3.1421278229252643</v>
      </c>
      <c r="AK44">
        <f t="shared" si="11"/>
        <v>2.5594558340370402E-2</v>
      </c>
      <c r="AL44" s="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D734-46D1-CF4D-B9CD-3E176F759111}">
  <dimension ref="A1:C21"/>
  <sheetViews>
    <sheetView workbookViewId="0">
      <selection activeCell="I5" sqref="I5"/>
    </sheetView>
  </sheetViews>
  <sheetFormatPr baseColWidth="10" defaultRowHeight="16" x14ac:dyDescent="0.2"/>
  <cols>
    <col min="1" max="1" width="14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4</v>
      </c>
      <c r="B2" s="5">
        <v>-19.900666666666666</v>
      </c>
      <c r="C2" s="5">
        <v>9.9336666666666655</v>
      </c>
    </row>
    <row r="3" spans="1:3" x14ac:dyDescent="0.2">
      <c r="A3" s="2" t="s">
        <v>5</v>
      </c>
      <c r="B3" s="5">
        <v>-19.373000000000001</v>
      </c>
      <c r="C3" s="5">
        <v>9.5069999999999997</v>
      </c>
    </row>
    <row r="4" spans="1:3" x14ac:dyDescent="0.2">
      <c r="A4" s="2" t="s">
        <v>6</v>
      </c>
      <c r="B4" s="5">
        <v>-19.888333333333335</v>
      </c>
      <c r="C4" s="5">
        <v>10.696</v>
      </c>
    </row>
    <row r="5" spans="1:3" x14ac:dyDescent="0.2">
      <c r="A5" s="2" t="s">
        <v>7</v>
      </c>
      <c r="B5" s="5">
        <v>-20.078666666666667</v>
      </c>
      <c r="C5" s="5">
        <v>8.5200000000000014</v>
      </c>
    </row>
    <row r="6" spans="1:3" x14ac:dyDescent="0.2">
      <c r="A6" s="2" t="s">
        <v>8</v>
      </c>
      <c r="B6" s="5">
        <v>-19.492333333333331</v>
      </c>
      <c r="C6" s="5">
        <v>8.8096666666666668</v>
      </c>
    </row>
    <row r="7" spans="1:3" x14ac:dyDescent="0.2">
      <c r="A7" s="2" t="s">
        <v>9</v>
      </c>
      <c r="B7" s="5">
        <v>-19.630666666666666</v>
      </c>
      <c r="C7" s="5">
        <v>9.4433333333333334</v>
      </c>
    </row>
    <row r="8" spans="1:3" x14ac:dyDescent="0.2">
      <c r="A8" s="2" t="s">
        <v>10</v>
      </c>
      <c r="B8" s="5">
        <v>-20.106666666666666</v>
      </c>
      <c r="C8" s="5">
        <v>8.325666666666665</v>
      </c>
    </row>
    <row r="9" spans="1:3" x14ac:dyDescent="0.2">
      <c r="A9" s="2" t="s">
        <v>11</v>
      </c>
      <c r="B9" s="5">
        <v>-20.006333333333334</v>
      </c>
      <c r="C9" s="5">
        <v>8.9066666666666663</v>
      </c>
    </row>
    <row r="10" spans="1:3" x14ac:dyDescent="0.2">
      <c r="A10" s="2" t="s">
        <v>12</v>
      </c>
      <c r="B10" s="5">
        <v>-19.886666666666667</v>
      </c>
      <c r="C10" s="5">
        <v>10.267000000000001</v>
      </c>
    </row>
    <row r="11" spans="1:3" x14ac:dyDescent="0.2">
      <c r="A11" s="2" t="s">
        <v>13</v>
      </c>
      <c r="B11" s="5">
        <v>-19.590666666666667</v>
      </c>
      <c r="C11" s="5">
        <v>9.77</v>
      </c>
    </row>
    <row r="12" spans="1:3" x14ac:dyDescent="0.2">
      <c r="A12" s="2" t="s">
        <v>14</v>
      </c>
      <c r="B12" s="5">
        <v>-19.793000000000003</v>
      </c>
      <c r="C12" s="5">
        <v>9.2446666666666673</v>
      </c>
    </row>
    <row r="13" spans="1:3" x14ac:dyDescent="0.2">
      <c r="A13" s="2" t="s">
        <v>15</v>
      </c>
      <c r="B13" s="5">
        <v>-19.734333333333336</v>
      </c>
      <c r="C13" s="5">
        <v>8.9253333333333345</v>
      </c>
    </row>
    <row r="14" spans="1:3" x14ac:dyDescent="0.2">
      <c r="A14" s="2" t="s">
        <v>16</v>
      </c>
      <c r="B14" s="5">
        <v>-19.679666666666666</v>
      </c>
      <c r="C14" s="5">
        <v>9.298</v>
      </c>
    </row>
    <row r="15" spans="1:3" x14ac:dyDescent="0.2">
      <c r="A15" s="2" t="s">
        <v>17</v>
      </c>
      <c r="B15" s="5">
        <v>-19.779666666666667</v>
      </c>
      <c r="C15" s="5">
        <v>9.3179999999999996</v>
      </c>
    </row>
    <row r="16" spans="1:3" x14ac:dyDescent="0.2">
      <c r="A16" s="2" t="s">
        <v>18</v>
      </c>
      <c r="B16" s="5">
        <v>-19.606333333333335</v>
      </c>
      <c r="C16" s="5">
        <v>9.8960000000000008</v>
      </c>
    </row>
    <row r="17" spans="1:3" x14ac:dyDescent="0.2">
      <c r="A17" s="2" t="s">
        <v>19</v>
      </c>
      <c r="B17" s="5">
        <v>-19.637666666666668</v>
      </c>
      <c r="C17" s="5">
        <v>8.7166666666666668</v>
      </c>
    </row>
    <row r="18" spans="1:3" x14ac:dyDescent="0.2">
      <c r="A18" s="2" t="s">
        <v>20</v>
      </c>
      <c r="B18" s="5">
        <v>-20.079333333333334</v>
      </c>
      <c r="C18" s="5">
        <v>8.9116666666666671</v>
      </c>
    </row>
    <row r="19" spans="1:3" x14ac:dyDescent="0.2">
      <c r="A19" s="2" t="s">
        <v>21</v>
      </c>
      <c r="B19" s="5">
        <v>-20.123333333333335</v>
      </c>
      <c r="C19" s="5">
        <v>8.4066666666666663</v>
      </c>
    </row>
    <row r="20" spans="1:3" x14ac:dyDescent="0.2">
      <c r="A20" s="2" t="s">
        <v>22</v>
      </c>
      <c r="B20" s="5">
        <v>-19.463666666666668</v>
      </c>
      <c r="C20" s="5">
        <v>9.7303333333333342</v>
      </c>
    </row>
    <row r="21" spans="1:3" x14ac:dyDescent="0.2">
      <c r="A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0103-5D9F-E345-99AF-EE8F0EF56AF5}">
  <dimension ref="A1:C20"/>
  <sheetViews>
    <sheetView workbookViewId="0">
      <selection activeCell="H7" sqref="H7"/>
    </sheetView>
  </sheetViews>
  <sheetFormatPr baseColWidth="10" defaultRowHeight="16" x14ac:dyDescent="0.2"/>
  <cols>
    <col min="1" max="1" width="1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32</v>
      </c>
      <c r="B2" s="5">
        <v>-19.531666666666666</v>
      </c>
      <c r="C2" s="5">
        <v>9.6716666666666669</v>
      </c>
    </row>
    <row r="3" spans="1:3" x14ac:dyDescent="0.2">
      <c r="A3" s="2" t="s">
        <v>33</v>
      </c>
      <c r="B3" s="5">
        <v>-19.323333333333334</v>
      </c>
      <c r="C3" s="5">
        <v>9.0326666666666657</v>
      </c>
    </row>
    <row r="4" spans="1:3" x14ac:dyDescent="0.2">
      <c r="A4" s="2" t="s">
        <v>34</v>
      </c>
      <c r="B4" s="5">
        <v>-19.619666666666671</v>
      </c>
      <c r="C4" s="5">
        <v>9.4640000000000004</v>
      </c>
    </row>
    <row r="5" spans="1:3" x14ac:dyDescent="0.2">
      <c r="A5" s="2" t="s">
        <v>35</v>
      </c>
      <c r="B5" s="5">
        <v>-19.322333333333333</v>
      </c>
      <c r="C5" s="5">
        <v>9.1590000000000007</v>
      </c>
    </row>
    <row r="6" spans="1:3" x14ac:dyDescent="0.2">
      <c r="A6" s="2" t="s">
        <v>36</v>
      </c>
      <c r="B6" s="5">
        <v>-20.062333333333331</v>
      </c>
      <c r="C6" s="5">
        <v>8.7946666666666662</v>
      </c>
    </row>
    <row r="7" spans="1:3" x14ac:dyDescent="0.2">
      <c r="A7" s="2" t="s">
        <v>37</v>
      </c>
      <c r="B7" s="5">
        <v>-20.015666666666664</v>
      </c>
      <c r="C7" s="5">
        <v>10.200000000000001</v>
      </c>
    </row>
    <row r="8" spans="1:3" x14ac:dyDescent="0.2">
      <c r="A8" s="2" t="s">
        <v>38</v>
      </c>
      <c r="B8" s="5">
        <v>-19.494333333333334</v>
      </c>
      <c r="C8" s="5">
        <v>10.451666666666666</v>
      </c>
    </row>
    <row r="9" spans="1:3" x14ac:dyDescent="0.2">
      <c r="A9" s="2" t="s">
        <v>39</v>
      </c>
      <c r="B9" s="5">
        <v>-19.161000000000001</v>
      </c>
      <c r="C9" s="5">
        <v>9.8183333333333334</v>
      </c>
    </row>
    <row r="10" spans="1:3" x14ac:dyDescent="0.2">
      <c r="A10" s="2" t="s">
        <v>40</v>
      </c>
      <c r="B10" s="5">
        <v>-19.350999999999999</v>
      </c>
      <c r="C10" s="5">
        <v>9.6193333333333335</v>
      </c>
    </row>
    <row r="11" spans="1:3" x14ac:dyDescent="0.2">
      <c r="A11" s="2" t="s">
        <v>41</v>
      </c>
      <c r="B11" s="5">
        <v>-19.388999999999999</v>
      </c>
      <c r="C11" s="5">
        <v>11.044333333333332</v>
      </c>
    </row>
    <row r="12" spans="1:3" x14ac:dyDescent="0.2">
      <c r="A12" s="2" t="s">
        <v>42</v>
      </c>
      <c r="B12" s="5">
        <v>-20.024000000000001</v>
      </c>
      <c r="C12" s="5">
        <v>10.768000000000001</v>
      </c>
    </row>
    <row r="13" spans="1:3" x14ac:dyDescent="0.2">
      <c r="A13" s="2" t="s">
        <v>43</v>
      </c>
      <c r="B13" s="5">
        <v>-19.583666666666662</v>
      </c>
      <c r="C13" s="5">
        <v>9.788000000000002</v>
      </c>
    </row>
    <row r="14" spans="1:3" x14ac:dyDescent="0.2">
      <c r="A14" s="2" t="s">
        <v>44</v>
      </c>
      <c r="B14" s="5">
        <v>-19.808</v>
      </c>
      <c r="C14" s="5">
        <v>10.506</v>
      </c>
    </row>
    <row r="15" spans="1:3" x14ac:dyDescent="0.2">
      <c r="A15" s="2" t="s">
        <v>45</v>
      </c>
      <c r="B15" s="5">
        <v>-19.678000000000001</v>
      </c>
      <c r="C15" s="5">
        <v>9.1479999999999997</v>
      </c>
    </row>
    <row r="16" spans="1:3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9A92-8407-D947-83A1-045830140994}">
  <dimension ref="A1:C10"/>
  <sheetViews>
    <sheetView workbookViewId="0">
      <selection activeCell="H2" sqref="H2"/>
    </sheetView>
  </sheetViews>
  <sheetFormatPr baseColWidth="10" defaultRowHeight="16" x14ac:dyDescent="0.2"/>
  <cols>
    <col min="1" max="1" width="22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23</v>
      </c>
      <c r="B2" s="5">
        <v>-21.191333333333336</v>
      </c>
      <c r="C2" s="5">
        <v>6.4859999999999998</v>
      </c>
    </row>
    <row r="3" spans="1:3" x14ac:dyDescent="0.2">
      <c r="A3" s="2" t="s">
        <v>24</v>
      </c>
      <c r="B3" s="5">
        <v>-21.684666666666669</v>
      </c>
      <c r="C3" s="5">
        <v>5.9846666666666666</v>
      </c>
    </row>
    <row r="4" spans="1:3" x14ac:dyDescent="0.2">
      <c r="A4" s="2" t="s">
        <v>25</v>
      </c>
      <c r="B4" s="5">
        <v>-21.099</v>
      </c>
      <c r="C4" s="5">
        <v>6.863666666666667</v>
      </c>
    </row>
    <row r="5" spans="1:3" x14ac:dyDescent="0.2">
      <c r="A5" s="2" t="s">
        <v>26</v>
      </c>
      <c r="B5" s="5">
        <v>-21.786999999999995</v>
      </c>
      <c r="C5" s="5">
        <v>7.782</v>
      </c>
    </row>
    <row r="6" spans="1:3" x14ac:dyDescent="0.2">
      <c r="A6" s="2" t="s">
        <v>27</v>
      </c>
      <c r="B6" s="5">
        <v>-23.667666666666666</v>
      </c>
      <c r="C6" s="5">
        <v>2.9039999999999999</v>
      </c>
    </row>
    <row r="7" spans="1:3" x14ac:dyDescent="0.2">
      <c r="A7" s="2" t="s">
        <v>28</v>
      </c>
      <c r="B7" s="5">
        <v>-22.144000000000002</v>
      </c>
      <c r="C7" s="5">
        <v>5.5886666666666658</v>
      </c>
    </row>
    <row r="8" spans="1:3" x14ac:dyDescent="0.2">
      <c r="A8" s="2" t="s">
        <v>29</v>
      </c>
      <c r="B8" s="5">
        <v>-22.559333333333331</v>
      </c>
      <c r="C8" s="5">
        <v>6.1693333333333333</v>
      </c>
    </row>
    <row r="9" spans="1:3" x14ac:dyDescent="0.2">
      <c r="A9" s="2" t="s">
        <v>30</v>
      </c>
      <c r="B9" s="5">
        <v>-20.592333333333332</v>
      </c>
      <c r="C9" s="5">
        <v>4.8643333333333336</v>
      </c>
    </row>
    <row r="10" spans="1:3" x14ac:dyDescent="0.2">
      <c r="A10" s="10" t="s">
        <v>31</v>
      </c>
      <c r="B10" s="5">
        <v>-21.814666666666668</v>
      </c>
      <c r="C10" s="5">
        <v>6.2146666666666661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CF49-FE75-0843-BFBE-96D0ADC1A6A8}">
  <dimension ref="A1:G49"/>
  <sheetViews>
    <sheetView zoomScale="98" zoomScaleNormal="98" workbookViewId="0">
      <selection activeCell="A21" sqref="A21:D34"/>
    </sheetView>
  </sheetViews>
  <sheetFormatPr baseColWidth="10" defaultRowHeight="16" x14ac:dyDescent="0.2"/>
  <cols>
    <col min="1" max="1" width="22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181</v>
      </c>
      <c r="E1" s="1" t="s">
        <v>182</v>
      </c>
      <c r="F1" s="1" t="s">
        <v>211</v>
      </c>
      <c r="G1" s="1" t="s">
        <v>212</v>
      </c>
    </row>
    <row r="2" spans="1:7" x14ac:dyDescent="0.2">
      <c r="A2" s="2" t="s">
        <v>4</v>
      </c>
      <c r="B2" s="5">
        <v>-19.900666666666666</v>
      </c>
      <c r="C2" s="5">
        <v>9.9336666666666655</v>
      </c>
      <c r="D2" t="s">
        <v>77</v>
      </c>
      <c r="E2" t="s">
        <v>183</v>
      </c>
      <c r="F2" s="5">
        <f>B2-(B49)</f>
        <v>1.9371111111111148</v>
      </c>
      <c r="G2" s="5">
        <f>C2-C49</f>
        <v>4.0606296296296289</v>
      </c>
    </row>
    <row r="3" spans="1:7" x14ac:dyDescent="0.2">
      <c r="A3" s="2" t="s">
        <v>5</v>
      </c>
      <c r="B3" s="5">
        <v>-19.373000000000001</v>
      </c>
      <c r="C3" s="5">
        <v>9.5069999999999997</v>
      </c>
      <c r="D3" t="s">
        <v>77</v>
      </c>
      <c r="E3" t="s">
        <v>183</v>
      </c>
      <c r="F3" s="5">
        <f>B3-(B49)</f>
        <v>2.4647777777777797</v>
      </c>
      <c r="G3" s="5">
        <f>C3-C49</f>
        <v>3.6339629629629631</v>
      </c>
    </row>
    <row r="4" spans="1:7" x14ac:dyDescent="0.2">
      <c r="A4" s="2" t="s">
        <v>6</v>
      </c>
      <c r="B4" s="5">
        <v>-19.888333333333335</v>
      </c>
      <c r="C4" s="5">
        <v>10.696</v>
      </c>
      <c r="D4" t="s">
        <v>77</v>
      </c>
      <c r="E4" t="s">
        <v>183</v>
      </c>
      <c r="F4" s="5">
        <f>B4-(B49)</f>
        <v>1.9494444444444454</v>
      </c>
      <c r="G4" s="5">
        <f>C4-C49</f>
        <v>4.8229629629629631</v>
      </c>
    </row>
    <row r="5" spans="1:7" x14ac:dyDescent="0.2">
      <c r="A5" s="2" t="s">
        <v>7</v>
      </c>
      <c r="B5" s="5">
        <v>-20.078666666666667</v>
      </c>
      <c r="C5" s="5">
        <v>8.5200000000000014</v>
      </c>
      <c r="D5" t="s">
        <v>77</v>
      </c>
      <c r="E5" t="s">
        <v>183</v>
      </c>
      <c r="F5" s="5">
        <f>B5-(B49)</f>
        <v>1.759111111111114</v>
      </c>
      <c r="G5" s="5">
        <f>C5-C49</f>
        <v>2.6469629629629647</v>
      </c>
    </row>
    <row r="6" spans="1:7" x14ac:dyDescent="0.2">
      <c r="A6" s="2" t="s">
        <v>8</v>
      </c>
      <c r="B6" s="5">
        <v>-19.492333333333331</v>
      </c>
      <c r="C6" s="5">
        <v>8.8096666666666668</v>
      </c>
      <c r="D6" t="s">
        <v>77</v>
      </c>
      <c r="E6" t="s">
        <v>183</v>
      </c>
      <c r="F6" s="5">
        <f>B6-(B49)</f>
        <v>2.3454444444444498</v>
      </c>
      <c r="G6" s="5">
        <f>C6-C49</f>
        <v>2.9366296296296301</v>
      </c>
    </row>
    <row r="7" spans="1:7" x14ac:dyDescent="0.2">
      <c r="A7" s="2" t="s">
        <v>9</v>
      </c>
      <c r="B7" s="5">
        <v>-19.630666666666666</v>
      </c>
      <c r="C7" s="5">
        <v>9.4433333333333334</v>
      </c>
      <c r="D7" t="s">
        <v>77</v>
      </c>
      <c r="E7" t="s">
        <v>183</v>
      </c>
      <c r="F7" s="5">
        <f>B7-(B49)</f>
        <v>2.2071111111111144</v>
      </c>
      <c r="G7" s="5">
        <f>C7-C49</f>
        <v>3.5702962962962967</v>
      </c>
    </row>
    <row r="8" spans="1:7" x14ac:dyDescent="0.2">
      <c r="A8" s="2" t="s">
        <v>10</v>
      </c>
      <c r="B8" s="5">
        <v>-20.106666666666666</v>
      </c>
      <c r="C8" s="5">
        <v>8.325666666666665</v>
      </c>
      <c r="D8" t="s">
        <v>77</v>
      </c>
      <c r="E8" t="s">
        <v>183</v>
      </c>
      <c r="F8" s="5">
        <f>B8-(B49)</f>
        <v>1.7311111111111153</v>
      </c>
      <c r="G8" s="5">
        <f>C8-C49</f>
        <v>2.4526296296296284</v>
      </c>
    </row>
    <row r="9" spans="1:7" x14ac:dyDescent="0.2">
      <c r="A9" s="2" t="s">
        <v>11</v>
      </c>
      <c r="B9" s="5">
        <v>-20.006333333333334</v>
      </c>
      <c r="C9" s="5">
        <v>8.9066666666666663</v>
      </c>
      <c r="D9" t="s">
        <v>77</v>
      </c>
      <c r="E9" t="s">
        <v>183</v>
      </c>
      <c r="F9" s="5">
        <f>B9-(B49)</f>
        <v>1.8314444444444469</v>
      </c>
      <c r="G9" s="5">
        <f>C9-C49</f>
        <v>3.0336296296296297</v>
      </c>
    </row>
    <row r="10" spans="1:7" x14ac:dyDescent="0.2">
      <c r="A10" s="2" t="s">
        <v>12</v>
      </c>
      <c r="B10" s="5">
        <v>-19.886666666666667</v>
      </c>
      <c r="C10" s="5">
        <v>10.267000000000001</v>
      </c>
      <c r="D10" t="s">
        <v>77</v>
      </c>
      <c r="E10" t="s">
        <v>183</v>
      </c>
      <c r="F10" s="5">
        <f>B10-(B49)</f>
        <v>1.9511111111111141</v>
      </c>
      <c r="G10" s="5">
        <f>C10-C49</f>
        <v>4.3939629629629646</v>
      </c>
    </row>
    <row r="11" spans="1:7" x14ac:dyDescent="0.2">
      <c r="A11" s="2" t="s">
        <v>13</v>
      </c>
      <c r="B11" s="5">
        <v>-19.590666666666667</v>
      </c>
      <c r="C11" s="5">
        <v>9.77</v>
      </c>
      <c r="D11" t="s">
        <v>77</v>
      </c>
      <c r="E11" t="s">
        <v>183</v>
      </c>
      <c r="F11" s="5">
        <f>B11-(B49)</f>
        <v>2.2471111111111135</v>
      </c>
      <c r="G11" s="5">
        <f>C11-C49</f>
        <v>3.896962962962963</v>
      </c>
    </row>
    <row r="12" spans="1:7" x14ac:dyDescent="0.2">
      <c r="A12" s="2" t="s">
        <v>14</v>
      </c>
      <c r="B12" s="5">
        <v>-19.793000000000003</v>
      </c>
      <c r="C12" s="5">
        <v>9.2446666666666673</v>
      </c>
      <c r="D12" t="s">
        <v>77</v>
      </c>
      <c r="E12" t="s">
        <v>183</v>
      </c>
      <c r="F12" s="5">
        <f>B12-(B49)</f>
        <v>2.044777777777778</v>
      </c>
      <c r="G12" s="5">
        <f>C12-C49</f>
        <v>3.3716296296296306</v>
      </c>
    </row>
    <row r="13" spans="1:7" x14ac:dyDescent="0.2">
      <c r="A13" s="2" t="s">
        <v>15</v>
      </c>
      <c r="B13" s="5">
        <v>-19.734333333333336</v>
      </c>
      <c r="C13" s="5">
        <v>8.9253333333333345</v>
      </c>
      <c r="D13" t="s">
        <v>77</v>
      </c>
      <c r="E13" t="s">
        <v>183</v>
      </c>
      <c r="F13" s="5">
        <f>B13-(B49)</f>
        <v>2.1034444444444453</v>
      </c>
      <c r="G13" s="5">
        <f>C13-C49</f>
        <v>3.0522962962962978</v>
      </c>
    </row>
    <row r="14" spans="1:7" x14ac:dyDescent="0.2">
      <c r="A14" s="2" t="s">
        <v>16</v>
      </c>
      <c r="B14" s="5">
        <v>-19.679666666666666</v>
      </c>
      <c r="C14" s="5">
        <v>9.298</v>
      </c>
      <c r="D14" t="s">
        <v>77</v>
      </c>
      <c r="E14" t="s">
        <v>183</v>
      </c>
      <c r="F14" s="5">
        <f>B14-(B49)</f>
        <v>2.1581111111111149</v>
      </c>
      <c r="G14" s="5">
        <f>C14-C49</f>
        <v>3.4249629629629634</v>
      </c>
    </row>
    <row r="15" spans="1:7" x14ac:dyDescent="0.2">
      <c r="A15" s="2" t="s">
        <v>17</v>
      </c>
      <c r="B15" s="5">
        <v>-19.779666666666667</v>
      </c>
      <c r="C15" s="5">
        <v>9.3179999999999996</v>
      </c>
      <c r="D15" t="s">
        <v>77</v>
      </c>
      <c r="E15" t="s">
        <v>183</v>
      </c>
      <c r="F15" s="5">
        <f>B15-(B49)</f>
        <v>2.0581111111111134</v>
      </c>
      <c r="G15" s="5">
        <f>C15-C49</f>
        <v>3.444962962962963</v>
      </c>
    </row>
    <row r="16" spans="1:7" x14ac:dyDescent="0.2">
      <c r="A16" s="2" t="s">
        <v>18</v>
      </c>
      <c r="B16" s="5">
        <v>-19.606333333333335</v>
      </c>
      <c r="C16" s="5">
        <v>9.8960000000000008</v>
      </c>
      <c r="D16" t="s">
        <v>77</v>
      </c>
      <c r="E16" t="s">
        <v>183</v>
      </c>
      <c r="F16" s="5">
        <f>B16-(B49)</f>
        <v>2.2314444444444455</v>
      </c>
      <c r="G16" s="5">
        <f>C16-C49</f>
        <v>4.0229629629629642</v>
      </c>
    </row>
    <row r="17" spans="1:7" x14ac:dyDescent="0.2">
      <c r="A17" s="2" t="s">
        <v>19</v>
      </c>
      <c r="B17" s="5">
        <v>-19.637666666666668</v>
      </c>
      <c r="C17" s="5">
        <v>8.7166666666666668</v>
      </c>
      <c r="D17" t="s">
        <v>77</v>
      </c>
      <c r="E17" t="s">
        <v>183</v>
      </c>
      <c r="F17" s="5">
        <f>B17-(B49)</f>
        <v>2.2001111111111129</v>
      </c>
      <c r="G17" s="5">
        <f>C17-C49</f>
        <v>2.8436296296296302</v>
      </c>
    </row>
    <row r="18" spans="1:7" x14ac:dyDescent="0.2">
      <c r="A18" s="2" t="s">
        <v>20</v>
      </c>
      <c r="B18" s="5">
        <v>-20.079333333333334</v>
      </c>
      <c r="C18" s="5">
        <v>8.9116666666666671</v>
      </c>
      <c r="D18" t="s">
        <v>77</v>
      </c>
      <c r="E18" t="s">
        <v>183</v>
      </c>
      <c r="F18" s="5">
        <f>B18-(B49)</f>
        <v>1.7584444444444465</v>
      </c>
      <c r="G18" s="5">
        <f>C18-C49</f>
        <v>3.0386296296296305</v>
      </c>
    </row>
    <row r="19" spans="1:7" x14ac:dyDescent="0.2">
      <c r="A19" s="2" t="s">
        <v>21</v>
      </c>
      <c r="B19" s="5">
        <v>-20.123333333333335</v>
      </c>
      <c r="C19" s="5">
        <v>8.4066666666666663</v>
      </c>
      <c r="D19" t="s">
        <v>77</v>
      </c>
      <c r="E19" t="s">
        <v>183</v>
      </c>
      <c r="F19" s="5">
        <f>B19-(B49)</f>
        <v>1.714444444444446</v>
      </c>
      <c r="G19" s="5">
        <f>C19-C49</f>
        <v>2.5336296296296297</v>
      </c>
    </row>
    <row r="20" spans="1:7" x14ac:dyDescent="0.2">
      <c r="A20" s="2" t="s">
        <v>22</v>
      </c>
      <c r="B20" s="5">
        <v>-19.463666666666668</v>
      </c>
      <c r="C20" s="5">
        <v>9.7303333333333342</v>
      </c>
      <c r="D20" t="s">
        <v>77</v>
      </c>
      <c r="E20" t="s">
        <v>183</v>
      </c>
      <c r="F20" s="5">
        <f>B20-(B49)</f>
        <v>2.3741111111111124</v>
      </c>
      <c r="G20" s="5">
        <f>C20-C49</f>
        <v>3.8572962962962976</v>
      </c>
    </row>
    <row r="21" spans="1:7" x14ac:dyDescent="0.2">
      <c r="A21" s="2" t="s">
        <v>32</v>
      </c>
      <c r="B21" s="5">
        <v>-19.531666666666666</v>
      </c>
      <c r="C21" s="5">
        <v>9.6716666666666669</v>
      </c>
      <c r="D21" t="s">
        <v>76</v>
      </c>
      <c r="E21" t="s">
        <v>183</v>
      </c>
      <c r="F21" s="5">
        <f>B21-(B49)</f>
        <v>2.3061111111111146</v>
      </c>
      <c r="G21" s="5">
        <f>C21-C49</f>
        <v>3.7986296296296302</v>
      </c>
    </row>
    <row r="22" spans="1:7" x14ac:dyDescent="0.2">
      <c r="A22" s="2" t="s">
        <v>33</v>
      </c>
      <c r="B22" s="5">
        <v>-19.323333333333334</v>
      </c>
      <c r="C22" s="5">
        <v>9.0326666666666657</v>
      </c>
      <c r="D22" t="s">
        <v>76</v>
      </c>
      <c r="E22" t="s">
        <v>183</v>
      </c>
      <c r="F22" s="5">
        <f>B22-(B49)</f>
        <v>2.5144444444444467</v>
      </c>
      <c r="G22" s="5">
        <f>C22-C49</f>
        <v>3.1596296296296291</v>
      </c>
    </row>
    <row r="23" spans="1:7" x14ac:dyDescent="0.2">
      <c r="A23" s="2" t="s">
        <v>34</v>
      </c>
      <c r="B23" s="5">
        <v>-19.619666666666671</v>
      </c>
      <c r="C23" s="5">
        <v>9.4640000000000004</v>
      </c>
      <c r="D23" t="s">
        <v>76</v>
      </c>
      <c r="E23" t="s">
        <v>183</v>
      </c>
      <c r="F23" s="5">
        <f>B23-(B49)</f>
        <v>2.21811111111111</v>
      </c>
      <c r="G23" s="5">
        <f>C23-C49</f>
        <v>3.5909629629629638</v>
      </c>
    </row>
    <row r="24" spans="1:7" x14ac:dyDescent="0.2">
      <c r="A24" s="2" t="s">
        <v>35</v>
      </c>
      <c r="B24" s="5">
        <v>-19.322333333333333</v>
      </c>
      <c r="C24" s="5">
        <v>9.1590000000000007</v>
      </c>
      <c r="D24" t="s">
        <v>76</v>
      </c>
      <c r="E24" t="s">
        <v>183</v>
      </c>
      <c r="F24" s="5">
        <f>B24-(B49)</f>
        <v>2.5154444444444479</v>
      </c>
      <c r="G24" s="5">
        <f>C24-C49</f>
        <v>3.2859629629629641</v>
      </c>
    </row>
    <row r="25" spans="1:7" x14ac:dyDescent="0.2">
      <c r="A25" s="2" t="s">
        <v>36</v>
      </c>
      <c r="B25" s="5">
        <v>-20.062333333333331</v>
      </c>
      <c r="C25" s="5">
        <v>8.7946666666666662</v>
      </c>
      <c r="D25" t="s">
        <v>76</v>
      </c>
      <c r="E25" t="s">
        <v>183</v>
      </c>
      <c r="F25" s="5">
        <f>B25-(B49)</f>
        <v>1.7754444444444495</v>
      </c>
      <c r="G25" s="5">
        <f>C25-C49</f>
        <v>2.9216296296296296</v>
      </c>
    </row>
    <row r="26" spans="1:7" x14ac:dyDescent="0.2">
      <c r="A26" s="2" t="s">
        <v>37</v>
      </c>
      <c r="B26" s="5">
        <v>-20.015666666666664</v>
      </c>
      <c r="C26" s="5">
        <v>10.200000000000001</v>
      </c>
      <c r="D26" t="s">
        <v>76</v>
      </c>
      <c r="E26" t="s">
        <v>183</v>
      </c>
      <c r="F26" s="5">
        <f>B26-(B49)</f>
        <v>1.8221111111111163</v>
      </c>
      <c r="G26" s="5">
        <f>C26-C49</f>
        <v>4.3269629629629645</v>
      </c>
    </row>
    <row r="27" spans="1:7" x14ac:dyDescent="0.2">
      <c r="A27" s="2" t="s">
        <v>38</v>
      </c>
      <c r="B27" s="5">
        <v>-19.494333333333334</v>
      </c>
      <c r="C27" s="5">
        <v>10.451666666666666</v>
      </c>
      <c r="D27" t="s">
        <v>76</v>
      </c>
      <c r="E27" t="s">
        <v>183</v>
      </c>
      <c r="F27" s="5">
        <f>B27-(B49)</f>
        <v>2.3434444444444473</v>
      </c>
      <c r="G27" s="5">
        <f>C27-C49</f>
        <v>4.5786296296296296</v>
      </c>
    </row>
    <row r="28" spans="1:7" x14ac:dyDescent="0.2">
      <c r="A28" s="2" t="s">
        <v>39</v>
      </c>
      <c r="B28" s="5">
        <v>-19.161000000000001</v>
      </c>
      <c r="C28" s="5">
        <v>9.8183333333333334</v>
      </c>
      <c r="D28" t="s">
        <v>76</v>
      </c>
      <c r="E28" t="s">
        <v>183</v>
      </c>
      <c r="F28" s="5">
        <f>B28-(B49)</f>
        <v>2.6767777777777795</v>
      </c>
      <c r="G28" s="5">
        <f>C28-C49</f>
        <v>3.9452962962962967</v>
      </c>
    </row>
    <row r="29" spans="1:7" x14ac:dyDescent="0.2">
      <c r="A29" s="2" t="s">
        <v>40</v>
      </c>
      <c r="B29" s="5">
        <v>-19.350999999999999</v>
      </c>
      <c r="C29" s="5">
        <v>9.6193333333333335</v>
      </c>
      <c r="D29" t="s">
        <v>76</v>
      </c>
      <c r="E29" t="s">
        <v>183</v>
      </c>
      <c r="F29" s="5">
        <f>B29-(B49)</f>
        <v>2.4867777777777818</v>
      </c>
      <c r="G29" s="5">
        <f>C29-C49</f>
        <v>3.7462962962962969</v>
      </c>
    </row>
    <row r="30" spans="1:7" x14ac:dyDescent="0.2">
      <c r="A30" s="2" t="s">
        <v>41</v>
      </c>
      <c r="B30" s="5">
        <v>-19.388999999999999</v>
      </c>
      <c r="C30" s="5">
        <v>11.044333333333332</v>
      </c>
      <c r="D30" t="s">
        <v>76</v>
      </c>
      <c r="E30" t="s">
        <v>183</v>
      </c>
      <c r="F30" s="5">
        <f>B30-(B49)</f>
        <v>2.4487777777777815</v>
      </c>
      <c r="G30" s="5">
        <f>C30-C49</f>
        <v>5.1712962962962958</v>
      </c>
    </row>
    <row r="31" spans="1:7" x14ac:dyDescent="0.2">
      <c r="A31" s="2" t="s">
        <v>42</v>
      </c>
      <c r="B31" s="5">
        <v>-20.024000000000001</v>
      </c>
      <c r="C31" s="5">
        <v>10.768000000000001</v>
      </c>
      <c r="D31" t="s">
        <v>76</v>
      </c>
      <c r="E31" t="s">
        <v>183</v>
      </c>
      <c r="F31" s="5">
        <f>B31-(B49)</f>
        <v>1.8137777777777799</v>
      </c>
      <c r="G31" s="5">
        <f>C31-C49</f>
        <v>4.8949629629629641</v>
      </c>
    </row>
    <row r="32" spans="1:7" x14ac:dyDescent="0.2">
      <c r="A32" s="2" t="s">
        <v>43</v>
      </c>
      <c r="B32" s="5">
        <v>-19.583666666666662</v>
      </c>
      <c r="C32" s="5">
        <v>9.788000000000002</v>
      </c>
      <c r="D32" t="s">
        <v>76</v>
      </c>
      <c r="E32" t="s">
        <v>183</v>
      </c>
      <c r="F32" s="5">
        <f>B32-(B49)</f>
        <v>2.2541111111111185</v>
      </c>
      <c r="G32" s="5">
        <f>C32-C49</f>
        <v>3.9149629629629654</v>
      </c>
    </row>
    <row r="33" spans="1:7" x14ac:dyDescent="0.2">
      <c r="A33" s="2" t="s">
        <v>44</v>
      </c>
      <c r="B33" s="5">
        <v>-19.808</v>
      </c>
      <c r="C33" s="5">
        <v>10.506</v>
      </c>
      <c r="D33" t="s">
        <v>76</v>
      </c>
      <c r="E33" t="s">
        <v>183</v>
      </c>
      <c r="F33" s="5">
        <f>B33-(B49)</f>
        <v>2.029777777777781</v>
      </c>
      <c r="G33" s="5">
        <f>C33-C49</f>
        <v>4.6329629629629636</v>
      </c>
    </row>
    <row r="34" spans="1:7" x14ac:dyDescent="0.2">
      <c r="A34" s="2" t="s">
        <v>45</v>
      </c>
      <c r="B34" s="5">
        <v>-19.678000000000001</v>
      </c>
      <c r="C34" s="5">
        <v>9.1479999999999997</v>
      </c>
      <c r="D34" t="s">
        <v>76</v>
      </c>
      <c r="E34" t="s">
        <v>183</v>
      </c>
      <c r="F34" s="5">
        <f>B34-(B49)</f>
        <v>2.15977777777778</v>
      </c>
      <c r="G34" s="5">
        <f>C34-C49</f>
        <v>3.2749629629629631</v>
      </c>
    </row>
    <row r="35" spans="1:7" x14ac:dyDescent="0.2">
      <c r="A35" s="2" t="s">
        <v>23</v>
      </c>
      <c r="B35" s="5">
        <v>-21.191333333333336</v>
      </c>
      <c r="C35" s="5">
        <v>6.4859999999999998</v>
      </c>
      <c r="D35" t="s">
        <v>184</v>
      </c>
      <c r="E35" t="s">
        <v>185</v>
      </c>
    </row>
    <row r="36" spans="1:7" x14ac:dyDescent="0.2">
      <c r="A36" s="2" t="s">
        <v>24</v>
      </c>
      <c r="B36" s="5">
        <v>-21.684666666666669</v>
      </c>
      <c r="C36" s="5">
        <v>5.9846666666666666</v>
      </c>
      <c r="D36" t="s">
        <v>184</v>
      </c>
      <c r="E36" t="s">
        <v>185</v>
      </c>
    </row>
    <row r="37" spans="1:7" x14ac:dyDescent="0.2">
      <c r="A37" s="2" t="s">
        <v>28</v>
      </c>
      <c r="B37" s="5">
        <v>-22.144000000000002</v>
      </c>
      <c r="C37" s="5">
        <v>5.5886666666666658</v>
      </c>
      <c r="D37" t="s">
        <v>184</v>
      </c>
      <c r="E37" t="s">
        <v>185</v>
      </c>
    </row>
    <row r="38" spans="1:7" x14ac:dyDescent="0.2">
      <c r="A38" s="10" t="s">
        <v>31</v>
      </c>
      <c r="B38" s="5">
        <v>-21.814666666666668</v>
      </c>
      <c r="C38" s="5">
        <v>6.2146666666666661</v>
      </c>
      <c r="D38" t="s">
        <v>184</v>
      </c>
      <c r="E38" t="s">
        <v>185</v>
      </c>
    </row>
    <row r="39" spans="1:7" x14ac:dyDescent="0.2">
      <c r="A39" s="2" t="s">
        <v>25</v>
      </c>
      <c r="B39" s="5">
        <v>-21.099</v>
      </c>
      <c r="C39" s="5">
        <v>6.863666666666667</v>
      </c>
      <c r="D39" t="s">
        <v>184</v>
      </c>
      <c r="E39" t="s">
        <v>186</v>
      </c>
    </row>
    <row r="40" spans="1:7" x14ac:dyDescent="0.2">
      <c r="A40" s="2" t="s">
        <v>26</v>
      </c>
      <c r="B40" s="5">
        <v>-21.786999999999995</v>
      </c>
      <c r="C40" s="5">
        <v>7.782</v>
      </c>
      <c r="D40" t="s">
        <v>184</v>
      </c>
      <c r="E40" t="s">
        <v>187</v>
      </c>
    </row>
    <row r="41" spans="1:7" x14ac:dyDescent="0.2">
      <c r="A41" s="2" t="s">
        <v>29</v>
      </c>
      <c r="B41" s="5">
        <v>-22.559333333333331</v>
      </c>
      <c r="C41" s="5">
        <v>6.1693333333333333</v>
      </c>
      <c r="D41" t="s">
        <v>184</v>
      </c>
      <c r="E41" t="s">
        <v>187</v>
      </c>
    </row>
    <row r="42" spans="1:7" x14ac:dyDescent="0.2">
      <c r="A42" s="2" t="s">
        <v>30</v>
      </c>
      <c r="B42" s="5">
        <v>-20.592333333333332</v>
      </c>
      <c r="C42" s="5">
        <v>4.8643333333333336</v>
      </c>
      <c r="D42" t="s">
        <v>184</v>
      </c>
      <c r="E42" t="s">
        <v>188</v>
      </c>
    </row>
    <row r="43" spans="1:7" x14ac:dyDescent="0.2">
      <c r="A43" s="2" t="s">
        <v>27</v>
      </c>
      <c r="B43" s="5">
        <v>-23.667666666666666</v>
      </c>
      <c r="C43" s="5">
        <v>2.9039999999999999</v>
      </c>
      <c r="D43" t="s">
        <v>184</v>
      </c>
      <c r="E43" t="s">
        <v>189</v>
      </c>
    </row>
    <row r="44" spans="1:7" x14ac:dyDescent="0.2">
      <c r="A44" s="13" t="s">
        <v>190</v>
      </c>
      <c r="B44" s="26">
        <v>-19.5</v>
      </c>
      <c r="C44" s="26">
        <v>11.2</v>
      </c>
      <c r="D44" t="s">
        <v>77</v>
      </c>
      <c r="E44" t="s">
        <v>183</v>
      </c>
      <c r="F44" s="5">
        <f>B44-(B49)</f>
        <v>2.3377777777777808</v>
      </c>
      <c r="G44" s="5">
        <f>C44-(C49)</f>
        <v>5.3269629629629627</v>
      </c>
    </row>
    <row r="45" spans="1:7" x14ac:dyDescent="0.2">
      <c r="A45" s="13" t="s">
        <v>191</v>
      </c>
      <c r="B45" s="26">
        <v>-19.62</v>
      </c>
      <c r="C45" s="26">
        <v>11.17</v>
      </c>
      <c r="D45" t="s">
        <v>77</v>
      </c>
      <c r="E45" t="s">
        <v>183</v>
      </c>
      <c r="F45" s="5">
        <f>B45-(B49)</f>
        <v>2.2177777777777798</v>
      </c>
      <c r="G45" s="5">
        <f>C45-(C49)</f>
        <v>5.2969629629629633</v>
      </c>
    </row>
    <row r="46" spans="1:7" x14ac:dyDescent="0.2">
      <c r="A46" s="13" t="s">
        <v>192</v>
      </c>
      <c r="B46" s="26">
        <v>-19.2</v>
      </c>
      <c r="C46" s="26">
        <v>10.27</v>
      </c>
      <c r="D46" t="s">
        <v>77</v>
      </c>
      <c r="E46" t="s">
        <v>183</v>
      </c>
      <c r="F46" s="5">
        <f>B46-(B49)</f>
        <v>2.6377777777777816</v>
      </c>
      <c r="G46" s="5">
        <f>C46-(C49)</f>
        <v>4.396962962962963</v>
      </c>
    </row>
    <row r="47" spans="1:7" x14ac:dyDescent="0.2">
      <c r="A47" s="13" t="s">
        <v>193</v>
      </c>
      <c r="B47" s="26">
        <v>-18.329999999999998</v>
      </c>
      <c r="C47" s="26">
        <v>10.6</v>
      </c>
      <c r="D47" t="s">
        <v>77</v>
      </c>
      <c r="E47" t="s">
        <v>183</v>
      </c>
      <c r="F47" s="5">
        <f>B47-(B49)</f>
        <v>3.5077777777777825</v>
      </c>
      <c r="G47" s="5">
        <f>C47-(C49)</f>
        <v>4.726962962962963</v>
      </c>
    </row>
    <row r="48" spans="1:7" x14ac:dyDescent="0.2">
      <c r="A48" s="13" t="s">
        <v>194</v>
      </c>
      <c r="B48" s="26">
        <v>-19.46</v>
      </c>
      <c r="C48" s="26">
        <v>10.37</v>
      </c>
      <c r="D48" t="s">
        <v>77</v>
      </c>
      <c r="E48" t="s">
        <v>183</v>
      </c>
      <c r="F48" s="5">
        <f>B48-(B49)</f>
        <v>2.37777777777778</v>
      </c>
      <c r="G48" s="5">
        <f>C48-(C49)</f>
        <v>4.4969629629629626</v>
      </c>
    </row>
    <row r="49" spans="1:5" x14ac:dyDescent="0.2">
      <c r="A49" t="s">
        <v>210</v>
      </c>
      <c r="B49" s="5">
        <f>AVERAGE(B35:B43)</f>
        <v>-21.837777777777781</v>
      </c>
      <c r="C49" s="5">
        <f>AVERAGE(C35:C43)</f>
        <v>5.8730370370370366</v>
      </c>
      <c r="D49" t="s">
        <v>209</v>
      </c>
      <c r="E49" t="s">
        <v>209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905F-FFB0-AB46-9BE8-F0881B65B045}">
  <dimension ref="A1:C1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4"/>
      <c r="B2" s="5"/>
      <c r="C2" s="6"/>
    </row>
    <row r="3" spans="1:3" x14ac:dyDescent="0.2">
      <c r="A3" s="4"/>
      <c r="B3" s="5"/>
      <c r="C3" s="6"/>
    </row>
    <row r="4" spans="1:3" x14ac:dyDescent="0.2">
      <c r="A4" s="4"/>
      <c r="B4" s="5"/>
      <c r="C4" s="6"/>
    </row>
    <row r="5" spans="1:3" x14ac:dyDescent="0.2">
      <c r="A5" s="4"/>
      <c r="B5" s="5"/>
      <c r="C5" s="6"/>
    </row>
    <row r="6" spans="1:3" x14ac:dyDescent="0.2">
      <c r="A6" s="4"/>
      <c r="B6" s="5"/>
      <c r="C6" s="6"/>
    </row>
    <row r="7" spans="1:3" x14ac:dyDescent="0.2">
      <c r="A7" s="4"/>
      <c r="B7" s="5"/>
      <c r="C7" s="6"/>
    </row>
    <row r="8" spans="1:3" x14ac:dyDescent="0.2">
      <c r="A8" s="4"/>
      <c r="B8" s="5"/>
      <c r="C8" s="6"/>
    </row>
    <row r="9" spans="1:3" x14ac:dyDescent="0.2">
      <c r="A9" s="4"/>
      <c r="B9" s="5"/>
      <c r="C9" s="6"/>
    </row>
    <row r="10" spans="1:3" x14ac:dyDescent="0.2">
      <c r="A10" s="4"/>
      <c r="B10" s="5"/>
      <c r="C10" s="6"/>
    </row>
    <row r="11" spans="1:3" x14ac:dyDescent="0.2">
      <c r="A11" s="4"/>
      <c r="B11" s="5"/>
      <c r="C11" s="6"/>
    </row>
    <row r="12" spans="1:3" x14ac:dyDescent="0.2">
      <c r="A12" s="4"/>
      <c r="B12" s="5"/>
      <c r="C12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E29A-B6F6-7641-AD7F-A07A7CE8F34C}">
  <dimension ref="A1:F20"/>
  <sheetViews>
    <sheetView workbookViewId="0">
      <selection activeCell="D22" sqref="D22"/>
    </sheetView>
  </sheetViews>
  <sheetFormatPr baseColWidth="10" defaultRowHeight="16" x14ac:dyDescent="0.2"/>
  <sheetData>
    <row r="1" spans="1:6" x14ac:dyDescent="0.2">
      <c r="A1" t="s">
        <v>0</v>
      </c>
      <c r="B1" t="s">
        <v>75</v>
      </c>
      <c r="C1" t="s">
        <v>76</v>
      </c>
      <c r="D1" t="s">
        <v>77</v>
      </c>
    </row>
    <row r="2" spans="1:6" x14ac:dyDescent="0.2">
      <c r="A2" s="2" t="s">
        <v>78</v>
      </c>
      <c r="B2" s="5">
        <v>-13.4024</v>
      </c>
      <c r="C2" s="5">
        <v>-19.531666666666666</v>
      </c>
      <c r="D2" s="5">
        <v>-19.900666666666666</v>
      </c>
      <c r="F2" s="2"/>
    </row>
    <row r="3" spans="1:6" x14ac:dyDescent="0.2">
      <c r="A3" s="2" t="s">
        <v>79</v>
      </c>
      <c r="B3" s="5">
        <v>-13.110600000000002</v>
      </c>
      <c r="C3" s="5">
        <v>-19.323333333333334</v>
      </c>
      <c r="D3" s="5">
        <v>-19.373000000000001</v>
      </c>
      <c r="F3" s="2"/>
    </row>
    <row r="4" spans="1:6" x14ac:dyDescent="0.2">
      <c r="A4" s="2" t="s">
        <v>80</v>
      </c>
      <c r="D4" s="5">
        <v>-19.888333333333335</v>
      </c>
      <c r="F4" s="2"/>
    </row>
    <row r="5" spans="1:6" x14ac:dyDescent="0.2">
      <c r="A5" s="2" t="s">
        <v>81</v>
      </c>
      <c r="D5" s="5">
        <v>-20.078666666666667</v>
      </c>
      <c r="F5" s="2"/>
    </row>
    <row r="6" spans="1:6" x14ac:dyDescent="0.2">
      <c r="A6" s="2" t="s">
        <v>82</v>
      </c>
      <c r="B6" s="5">
        <v>-13.120799999999999</v>
      </c>
      <c r="C6" s="5">
        <v>-19.619666666666671</v>
      </c>
      <c r="D6" s="5">
        <v>-19.492333333333331</v>
      </c>
      <c r="F6" s="2"/>
    </row>
    <row r="7" spans="1:6" x14ac:dyDescent="0.2">
      <c r="A7" s="2" t="s">
        <v>83</v>
      </c>
      <c r="B7" s="5">
        <v>-13.551399999999997</v>
      </c>
      <c r="C7" s="5">
        <v>-19.322333333333333</v>
      </c>
      <c r="D7" s="5">
        <v>-19.630666666666666</v>
      </c>
      <c r="F7" s="2"/>
    </row>
    <row r="8" spans="1:6" x14ac:dyDescent="0.2">
      <c r="A8" s="2" t="s">
        <v>84</v>
      </c>
      <c r="B8" s="5">
        <v>-12.753</v>
      </c>
      <c r="C8" s="5">
        <v>-20.062333333333331</v>
      </c>
      <c r="D8" s="5">
        <v>-20.106666666666666</v>
      </c>
      <c r="F8" s="2"/>
    </row>
    <row r="9" spans="1:6" x14ac:dyDescent="0.2">
      <c r="A9" s="2" t="s">
        <v>85</v>
      </c>
      <c r="B9" s="5">
        <v>-13.603800000000001</v>
      </c>
      <c r="C9" s="5">
        <v>-20.015666666666664</v>
      </c>
      <c r="D9" s="5">
        <v>-20.006333333333334</v>
      </c>
      <c r="F9" s="2"/>
    </row>
    <row r="10" spans="1:6" x14ac:dyDescent="0.2">
      <c r="A10" s="2" t="s">
        <v>86</v>
      </c>
      <c r="B10" s="5">
        <v>-13.206399999999999</v>
      </c>
      <c r="C10" s="5">
        <v>-19.494333333333334</v>
      </c>
      <c r="D10" s="5">
        <v>-19.886666666666667</v>
      </c>
      <c r="F10" s="2"/>
    </row>
    <row r="11" spans="1:6" x14ac:dyDescent="0.2">
      <c r="A11" s="2" t="s">
        <v>87</v>
      </c>
      <c r="B11" s="5">
        <v>-13.315</v>
      </c>
      <c r="C11" s="5">
        <v>-19.161000000000001</v>
      </c>
      <c r="D11" s="5">
        <v>-19.590666666666667</v>
      </c>
      <c r="F11" s="2"/>
    </row>
    <row r="12" spans="1:6" x14ac:dyDescent="0.2">
      <c r="A12" s="2" t="s">
        <v>88</v>
      </c>
      <c r="B12" s="5">
        <v>-12.442400000000001</v>
      </c>
      <c r="C12" s="5">
        <v>-19.350999999999999</v>
      </c>
      <c r="D12" s="5">
        <v>-19.793000000000003</v>
      </c>
      <c r="F12" s="2"/>
    </row>
    <row r="13" spans="1:6" x14ac:dyDescent="0.2">
      <c r="A13" s="2" t="s">
        <v>89</v>
      </c>
      <c r="B13" s="5">
        <v>-13.246200000000002</v>
      </c>
      <c r="C13" s="5">
        <v>-19.388999999999999</v>
      </c>
      <c r="D13" s="5">
        <v>-19.734333333333336</v>
      </c>
      <c r="F13" s="2"/>
    </row>
    <row r="14" spans="1:6" x14ac:dyDescent="0.2">
      <c r="A14" s="2" t="s">
        <v>90</v>
      </c>
      <c r="B14" s="5">
        <v>-15.696400000000002</v>
      </c>
      <c r="C14" s="5">
        <v>-20.024000000000001</v>
      </c>
      <c r="D14" s="5">
        <v>-19.679666666666666</v>
      </c>
      <c r="F14" s="2"/>
    </row>
    <row r="15" spans="1:6" x14ac:dyDescent="0.2">
      <c r="A15" s="2" t="s">
        <v>91</v>
      </c>
      <c r="B15" s="5">
        <v>-13.329800000000001</v>
      </c>
      <c r="C15" s="5">
        <v>-19.583666666666662</v>
      </c>
      <c r="D15" s="5">
        <v>-19.779666666666667</v>
      </c>
      <c r="F15" s="2"/>
    </row>
    <row r="16" spans="1:6" x14ac:dyDescent="0.2">
      <c r="A16" s="2" t="s">
        <v>92</v>
      </c>
      <c r="B16" s="5">
        <v>-13.873799999999999</v>
      </c>
      <c r="C16" s="5">
        <v>-19.808</v>
      </c>
      <c r="D16" s="5">
        <v>-19.606333333333335</v>
      </c>
    </row>
    <row r="17" spans="1:4" x14ac:dyDescent="0.2">
      <c r="A17" s="2" t="s">
        <v>93</v>
      </c>
      <c r="D17" s="5">
        <v>-19.637666666666668</v>
      </c>
    </row>
    <row r="18" spans="1:4" x14ac:dyDescent="0.2">
      <c r="A18" s="2" t="s">
        <v>94</v>
      </c>
      <c r="B18" s="5">
        <v>-12.547800000000001</v>
      </c>
      <c r="C18" s="5">
        <v>-19.678000000000001</v>
      </c>
      <c r="D18" s="5">
        <v>-20.079333333333334</v>
      </c>
    </row>
    <row r="19" spans="1:4" x14ac:dyDescent="0.2">
      <c r="A19" s="2" t="s">
        <v>95</v>
      </c>
      <c r="D19" s="5">
        <v>-20.123333333333335</v>
      </c>
    </row>
    <row r="20" spans="1:4" x14ac:dyDescent="0.2">
      <c r="A20" s="2" t="s">
        <v>96</v>
      </c>
      <c r="D20" s="5">
        <v>-19.463666666666668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C648-DD4E-244E-BA64-7F0935245C87}">
  <dimension ref="A1:S41"/>
  <sheetViews>
    <sheetView tabSelected="1" workbookViewId="0">
      <selection activeCell="I6" sqref="I6"/>
    </sheetView>
  </sheetViews>
  <sheetFormatPr baseColWidth="10" defaultRowHeight="16" x14ac:dyDescent="0.2"/>
  <cols>
    <col min="16" max="16" width="23.33203125" bestFit="1" customWidth="1"/>
    <col min="17" max="17" width="22.83203125" bestFit="1" customWidth="1"/>
  </cols>
  <sheetData>
    <row r="1" spans="1:19" s="1" customFormat="1" x14ac:dyDescent="0.2">
      <c r="A1" s="1" t="s">
        <v>97</v>
      </c>
      <c r="B1" s="1" t="s">
        <v>166</v>
      </c>
      <c r="C1" s="1" t="s">
        <v>167</v>
      </c>
      <c r="D1" s="1" t="s">
        <v>168</v>
      </c>
      <c r="E1" s="1" t="s">
        <v>155</v>
      </c>
      <c r="F1" s="1" t="s">
        <v>169</v>
      </c>
      <c r="G1" s="17" t="s">
        <v>170</v>
      </c>
      <c r="H1" s="17" t="s">
        <v>171</v>
      </c>
      <c r="I1" s="18" t="s">
        <v>172</v>
      </c>
      <c r="J1" s="17" t="s">
        <v>173</v>
      </c>
      <c r="K1" s="17" t="s">
        <v>174</v>
      </c>
      <c r="L1" s="17" t="s">
        <v>175</v>
      </c>
      <c r="M1" s="17" t="s">
        <v>176</v>
      </c>
      <c r="N1" s="17" t="s">
        <v>177</v>
      </c>
      <c r="O1" s="19" t="s">
        <v>178</v>
      </c>
      <c r="P1" s="19" t="s">
        <v>179</v>
      </c>
      <c r="Q1" s="19" t="s">
        <v>180</v>
      </c>
      <c r="R1" s="1" t="s">
        <v>1</v>
      </c>
      <c r="S1" s="1" t="s">
        <v>213</v>
      </c>
    </row>
    <row r="2" spans="1:19" ht="17" x14ac:dyDescent="0.2">
      <c r="A2" s="12" t="s">
        <v>98</v>
      </c>
      <c r="B2" s="4" t="s">
        <v>124</v>
      </c>
      <c r="C2" s="4" t="s">
        <v>125</v>
      </c>
      <c r="D2" t="s">
        <v>126</v>
      </c>
      <c r="E2" s="11" t="s">
        <v>156</v>
      </c>
      <c r="F2" s="20"/>
      <c r="G2" s="21">
        <v>27.015016469676421</v>
      </c>
      <c r="H2" s="5">
        <v>17.974716140282894</v>
      </c>
      <c r="I2" s="22">
        <v>18.2</v>
      </c>
      <c r="J2" s="6">
        <v>16.8</v>
      </c>
      <c r="K2" s="23">
        <v>-5.6521739130434732</v>
      </c>
      <c r="L2" s="23">
        <v>-5.680123813214486</v>
      </c>
      <c r="M2" s="23">
        <v>14.742078113485638</v>
      </c>
      <c r="N2" s="23">
        <v>14.69470540133138</v>
      </c>
      <c r="O2" s="24">
        <v>0.70955299999999999</v>
      </c>
      <c r="P2" s="24">
        <v>-2.7078295583310368</v>
      </c>
      <c r="Q2" s="24">
        <v>-2.6798796581600239</v>
      </c>
    </row>
    <row r="3" spans="1:19" ht="17" x14ac:dyDescent="0.2">
      <c r="A3" s="12" t="s">
        <v>99</v>
      </c>
      <c r="B3" s="4" t="s">
        <v>127</v>
      </c>
      <c r="C3" s="4" t="s">
        <v>125</v>
      </c>
      <c r="D3" t="s">
        <v>126</v>
      </c>
      <c r="E3" s="11" t="s">
        <v>156</v>
      </c>
      <c r="F3" s="20"/>
      <c r="G3" s="21">
        <v>26.336853322999417</v>
      </c>
      <c r="H3" s="6">
        <v>17.310116256539427</v>
      </c>
      <c r="I3" s="22">
        <v>17.5</v>
      </c>
      <c r="J3" s="6">
        <v>16.100000000000001</v>
      </c>
      <c r="K3" s="23">
        <v>-7.1739130434782545</v>
      </c>
      <c r="L3" s="23">
        <v>-6.7584032164309278</v>
      </c>
      <c r="M3" s="23">
        <v>12.162859248341942</v>
      </c>
      <c r="N3" s="23">
        <v>12.867113192489953</v>
      </c>
      <c r="O3" s="24">
        <v>0.70935800000000004</v>
      </c>
      <c r="P3" s="24">
        <v>-1.1860904278962554</v>
      </c>
      <c r="Q3" s="24">
        <v>-1.6016002549435822</v>
      </c>
    </row>
    <row r="4" spans="1:19" ht="17" x14ac:dyDescent="0.2">
      <c r="A4" s="12" t="s">
        <v>100</v>
      </c>
      <c r="B4" s="4" t="s">
        <v>128</v>
      </c>
      <c r="C4" s="4" t="s">
        <v>128</v>
      </c>
      <c r="D4" t="s">
        <v>126</v>
      </c>
      <c r="E4" s="11" t="s">
        <v>157</v>
      </c>
      <c r="F4" s="20"/>
      <c r="G4" s="21">
        <v>25.174287928695993</v>
      </c>
      <c r="H4" s="5">
        <v>16.170802170122073</v>
      </c>
      <c r="I4" s="22">
        <v>16.3</v>
      </c>
      <c r="J4" s="6">
        <v>14.9</v>
      </c>
      <c r="K4" s="23">
        <v>-9.7826086956521703</v>
      </c>
      <c r="L4" s="23">
        <v>-8.606882193373373</v>
      </c>
      <c r="M4" s="23">
        <v>7.7413411938098804</v>
      </c>
      <c r="N4" s="23">
        <v>9.7340979773332652</v>
      </c>
      <c r="O4" s="24">
        <v>0.70896599999999999</v>
      </c>
      <c r="P4" s="24">
        <v>1.4226052242776603</v>
      </c>
      <c r="Q4" s="24">
        <v>0.24687872199886307</v>
      </c>
    </row>
    <row r="5" spans="1:19" ht="17" x14ac:dyDescent="0.2">
      <c r="A5" s="12" t="s">
        <v>101</v>
      </c>
      <c r="B5" s="4" t="s">
        <v>128</v>
      </c>
      <c r="C5" s="4" t="s">
        <v>128</v>
      </c>
      <c r="D5" t="s">
        <v>126</v>
      </c>
      <c r="E5" s="11" t="s">
        <v>157</v>
      </c>
      <c r="F5" s="20"/>
      <c r="G5" s="21">
        <v>26.046211974423564</v>
      </c>
      <c r="H5" s="5">
        <v>17.025287734935091</v>
      </c>
      <c r="I5" s="22">
        <v>17.2</v>
      </c>
      <c r="J5" s="6">
        <v>15.799999999999999</v>
      </c>
      <c r="K5" s="23">
        <v>-7.8260869565217384</v>
      </c>
      <c r="L5" s="23">
        <v>-7.2205229606665355</v>
      </c>
      <c r="M5" s="23">
        <v>11.057479734708918</v>
      </c>
      <c r="N5" s="23">
        <v>12.083859388700787</v>
      </c>
      <c r="O5" s="24">
        <v>0.71266300000000005</v>
      </c>
      <c r="P5" s="24">
        <v>-0.53391651485277158</v>
      </c>
      <c r="Q5" s="24">
        <v>-1.1394805107079744</v>
      </c>
      <c r="S5" t="s">
        <v>214</v>
      </c>
    </row>
    <row r="6" spans="1:19" ht="17" x14ac:dyDescent="0.2">
      <c r="A6" s="12" t="s">
        <v>102</v>
      </c>
      <c r="B6" s="4" t="s">
        <v>129</v>
      </c>
      <c r="C6" t="s">
        <v>130</v>
      </c>
      <c r="D6" t="s">
        <v>131</v>
      </c>
      <c r="E6" s="11" t="s">
        <v>157</v>
      </c>
      <c r="F6" s="20"/>
      <c r="G6" s="21">
        <v>25.65869017632242</v>
      </c>
      <c r="H6" s="6">
        <v>16.645516372795971</v>
      </c>
      <c r="I6" s="22">
        <v>16.8</v>
      </c>
      <c r="J6" s="6">
        <v>15.4</v>
      </c>
      <c r="K6" s="23">
        <v>-8.6956521739130395</v>
      </c>
      <c r="L6" s="23">
        <v>-7.8366826196473482</v>
      </c>
      <c r="M6" s="23">
        <v>9.5836403831982384</v>
      </c>
      <c r="N6" s="23">
        <v>11.039520983648563</v>
      </c>
      <c r="O6" s="24">
        <v>0.70950500000000005</v>
      </c>
      <c r="P6" s="24">
        <v>0.33564870253852952</v>
      </c>
      <c r="Q6" s="24">
        <v>-0.5233208517271617</v>
      </c>
    </row>
    <row r="7" spans="1:19" ht="17" x14ac:dyDescent="0.2">
      <c r="A7" s="12" t="s">
        <v>103</v>
      </c>
      <c r="B7" s="4" t="s">
        <v>129</v>
      </c>
      <c r="C7" s="15" t="s">
        <v>132</v>
      </c>
      <c r="D7" t="s">
        <v>133</v>
      </c>
      <c r="E7" s="11" t="s">
        <v>157</v>
      </c>
      <c r="F7" s="20"/>
      <c r="G7" s="21"/>
      <c r="H7" s="6"/>
      <c r="I7" s="22"/>
      <c r="J7" s="6"/>
      <c r="K7" s="23"/>
      <c r="L7" s="23"/>
      <c r="M7" s="23"/>
      <c r="N7" s="23"/>
      <c r="O7" s="24">
        <v>0.70857800000000004</v>
      </c>
      <c r="P7" s="24"/>
      <c r="Q7" s="24"/>
    </row>
    <row r="8" spans="1:19" ht="17" x14ac:dyDescent="0.2">
      <c r="A8" s="12" t="s">
        <v>104</v>
      </c>
      <c r="B8" s="4" t="s">
        <v>134</v>
      </c>
      <c r="C8" t="s">
        <v>135</v>
      </c>
      <c r="D8" t="s">
        <v>136</v>
      </c>
      <c r="E8" s="11" t="s">
        <v>157</v>
      </c>
      <c r="F8" s="20"/>
      <c r="G8" s="21">
        <v>25.077407479170706</v>
      </c>
      <c r="H8" s="5">
        <v>16.075859329587292</v>
      </c>
      <c r="I8" s="22">
        <v>16.2</v>
      </c>
      <c r="J8" s="6">
        <v>14.799999999999999</v>
      </c>
      <c r="K8" s="23">
        <v>-9.9999999999999982</v>
      </c>
      <c r="L8" s="23">
        <v>-8.760922108118578</v>
      </c>
      <c r="M8" s="23">
        <v>7.3728813559322059</v>
      </c>
      <c r="N8" s="23">
        <v>9.473013376070206</v>
      </c>
      <c r="O8" s="24">
        <v>0.709372</v>
      </c>
      <c r="P8" s="24">
        <v>1.6399965286254883</v>
      </c>
      <c r="Q8" s="24">
        <v>0.40091863674406802</v>
      </c>
    </row>
    <row r="9" spans="1:19" ht="17" x14ac:dyDescent="0.2">
      <c r="A9" s="12" t="s">
        <v>105</v>
      </c>
      <c r="B9" t="s">
        <v>137</v>
      </c>
      <c r="C9" t="s">
        <v>138</v>
      </c>
      <c r="D9" t="s">
        <v>133</v>
      </c>
      <c r="E9" s="11" t="s">
        <v>157</v>
      </c>
      <c r="F9" s="20"/>
      <c r="G9" s="21">
        <v>26.046211974423564</v>
      </c>
      <c r="H9" s="6">
        <v>17.025287734935091</v>
      </c>
      <c r="I9" s="22">
        <v>17.2</v>
      </c>
      <c r="J9" s="6">
        <v>15.799999999999999</v>
      </c>
      <c r="K9" s="23">
        <v>-7.8260869565217384</v>
      </c>
      <c r="L9" s="23">
        <v>-7.2205229606665355</v>
      </c>
      <c r="M9" s="23">
        <v>11.057479734708918</v>
      </c>
      <c r="N9" s="23">
        <v>12.083859388700787</v>
      </c>
      <c r="O9" s="24"/>
      <c r="P9" s="24">
        <v>-0.53391651485277158</v>
      </c>
      <c r="Q9" s="24">
        <v>-1.1394805107079744</v>
      </c>
    </row>
    <row r="10" spans="1:19" ht="17" x14ac:dyDescent="0.2">
      <c r="A10" s="12" t="s">
        <v>106</v>
      </c>
      <c r="B10" s="4" t="s">
        <v>139</v>
      </c>
      <c r="C10" t="s">
        <v>140</v>
      </c>
      <c r="D10" t="s">
        <v>133</v>
      </c>
      <c r="E10" s="11" t="s">
        <v>157</v>
      </c>
      <c r="F10" s="20"/>
      <c r="G10" s="21">
        <v>25.65869017632242</v>
      </c>
      <c r="H10" s="5">
        <v>16.645516372795971</v>
      </c>
      <c r="I10" s="22">
        <v>16.8</v>
      </c>
      <c r="J10" s="6">
        <v>15.4</v>
      </c>
      <c r="K10" s="23">
        <v>-8.6956521739130395</v>
      </c>
      <c r="L10" s="23">
        <v>-7.8366826196473482</v>
      </c>
      <c r="M10" s="23">
        <v>9.5836403831982384</v>
      </c>
      <c r="N10" s="23">
        <v>11.039520983648563</v>
      </c>
      <c r="O10" s="24">
        <v>0.70939200000000002</v>
      </c>
      <c r="P10" s="24">
        <v>0.33564870253852952</v>
      </c>
      <c r="Q10" s="24">
        <v>-0.5233208517271617</v>
      </c>
    </row>
    <row r="11" spans="1:19" s="45" customFormat="1" ht="17" x14ac:dyDescent="0.2">
      <c r="A11" s="42" t="s">
        <v>107</v>
      </c>
      <c r="B11" s="43" t="s">
        <v>141</v>
      </c>
      <c r="C11" s="44" t="s">
        <v>142</v>
      </c>
      <c r="D11" s="45" t="s">
        <v>133</v>
      </c>
      <c r="E11" s="46" t="s">
        <v>157</v>
      </c>
      <c r="F11" s="47"/>
      <c r="G11" s="48">
        <v>25.271168378221272</v>
      </c>
      <c r="H11" s="49">
        <v>16.265745010656847</v>
      </c>
      <c r="I11" s="50">
        <v>16.399999999999999</v>
      </c>
      <c r="J11" s="49">
        <v>14.999999999999998</v>
      </c>
      <c r="K11" s="51">
        <v>-9.5652173913043477</v>
      </c>
      <c r="L11" s="51">
        <v>-8.4528422786281752</v>
      </c>
      <c r="M11" s="51">
        <v>8.109801031687546</v>
      </c>
      <c r="N11" s="51">
        <v>9.9951825785963138</v>
      </c>
      <c r="O11" s="52">
        <v>0.71140700000000001</v>
      </c>
      <c r="P11" s="52">
        <v>1.2052139199298377</v>
      </c>
      <c r="Q11" s="52">
        <v>9.2838807253665223E-2</v>
      </c>
      <c r="S11" t="s">
        <v>214</v>
      </c>
    </row>
    <row r="12" spans="1:19" s="28" customFormat="1" ht="17" x14ac:dyDescent="0.2">
      <c r="A12" s="35" t="s">
        <v>108</v>
      </c>
      <c r="B12" s="36" t="s">
        <v>134</v>
      </c>
      <c r="C12" s="37" t="s">
        <v>135</v>
      </c>
      <c r="D12" s="28" t="s">
        <v>136</v>
      </c>
      <c r="E12" s="38" t="s">
        <v>157</v>
      </c>
      <c r="F12" s="39"/>
      <c r="G12" s="40">
        <v>24.399244332493701</v>
      </c>
      <c r="H12" s="30">
        <v>15.411259445843825</v>
      </c>
      <c r="I12" s="41">
        <v>15.5</v>
      </c>
      <c r="J12" s="31">
        <v>14.1</v>
      </c>
      <c r="K12" s="32">
        <v>-11.52173913043478</v>
      </c>
      <c r="L12" s="32">
        <v>-9.8392015113350126</v>
      </c>
      <c r="M12" s="32">
        <v>4.7936624907885088</v>
      </c>
      <c r="N12" s="32">
        <v>7.6454211672287915</v>
      </c>
      <c r="O12" s="34">
        <v>0.71048900000000004</v>
      </c>
      <c r="P12" s="34">
        <v>3.1617356590602697</v>
      </c>
      <c r="Q12" s="34">
        <v>1.4791980399605027</v>
      </c>
      <c r="S12" s="28" t="s">
        <v>217</v>
      </c>
    </row>
    <row r="13" spans="1:19" ht="17" x14ac:dyDescent="0.2">
      <c r="A13" s="12" t="s">
        <v>109</v>
      </c>
      <c r="B13" s="4" t="s">
        <v>139</v>
      </c>
      <c r="C13" s="4" t="s">
        <v>143</v>
      </c>
      <c r="D13" t="s">
        <v>144</v>
      </c>
      <c r="E13" s="11" t="s">
        <v>157</v>
      </c>
      <c r="F13" s="20"/>
      <c r="G13" s="21">
        <v>26.14309242394885</v>
      </c>
      <c r="H13" s="6">
        <v>17.120230575469872</v>
      </c>
      <c r="I13" s="22">
        <v>17.3</v>
      </c>
      <c r="J13" s="6">
        <v>15.9</v>
      </c>
      <c r="K13" s="23">
        <v>-7.6086956521739086</v>
      </c>
      <c r="L13" s="23">
        <v>-7.0664830459213235</v>
      </c>
      <c r="M13" s="23">
        <v>11.425939572586595</v>
      </c>
      <c r="N13" s="23">
        <v>12.344943989963859</v>
      </c>
      <c r="O13" s="24">
        <v>0.70937499999999998</v>
      </c>
      <c r="P13" s="24">
        <v>-0.7513078192006013</v>
      </c>
      <c r="Q13" s="24">
        <v>-1.2935204254531865</v>
      </c>
    </row>
    <row r="14" spans="1:19" ht="17" x14ac:dyDescent="0.2">
      <c r="A14" s="12" t="s">
        <v>110</v>
      </c>
      <c r="B14" s="4" t="s">
        <v>139</v>
      </c>
      <c r="C14" t="s">
        <v>140</v>
      </c>
      <c r="D14" t="s">
        <v>133</v>
      </c>
      <c r="E14" s="11" t="s">
        <v>157</v>
      </c>
      <c r="F14" s="20"/>
      <c r="G14" s="21">
        <v>26.046211974423564</v>
      </c>
      <c r="H14" s="5">
        <v>17.025287734935091</v>
      </c>
      <c r="I14" s="22">
        <v>17.2</v>
      </c>
      <c r="J14" s="6">
        <v>15.799999999999999</v>
      </c>
      <c r="K14" s="23">
        <v>-7.8260869565217384</v>
      </c>
      <c r="L14" s="23">
        <v>-7.2205229606665355</v>
      </c>
      <c r="M14" s="23">
        <v>11.057479734708918</v>
      </c>
      <c r="N14" s="23">
        <v>12.083859388700787</v>
      </c>
      <c r="O14" s="24">
        <v>0.71026100000000003</v>
      </c>
      <c r="P14" s="24">
        <v>-0.53391651485277158</v>
      </c>
      <c r="Q14" s="24">
        <v>-1.1394805107079744</v>
      </c>
      <c r="S14" t="s">
        <v>215</v>
      </c>
    </row>
    <row r="15" spans="1:19" ht="34" x14ac:dyDescent="0.2">
      <c r="A15" s="12" t="s">
        <v>111</v>
      </c>
      <c r="B15" s="4" t="s">
        <v>145</v>
      </c>
      <c r="C15" s="4" t="s">
        <v>125</v>
      </c>
      <c r="D15" t="s">
        <v>126</v>
      </c>
      <c r="E15" s="11" t="s">
        <v>158</v>
      </c>
      <c r="F15" s="20"/>
      <c r="G15" s="21">
        <v>26.046211974423564</v>
      </c>
      <c r="H15" s="6">
        <v>17.025287734935091</v>
      </c>
      <c r="I15" s="22">
        <v>17.2</v>
      </c>
      <c r="J15" s="6">
        <v>15.799999999999999</v>
      </c>
      <c r="K15" s="23">
        <v>-7.8260869565217384</v>
      </c>
      <c r="L15" s="23">
        <v>-7.2205229606665355</v>
      </c>
      <c r="M15" s="23">
        <v>11.057479734708918</v>
      </c>
      <c r="N15" s="23">
        <v>12.083859388700787</v>
      </c>
      <c r="O15" s="24">
        <v>0.70945999999999998</v>
      </c>
      <c r="P15" s="24">
        <v>-0.53391651485277158</v>
      </c>
      <c r="Q15" s="24">
        <v>-1.1394805107079744</v>
      </c>
    </row>
    <row r="16" spans="1:19" ht="34" x14ac:dyDescent="0.2">
      <c r="A16" s="12" t="s">
        <v>112</v>
      </c>
      <c r="B16" s="4" t="s">
        <v>146</v>
      </c>
      <c r="C16" s="4" t="s">
        <v>147</v>
      </c>
      <c r="D16" t="s">
        <v>126</v>
      </c>
      <c r="E16" s="11" t="s">
        <v>158</v>
      </c>
      <c r="F16" s="20"/>
      <c r="G16" s="21">
        <v>25.464929277271846</v>
      </c>
      <c r="H16" s="5">
        <v>16.455630691726409</v>
      </c>
      <c r="I16" s="22">
        <v>16.600000000000001</v>
      </c>
      <c r="J16" s="6">
        <v>15.200000000000001</v>
      </c>
      <c r="K16" s="23">
        <v>-9.13043478260869</v>
      </c>
      <c r="L16" s="23">
        <v>-8.1447624491377653</v>
      </c>
      <c r="M16" s="23">
        <v>8.8467207074428984</v>
      </c>
      <c r="N16" s="23">
        <v>10.517351781122432</v>
      </c>
      <c r="O16" s="24">
        <v>0.70924399999999999</v>
      </c>
      <c r="P16" s="24">
        <v>0.77043131123418007</v>
      </c>
      <c r="Q16" s="24">
        <v>-0.21524102223674468</v>
      </c>
    </row>
    <row r="17" spans="1:19" ht="17" x14ac:dyDescent="0.2">
      <c r="A17" s="12" t="s">
        <v>113</v>
      </c>
      <c r="B17" s="4" t="s">
        <v>129</v>
      </c>
      <c r="C17" s="15" t="s">
        <v>132</v>
      </c>
      <c r="D17" t="s">
        <v>133</v>
      </c>
      <c r="E17" s="11" t="s">
        <v>157</v>
      </c>
      <c r="F17" s="20"/>
      <c r="G17" s="21">
        <v>25.561809726797133</v>
      </c>
      <c r="H17" s="6">
        <v>16.55057353226119</v>
      </c>
      <c r="I17" s="22">
        <v>16.7</v>
      </c>
      <c r="J17" s="6">
        <v>15.299999999999999</v>
      </c>
      <c r="K17" s="23">
        <v>-8.9130434782608692</v>
      </c>
      <c r="L17" s="23">
        <v>-7.9907225343925603</v>
      </c>
      <c r="M17" s="23">
        <v>9.2151805453205604</v>
      </c>
      <c r="N17" s="23">
        <v>10.778436382385491</v>
      </c>
      <c r="O17" s="24">
        <v>0.70921299999999998</v>
      </c>
      <c r="P17" s="24">
        <v>0.55304000688635924</v>
      </c>
      <c r="Q17" s="24">
        <v>-0.36928093698194964</v>
      </c>
    </row>
    <row r="18" spans="1:19" ht="34" x14ac:dyDescent="0.2">
      <c r="A18" s="12" t="s">
        <v>114</v>
      </c>
      <c r="B18" s="4" t="s">
        <v>148</v>
      </c>
      <c r="C18" s="4" t="s">
        <v>147</v>
      </c>
      <c r="D18" t="s">
        <v>126</v>
      </c>
      <c r="E18" s="11" t="s">
        <v>158</v>
      </c>
      <c r="F18" s="20"/>
      <c r="G18" s="21">
        <v>25.077407479170706</v>
      </c>
      <c r="H18" s="5">
        <v>16.075859329587292</v>
      </c>
      <c r="I18" s="22">
        <v>16.2</v>
      </c>
      <c r="J18" s="6">
        <v>14.799999999999999</v>
      </c>
      <c r="K18" s="23">
        <v>-9.9999999999999982</v>
      </c>
      <c r="L18" s="23">
        <v>-8.760922108118578</v>
      </c>
      <c r="M18" s="23">
        <v>7.3728813559322059</v>
      </c>
      <c r="N18" s="23">
        <v>9.473013376070206</v>
      </c>
      <c r="O18" s="24">
        <v>0.70956399999999997</v>
      </c>
      <c r="P18" s="24">
        <v>1.6399965286254883</v>
      </c>
      <c r="Q18" s="24">
        <v>0.40091863674406802</v>
      </c>
    </row>
    <row r="19" spans="1:19" ht="17" x14ac:dyDescent="0.2">
      <c r="A19" s="12" t="s">
        <v>115</v>
      </c>
      <c r="B19" s="4" t="s">
        <v>141</v>
      </c>
      <c r="C19" s="4" t="s">
        <v>149</v>
      </c>
      <c r="D19" t="s">
        <v>144</v>
      </c>
      <c r="E19" s="11" t="s">
        <v>157</v>
      </c>
      <c r="F19" s="20"/>
      <c r="G19" s="21">
        <v>25.65869017632242</v>
      </c>
      <c r="H19" s="5">
        <v>16.645516372795971</v>
      </c>
      <c r="I19" s="22">
        <v>16.8</v>
      </c>
      <c r="J19" s="6">
        <v>15.4</v>
      </c>
      <c r="K19" s="23">
        <v>-8.6956521739130395</v>
      </c>
      <c r="L19" s="23">
        <v>-7.8366826196473482</v>
      </c>
      <c r="M19" s="23">
        <v>9.5836403831982384</v>
      </c>
      <c r="N19" s="23">
        <v>11.039520983648563</v>
      </c>
      <c r="O19" s="24">
        <v>0.70953500000000003</v>
      </c>
      <c r="P19" s="24">
        <v>0.33564870253852952</v>
      </c>
      <c r="Q19" s="24">
        <v>-0.5233208517271617</v>
      </c>
    </row>
    <row r="20" spans="1:19" ht="17" x14ac:dyDescent="0.2">
      <c r="A20" s="12" t="s">
        <v>116</v>
      </c>
      <c r="B20" s="4" t="s">
        <v>139</v>
      </c>
      <c r="C20" s="16" t="s">
        <v>150</v>
      </c>
      <c r="D20" t="s">
        <v>126</v>
      </c>
      <c r="E20" s="11" t="s">
        <v>157</v>
      </c>
      <c r="F20" s="20"/>
      <c r="G20" s="21">
        <v>24.980527029645419</v>
      </c>
      <c r="H20" s="6">
        <v>15.980916489052511</v>
      </c>
      <c r="I20" s="22">
        <v>16.100000000000001</v>
      </c>
      <c r="J20" s="6">
        <v>14.700000000000001</v>
      </c>
      <c r="K20" s="23">
        <v>-10.217391304347821</v>
      </c>
      <c r="L20" s="23">
        <v>-8.9149620228637829</v>
      </c>
      <c r="M20" s="23">
        <v>7.0044215180545404</v>
      </c>
      <c r="N20" s="23">
        <v>9.2119287748071468</v>
      </c>
      <c r="O20" s="24">
        <v>0.70983499999999999</v>
      </c>
      <c r="P20" s="24">
        <v>1.8573878329733109</v>
      </c>
      <c r="Q20" s="24">
        <v>0.55495855148927298</v>
      </c>
    </row>
    <row r="21" spans="1:19" ht="17" x14ac:dyDescent="0.2">
      <c r="A21" s="12" t="s">
        <v>117</v>
      </c>
      <c r="B21" s="4" t="s">
        <v>134</v>
      </c>
      <c r="C21" s="4" t="s">
        <v>151</v>
      </c>
      <c r="D21" t="s">
        <v>144</v>
      </c>
      <c r="E21" s="11" t="s">
        <v>157</v>
      </c>
      <c r="F21" s="20"/>
      <c r="G21" s="21">
        <v>25.755570625847703</v>
      </c>
      <c r="H21" s="5">
        <v>16.740459213330748</v>
      </c>
      <c r="I21" s="22">
        <v>16.899999999999999</v>
      </c>
      <c r="J21" s="6">
        <v>15.499999999999998</v>
      </c>
      <c r="K21" s="23">
        <v>-8.4782608695652186</v>
      </c>
      <c r="L21" s="23">
        <v>-7.6826427049021504</v>
      </c>
      <c r="M21" s="23">
        <v>9.9521002210759004</v>
      </c>
      <c r="N21" s="23">
        <v>11.30060558491161</v>
      </c>
      <c r="O21" s="24">
        <v>0.71056600000000003</v>
      </c>
      <c r="P21" s="24">
        <v>0.11825739819070868</v>
      </c>
      <c r="Q21" s="24">
        <v>-0.67736076647235954</v>
      </c>
      <c r="S21" t="s">
        <v>214</v>
      </c>
    </row>
    <row r="22" spans="1:19" ht="17" x14ac:dyDescent="0.2">
      <c r="A22" s="12" t="s">
        <v>118</v>
      </c>
      <c r="B22" s="4" t="s">
        <v>129</v>
      </c>
      <c r="C22" t="s">
        <v>130</v>
      </c>
      <c r="D22" t="s">
        <v>144</v>
      </c>
      <c r="E22" s="11" t="s">
        <v>157</v>
      </c>
      <c r="F22" s="20"/>
      <c r="G22" s="21">
        <v>27.111896919201708</v>
      </c>
      <c r="H22" s="6">
        <v>18.069658980817675</v>
      </c>
      <c r="I22" s="22">
        <v>18.3</v>
      </c>
      <c r="J22" s="6">
        <v>16.900000000000002</v>
      </c>
      <c r="K22" s="23">
        <v>-5.4347826086956443</v>
      </c>
      <c r="L22" s="23">
        <v>-5.5260838984692811</v>
      </c>
      <c r="M22" s="23">
        <v>15.110537951363316</v>
      </c>
      <c r="N22" s="23">
        <v>14.955790002594439</v>
      </c>
      <c r="O22" s="24">
        <v>0.71099699999999999</v>
      </c>
      <c r="P22" s="24">
        <v>-2.9252208626788656</v>
      </c>
      <c r="Q22" s="24">
        <v>-2.8339195729052289</v>
      </c>
      <c r="S22" t="s">
        <v>216</v>
      </c>
    </row>
    <row r="23" spans="1:19" ht="34" x14ac:dyDescent="0.2">
      <c r="A23" s="12" t="s">
        <v>119</v>
      </c>
      <c r="B23" s="4" t="s">
        <v>148</v>
      </c>
      <c r="C23" s="4" t="s">
        <v>147</v>
      </c>
      <c r="D23" t="s">
        <v>126</v>
      </c>
      <c r="E23" s="11" t="s">
        <v>158</v>
      </c>
      <c r="F23" s="20"/>
      <c r="G23" s="21">
        <v>25.65869017632242</v>
      </c>
      <c r="H23" s="5">
        <v>16.645516372795971</v>
      </c>
      <c r="I23" s="22">
        <v>16.8</v>
      </c>
      <c r="J23" s="6">
        <v>15.4</v>
      </c>
      <c r="K23" s="23">
        <v>-8.6956521739130395</v>
      </c>
      <c r="L23" s="23">
        <v>-7.8366826196473482</v>
      </c>
      <c r="M23" s="23">
        <v>9.5836403831982384</v>
      </c>
      <c r="N23" s="23">
        <v>11.039520983648563</v>
      </c>
      <c r="O23" s="24">
        <v>0.70927499999999999</v>
      </c>
      <c r="P23" s="24">
        <v>0.33564870253852952</v>
      </c>
      <c r="Q23" s="24">
        <v>-0.5233208517271617</v>
      </c>
    </row>
    <row r="24" spans="1:19" ht="17" x14ac:dyDescent="0.2">
      <c r="A24" s="12" t="s">
        <v>120</v>
      </c>
      <c r="B24" s="4" t="s">
        <v>139</v>
      </c>
      <c r="C24" s="4" t="s">
        <v>143</v>
      </c>
      <c r="D24" t="s">
        <v>144</v>
      </c>
      <c r="E24" s="11" t="s">
        <v>157</v>
      </c>
      <c r="F24" s="20"/>
      <c r="G24" s="21">
        <v>26.046211974423564</v>
      </c>
      <c r="H24" s="6">
        <v>17.025287734935091</v>
      </c>
      <c r="I24" s="22">
        <v>17.2</v>
      </c>
      <c r="J24" s="6">
        <v>15.799999999999999</v>
      </c>
      <c r="K24" s="23">
        <v>-7.8260869565217384</v>
      </c>
      <c r="L24" s="23">
        <v>-7.2205229606665355</v>
      </c>
      <c r="M24" s="23">
        <v>11.057479734708918</v>
      </c>
      <c r="N24" s="23">
        <v>12.083859388700787</v>
      </c>
      <c r="O24" s="24">
        <v>0.71026699999999998</v>
      </c>
      <c r="P24" s="24">
        <v>-0.53391651485277158</v>
      </c>
      <c r="Q24" s="24">
        <v>-1.1394805107079744</v>
      </c>
      <c r="S24" t="s">
        <v>215</v>
      </c>
    </row>
    <row r="25" spans="1:19" ht="17" x14ac:dyDescent="0.2">
      <c r="A25" s="12" t="s">
        <v>121</v>
      </c>
      <c r="B25" s="4" t="s">
        <v>152</v>
      </c>
      <c r="C25" s="4" t="s">
        <v>153</v>
      </c>
      <c r="D25" t="s">
        <v>126</v>
      </c>
      <c r="E25" s="11" t="s">
        <v>156</v>
      </c>
      <c r="F25" s="20"/>
      <c r="G25" s="21">
        <v>26.23997287347413</v>
      </c>
      <c r="H25" s="6">
        <v>17.215173416004646</v>
      </c>
      <c r="I25" s="22">
        <v>17.399999999999999</v>
      </c>
      <c r="J25" s="6">
        <v>15.999999999999998</v>
      </c>
      <c r="K25" s="23">
        <v>-7.3913043478260878</v>
      </c>
      <c r="L25" s="23">
        <v>-6.9124431311761327</v>
      </c>
      <c r="M25" s="23">
        <v>11.794399410464258</v>
      </c>
      <c r="N25" s="23">
        <v>12.606028591226893</v>
      </c>
      <c r="O25" s="24">
        <v>0.709588</v>
      </c>
      <c r="P25" s="24">
        <v>-0.96869912354842214</v>
      </c>
      <c r="Q25" s="24">
        <v>-1.4475603401983772</v>
      </c>
    </row>
    <row r="26" spans="1:19" ht="34" x14ac:dyDescent="0.2">
      <c r="A26" s="12" t="s">
        <v>122</v>
      </c>
      <c r="B26" s="4" t="s">
        <v>152</v>
      </c>
      <c r="C26" s="4" t="s">
        <v>153</v>
      </c>
      <c r="D26" t="s">
        <v>126</v>
      </c>
      <c r="E26" s="11" t="s">
        <v>158</v>
      </c>
      <c r="F26" s="20"/>
      <c r="G26" s="21">
        <v>26.046211974423564</v>
      </c>
      <c r="H26" s="5">
        <v>17.025287734935091</v>
      </c>
      <c r="I26" s="22">
        <v>17.2</v>
      </c>
      <c r="J26" s="6">
        <v>15.799999999999999</v>
      </c>
      <c r="K26" s="23">
        <v>-7.8260869565217384</v>
      </c>
      <c r="L26" s="23">
        <v>-7.2205229606665355</v>
      </c>
      <c r="M26" s="23">
        <v>11.057479734708918</v>
      </c>
      <c r="N26" s="23">
        <v>12.083859388700787</v>
      </c>
      <c r="O26" s="24">
        <v>0.70987800000000001</v>
      </c>
      <c r="P26" s="24">
        <v>-0.53391651485277158</v>
      </c>
      <c r="Q26" s="24">
        <v>-1.1394805107079744</v>
      </c>
    </row>
    <row r="27" spans="1:19" ht="17" x14ac:dyDescent="0.2">
      <c r="A27" s="12" t="s">
        <v>123</v>
      </c>
      <c r="B27" s="4" t="s">
        <v>128</v>
      </c>
      <c r="C27" s="4" t="s">
        <v>128</v>
      </c>
      <c r="D27" t="s">
        <v>126</v>
      </c>
      <c r="E27" s="11" t="s">
        <v>157</v>
      </c>
      <c r="F27" s="20"/>
      <c r="G27" s="21">
        <v>24.980527029645419</v>
      </c>
      <c r="H27" s="6">
        <v>15.980916489052511</v>
      </c>
      <c r="I27" s="22">
        <v>16.100000000000001</v>
      </c>
      <c r="J27" s="6">
        <v>14.700000000000001</v>
      </c>
      <c r="K27" s="23">
        <v>-10.217391304347821</v>
      </c>
      <c r="L27" s="23">
        <v>-8.9149620228637829</v>
      </c>
      <c r="M27" s="23">
        <v>7.0044215180545404</v>
      </c>
      <c r="N27" s="23">
        <v>9.2119287748071468</v>
      </c>
      <c r="O27" s="24">
        <v>0.70934900000000001</v>
      </c>
      <c r="P27" s="24">
        <v>1.8573878329733109</v>
      </c>
      <c r="Q27" s="24">
        <v>0.55495855148927298</v>
      </c>
    </row>
    <row r="28" spans="1:19" s="28" customFormat="1" x14ac:dyDescent="0.2">
      <c r="A28" s="27" t="s">
        <v>195</v>
      </c>
      <c r="B28" s="28" t="s">
        <v>141</v>
      </c>
      <c r="C28" s="28" t="s">
        <v>150</v>
      </c>
      <c r="D28" s="29" t="s">
        <v>126</v>
      </c>
      <c r="E28" s="28" t="s">
        <v>159</v>
      </c>
      <c r="F28" s="30">
        <v>-6.6949200000000006</v>
      </c>
      <c r="G28" s="31">
        <v>24.008140022799999</v>
      </c>
      <c r="H28" s="31">
        <v>15.027977222343999</v>
      </c>
      <c r="I28" s="31">
        <v>15.096302131534157</v>
      </c>
      <c r="J28" s="31">
        <v>13.627977222343999</v>
      </c>
      <c r="K28" s="32">
        <v>-12.5478756036</v>
      </c>
      <c r="L28" s="32">
        <v>-10.461057363747997</v>
      </c>
      <c r="M28" s="32">
        <v>3.0544481294915258</v>
      </c>
      <c r="N28" s="32">
        <v>6.5914281970372928</v>
      </c>
      <c r="O28" s="33">
        <v>0.71081799999999995</v>
      </c>
      <c r="P28" s="34">
        <v>4.1878721322254897</v>
      </c>
      <c r="Q28" s="34">
        <v>2.1010538923734874</v>
      </c>
      <c r="R28" s="30">
        <v>-13.4024</v>
      </c>
      <c r="S28" s="28" t="s">
        <v>217</v>
      </c>
    </row>
    <row r="29" spans="1:19" x14ac:dyDescent="0.2">
      <c r="A29" s="15" t="s">
        <v>196</v>
      </c>
      <c r="B29" t="s">
        <v>129</v>
      </c>
      <c r="C29" t="s">
        <v>130</v>
      </c>
      <c r="D29" s="13" t="s">
        <v>144</v>
      </c>
      <c r="E29" t="s">
        <v>160</v>
      </c>
      <c r="F29" s="5">
        <v>-5.5548000000000011</v>
      </c>
      <c r="G29" s="6">
        <v>25.183501132</v>
      </c>
      <c r="H29" s="6">
        <v>16.179831109359998</v>
      </c>
      <c r="I29" s="6">
        <v>16.309509868450398</v>
      </c>
      <c r="J29" s="6">
        <v>14.779831109359998</v>
      </c>
      <c r="K29" s="23">
        <v>-10.043845414434783</v>
      </c>
      <c r="L29" s="23">
        <v>-8.592233200119999</v>
      </c>
      <c r="M29" s="23">
        <v>7.2985670941783347</v>
      </c>
      <c r="N29" s="23">
        <v>9.758926779457628</v>
      </c>
      <c r="O29" s="25">
        <v>0.70908599999999999</v>
      </c>
      <c r="P29" s="24">
        <v>1.6838419430602727</v>
      </c>
      <c r="Q29" s="24">
        <v>0.23222972874548908</v>
      </c>
      <c r="R29" s="5">
        <v>-13.110600000000002</v>
      </c>
    </row>
    <row r="30" spans="1:19" x14ac:dyDescent="0.2">
      <c r="A30" s="15" t="s">
        <v>197</v>
      </c>
      <c r="B30" t="s">
        <v>128</v>
      </c>
      <c r="C30" t="s">
        <v>128</v>
      </c>
      <c r="D30" s="13" t="s">
        <v>126</v>
      </c>
      <c r="E30" t="s">
        <v>161</v>
      </c>
      <c r="F30" s="5">
        <v>-5.5596800000000002</v>
      </c>
      <c r="G30" s="6">
        <v>25.1784702912</v>
      </c>
      <c r="H30" s="6">
        <v>16.174900885376001</v>
      </c>
      <c r="I30" s="6">
        <v>16.304317034576641</v>
      </c>
      <c r="J30" s="6">
        <v>14.774900885376001</v>
      </c>
      <c r="K30" s="23">
        <v>-10.054563292660864</v>
      </c>
      <c r="L30" s="23">
        <v>-8.6002322369919995</v>
      </c>
      <c r="M30" s="23">
        <v>7.2804011988798907</v>
      </c>
      <c r="N30" s="23">
        <v>9.7453690898440684</v>
      </c>
      <c r="O30" s="25">
        <v>0.70906899999999995</v>
      </c>
      <c r="P30" s="24">
        <v>1.6945598212863544</v>
      </c>
      <c r="Q30" s="24">
        <v>0.24022876561748951</v>
      </c>
      <c r="R30" s="5">
        <v>-13.120799999999999</v>
      </c>
    </row>
    <row r="31" spans="1:19" x14ac:dyDescent="0.2">
      <c r="A31" s="14" t="s">
        <v>198</v>
      </c>
      <c r="B31" t="s">
        <v>141</v>
      </c>
      <c r="C31" t="s">
        <v>143</v>
      </c>
      <c r="D31" s="13" t="s">
        <v>144</v>
      </c>
      <c r="E31" t="s">
        <v>162</v>
      </c>
      <c r="F31" s="5">
        <v>-4.7129599999999989</v>
      </c>
      <c r="G31" s="6">
        <v>26.051362406400003</v>
      </c>
      <c r="H31" s="6">
        <v>17.030335158272003</v>
      </c>
      <c r="I31" s="6">
        <v>17.205316275886084</v>
      </c>
      <c r="J31" s="6">
        <v>15.630335158272002</v>
      </c>
      <c r="K31" s="23">
        <v>-8.1949235689739055</v>
      </c>
      <c r="L31" s="23">
        <v>-7.2123337738239925</v>
      </c>
      <c r="M31" s="23">
        <v>10.432332933942533</v>
      </c>
      <c r="N31" s="23">
        <v>12.097739366400013</v>
      </c>
      <c r="O31" s="25">
        <v>0.70980100000000002</v>
      </c>
      <c r="P31" s="24">
        <v>-0.16507990240060444</v>
      </c>
      <c r="Q31" s="24">
        <v>-1.1476696975505174</v>
      </c>
      <c r="R31" s="5">
        <v>-13.551399999999997</v>
      </c>
    </row>
    <row r="32" spans="1:19" x14ac:dyDescent="0.2">
      <c r="A32" s="14" t="s">
        <v>199</v>
      </c>
      <c r="B32">
        <v>10</v>
      </c>
      <c r="C32" t="s">
        <v>147</v>
      </c>
      <c r="D32" s="13" t="s">
        <v>126</v>
      </c>
      <c r="E32" t="s">
        <v>163</v>
      </c>
      <c r="F32" s="5">
        <v>-6.5827200000000001</v>
      </c>
      <c r="G32" s="6">
        <v>24.1238081248</v>
      </c>
      <c r="H32" s="6">
        <v>15.141331962304001</v>
      </c>
      <c r="I32" s="6">
        <v>15.215694746418558</v>
      </c>
      <c r="J32" s="6">
        <v>13.741331962304001</v>
      </c>
      <c r="K32" s="23">
        <v>-12.301452255860864</v>
      </c>
      <c r="L32" s="23">
        <v>-10.277145081568001</v>
      </c>
      <c r="M32" s="23">
        <v>3.4721148205748058</v>
      </c>
      <c r="N32" s="23">
        <v>6.9031439295457604</v>
      </c>
      <c r="O32" s="25">
        <v>0.70932700000000004</v>
      </c>
      <c r="P32" s="24">
        <v>3.9414487844863544</v>
      </c>
      <c r="Q32" s="24">
        <v>1.9171416101934913</v>
      </c>
      <c r="R32" s="5">
        <v>-12.753</v>
      </c>
    </row>
    <row r="33" spans="1:19" x14ac:dyDescent="0.2">
      <c r="A33" s="14" t="s">
        <v>200</v>
      </c>
      <c r="B33" t="s">
        <v>129</v>
      </c>
      <c r="C33" t="s">
        <v>150</v>
      </c>
      <c r="D33" s="13" t="s">
        <v>126</v>
      </c>
      <c r="E33" t="s">
        <v>161</v>
      </c>
      <c r="F33" s="5">
        <v>-4.923</v>
      </c>
      <c r="G33" s="6">
        <v>25.834830069999999</v>
      </c>
      <c r="H33" s="6">
        <v>16.818133468599999</v>
      </c>
      <c r="I33" s="6">
        <v>16.981811598253998</v>
      </c>
      <c r="J33" s="6">
        <v>15.418133468599999</v>
      </c>
      <c r="K33" s="23">
        <v>-8.6562315899999991</v>
      </c>
      <c r="L33" s="23">
        <v>-7.556620188700002</v>
      </c>
      <c r="M33" s="23">
        <v>9.6504549322033917</v>
      </c>
      <c r="N33" s="23">
        <v>11.514203069999997</v>
      </c>
      <c r="O33" s="25">
        <v>0.71063200000000004</v>
      </c>
      <c r="P33" s="24">
        <v>0.29622811862548915</v>
      </c>
      <c r="Q33" s="24">
        <v>-0.80338328267450798</v>
      </c>
      <c r="R33" s="5">
        <v>-13.603800000000001</v>
      </c>
      <c r="S33" t="s">
        <v>214</v>
      </c>
    </row>
    <row r="34" spans="1:19" x14ac:dyDescent="0.2">
      <c r="A34" s="14" t="s">
        <v>201</v>
      </c>
      <c r="B34" t="s">
        <v>129</v>
      </c>
      <c r="C34" t="s">
        <v>130</v>
      </c>
      <c r="D34" s="13" t="s">
        <v>144</v>
      </c>
      <c r="E34" t="s">
        <v>164</v>
      </c>
      <c r="F34" s="5">
        <v>-5.694560000000001</v>
      </c>
      <c r="G34" s="6">
        <v>25.039421150399999</v>
      </c>
      <c r="H34" s="6">
        <v>16.038632727391999</v>
      </c>
      <c r="I34" s="6">
        <v>16.160790511442876</v>
      </c>
      <c r="J34" s="6">
        <v>14.638632727391999</v>
      </c>
      <c r="K34" s="23">
        <v>-10.350798418713044</v>
      </c>
      <c r="L34" s="23">
        <v>-8.8213203708640009</v>
      </c>
      <c r="M34" s="23">
        <v>6.778307764893146</v>
      </c>
      <c r="N34" s="23">
        <v>9.3706434392135574</v>
      </c>
      <c r="O34" s="25">
        <v>0.70944300000000005</v>
      </c>
      <c r="P34" s="24">
        <v>1.990794947338534</v>
      </c>
      <c r="Q34" s="24">
        <v>0.46131689948949095</v>
      </c>
      <c r="R34" s="5">
        <v>-13.206399999999999</v>
      </c>
    </row>
    <row r="35" spans="1:19" x14ac:dyDescent="0.2">
      <c r="A35" s="14" t="s">
        <v>202</v>
      </c>
      <c r="B35" t="s">
        <v>129</v>
      </c>
      <c r="C35" t="s">
        <v>140</v>
      </c>
      <c r="D35" s="13" t="s">
        <v>133</v>
      </c>
      <c r="E35" t="s">
        <v>163</v>
      </c>
      <c r="F35" s="5">
        <v>-4.5070399999999999</v>
      </c>
      <c r="G35" s="6">
        <v>26.263647393599999</v>
      </c>
      <c r="H35" s="6">
        <v>17.238374445727999</v>
      </c>
      <c r="I35" s="6">
        <v>17.424436839673916</v>
      </c>
      <c r="J35" s="6">
        <v>15.838374445727998</v>
      </c>
      <c r="K35" s="23">
        <v>-7.7426642484173911</v>
      </c>
      <c r="L35" s="23">
        <v>-6.8748006441759983</v>
      </c>
      <c r="M35" s="23">
        <v>11.198874155224761</v>
      </c>
      <c r="N35" s="23">
        <v>12.669829416650851</v>
      </c>
      <c r="O35" s="25">
        <v>0.70862400000000003</v>
      </c>
      <c r="P35" s="24">
        <v>-0.61733922295711885</v>
      </c>
      <c r="Q35" s="24">
        <v>-1.4852028271985116</v>
      </c>
      <c r="R35" s="5">
        <v>-13.315</v>
      </c>
    </row>
    <row r="36" spans="1:19" x14ac:dyDescent="0.2">
      <c r="A36" s="14" t="s">
        <v>203</v>
      </c>
      <c r="B36" t="s">
        <v>139</v>
      </c>
      <c r="C36" t="s">
        <v>140</v>
      </c>
      <c r="D36" s="13" t="s">
        <v>133</v>
      </c>
      <c r="E36" t="s">
        <v>161</v>
      </c>
      <c r="F36" s="5">
        <v>-6.3735999999999997</v>
      </c>
      <c r="G36" s="6">
        <v>24.339392023999999</v>
      </c>
      <c r="H36" s="6">
        <v>15.352604183519997</v>
      </c>
      <c r="I36" s="6">
        <v>15.438220447172798</v>
      </c>
      <c r="J36" s="6">
        <v>13.952604183519997</v>
      </c>
      <c r="K36" s="23">
        <v>-11.842164818434787</v>
      </c>
      <c r="L36" s="23">
        <v>-9.9343666818400038</v>
      </c>
      <c r="M36" s="23">
        <v>4.2505681043478187</v>
      </c>
      <c r="N36" s="23">
        <v>7.4841242680677897</v>
      </c>
      <c r="O36" s="25">
        <v>0.70972999999999997</v>
      </c>
      <c r="P36" s="24">
        <v>3.482161347060277</v>
      </c>
      <c r="Q36" s="24">
        <v>1.5743632104654939</v>
      </c>
      <c r="R36" s="5">
        <v>-12.442400000000001</v>
      </c>
    </row>
    <row r="37" spans="1:19" s="28" customFormat="1" x14ac:dyDescent="0.2">
      <c r="A37" s="27" t="s">
        <v>204</v>
      </c>
      <c r="B37" s="28" t="s">
        <v>129</v>
      </c>
      <c r="C37" s="28" t="s">
        <v>130</v>
      </c>
      <c r="D37" s="29" t="s">
        <v>144</v>
      </c>
      <c r="E37" s="28" t="s">
        <v>160</v>
      </c>
      <c r="F37" s="30">
        <v>-6.1295999999999999</v>
      </c>
      <c r="G37" s="31">
        <v>24.590934063999999</v>
      </c>
      <c r="H37" s="31">
        <v>15.599115382719997</v>
      </c>
      <c r="I37" s="31">
        <v>15.697862140860797</v>
      </c>
      <c r="J37" s="31">
        <v>14.199115382719997</v>
      </c>
      <c r="K37" s="32">
        <v>-11.306270907130438</v>
      </c>
      <c r="L37" s="32">
        <v>-9.5344148382400036</v>
      </c>
      <c r="M37" s="32">
        <v>5.1588628692704441</v>
      </c>
      <c r="N37" s="32">
        <v>8.1620087487457571</v>
      </c>
      <c r="O37" s="33">
        <v>0.71265699999999998</v>
      </c>
      <c r="P37" s="34">
        <v>2.946267435755928</v>
      </c>
      <c r="Q37" s="34">
        <v>1.1744113668654936</v>
      </c>
      <c r="R37" s="30">
        <v>-13.246200000000002</v>
      </c>
      <c r="S37" s="28" t="s">
        <v>217</v>
      </c>
    </row>
    <row r="38" spans="1:19" x14ac:dyDescent="0.2">
      <c r="A38" s="14" t="s">
        <v>205</v>
      </c>
      <c r="B38" t="s">
        <v>139</v>
      </c>
      <c r="C38" t="s">
        <v>140</v>
      </c>
      <c r="D38" s="13" t="s">
        <v>133</v>
      </c>
      <c r="E38" t="s">
        <v>163</v>
      </c>
      <c r="F38" s="5">
        <v>-4.3915600000000001</v>
      </c>
      <c r="G38" s="6">
        <v>26.382696880400001</v>
      </c>
      <c r="H38" s="6">
        <v>17.355042942792</v>
      </c>
      <c r="I38" s="6">
        <v>17.547319719948881</v>
      </c>
      <c r="J38" s="6">
        <v>15.955042942792</v>
      </c>
      <c r="K38" s="23">
        <v>-7.4890370808869537</v>
      </c>
      <c r="L38" s="23">
        <v>-6.6855119601639998</v>
      </c>
      <c r="M38" s="23">
        <v>11.628750710361095</v>
      </c>
      <c r="N38" s="23">
        <v>12.990657694637289</v>
      </c>
      <c r="O38" s="25">
        <v>0.71124299999999996</v>
      </c>
      <c r="P38" s="24">
        <v>-0.8709663904875562</v>
      </c>
      <c r="Q38" s="24">
        <v>-1.6744915112105101</v>
      </c>
      <c r="R38" s="5">
        <v>-15.696400000000002</v>
      </c>
      <c r="S38" t="s">
        <v>214</v>
      </c>
    </row>
    <row r="39" spans="1:19" x14ac:dyDescent="0.2">
      <c r="A39" s="14" t="s">
        <v>206</v>
      </c>
      <c r="B39" t="s">
        <v>154</v>
      </c>
      <c r="C39" t="s">
        <v>143</v>
      </c>
      <c r="D39" s="13" t="s">
        <v>144</v>
      </c>
      <c r="E39" t="s">
        <v>160</v>
      </c>
      <c r="F39" s="5">
        <v>-6.0044400000000007</v>
      </c>
      <c r="G39" s="6">
        <v>24.719962759600001</v>
      </c>
      <c r="H39" s="6">
        <v>15.725563504408001</v>
      </c>
      <c r="I39" s="6">
        <v>15.831045560459122</v>
      </c>
      <c r="J39" s="6">
        <v>14.325563504408001</v>
      </c>
      <c r="K39" s="23">
        <v>-11.03138368606956</v>
      </c>
      <c r="L39" s="23">
        <v>-9.3292592122359963</v>
      </c>
      <c r="M39" s="23">
        <v>5.6247734134414227</v>
      </c>
      <c r="N39" s="23">
        <v>8.5097301487525492</v>
      </c>
      <c r="O39" s="25">
        <v>0.70892699999999997</v>
      </c>
      <c r="P39" s="24">
        <v>2.6713802146950503</v>
      </c>
      <c r="Q39" s="24">
        <v>0.96925574086148636</v>
      </c>
      <c r="R39" s="5">
        <v>-13.329800000000001</v>
      </c>
    </row>
    <row r="40" spans="1:19" x14ac:dyDescent="0.2">
      <c r="A40" s="14" t="s">
        <v>207</v>
      </c>
      <c r="B40" t="s">
        <v>141</v>
      </c>
      <c r="C40" t="s">
        <v>149</v>
      </c>
      <c r="D40" s="13" t="s">
        <v>144</v>
      </c>
      <c r="E40" t="s">
        <v>163</v>
      </c>
      <c r="F40" s="5">
        <v>-5.0793999999999997</v>
      </c>
      <c r="G40" s="6">
        <v>25.673595746</v>
      </c>
      <c r="H40" s="6">
        <v>16.66012383108</v>
      </c>
      <c r="I40" s="6">
        <v>16.815385529021199</v>
      </c>
      <c r="J40" s="6">
        <v>15.26012383108</v>
      </c>
      <c r="K40" s="23">
        <v>-8.9997308019999966</v>
      </c>
      <c r="L40" s="23">
        <v>-7.8129827638599991</v>
      </c>
      <c r="M40" s="23">
        <v>9.068252877966108</v>
      </c>
      <c r="N40" s="23">
        <v>11.079690230745765</v>
      </c>
      <c r="O40" s="25">
        <v>0.70986700000000003</v>
      </c>
      <c r="P40" s="24">
        <v>0.6397273306254867</v>
      </c>
      <c r="Q40" s="24">
        <v>-0.54702070751451082</v>
      </c>
      <c r="R40" s="5">
        <v>-13.873799999999999</v>
      </c>
    </row>
    <row r="41" spans="1:19" x14ac:dyDescent="0.2">
      <c r="A41" s="14" t="s">
        <v>208</v>
      </c>
      <c r="B41">
        <v>12</v>
      </c>
      <c r="C41" t="s">
        <v>147</v>
      </c>
      <c r="D41" s="13" t="s">
        <v>126</v>
      </c>
      <c r="E41" t="s">
        <v>165</v>
      </c>
      <c r="F41" s="5">
        <v>-6.1839600000000008</v>
      </c>
      <c r="G41" s="6">
        <v>24.534893796399999</v>
      </c>
      <c r="H41" s="6">
        <v>15.544195920471999</v>
      </c>
      <c r="I41" s="6">
        <v>15.64001737664408</v>
      </c>
      <c r="J41" s="6">
        <v>14.144195920471999</v>
      </c>
      <c r="K41" s="23">
        <v>-11.425661042452173</v>
      </c>
      <c r="L41" s="23">
        <v>-9.6235188637240014</v>
      </c>
      <c r="M41" s="23">
        <v>4.956506707708181</v>
      </c>
      <c r="N41" s="23">
        <v>8.01098497673898</v>
      </c>
      <c r="O41" s="25">
        <v>0.70975999999999995</v>
      </c>
      <c r="P41" s="24">
        <v>3.0656575710776632</v>
      </c>
      <c r="Q41" s="24">
        <v>1.2635153923494915</v>
      </c>
      <c r="R41" s="5">
        <v>-12.547800000000001</v>
      </c>
    </row>
  </sheetData>
  <autoFilter ref="A1:R41" xr:uid="{7D771F1C-3FF7-DA42-BEBF-66156F6BE7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with reweighs</vt:lpstr>
      <vt:lpstr>Postcrania</vt:lpstr>
      <vt:lpstr>Dentine</vt:lpstr>
      <vt:lpstr>Fauna</vt:lpstr>
      <vt:lpstr>All CN</vt:lpstr>
      <vt:lpstr>Carbonate</vt:lpstr>
      <vt:lpstr>Carbon Only</vt:lpstr>
      <vt:lpstr>Oxygen_Strontium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S.A. Leggett</dc:creator>
  <cp:lastModifiedBy>S.A. Leggett</cp:lastModifiedBy>
  <dcterms:created xsi:type="dcterms:W3CDTF">2019-05-13T13:33:06Z</dcterms:created>
  <dcterms:modified xsi:type="dcterms:W3CDTF">2020-08-06T12:29:20Z</dcterms:modified>
</cp:coreProperties>
</file>