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_Cantab/Run_Files/Results/Cleaned data/Cleaned results by site, all data combined/"/>
    </mc:Choice>
  </mc:AlternateContent>
  <xr:revisionPtr revIDLastSave="0" documentId="13_ncr:1_{DB8BFE66-011B-5442-8795-47CADF8A57E3}" xr6:coauthVersionLast="45" xr6:coauthVersionMax="45" xr10:uidLastSave="{00000000-0000-0000-0000-000000000000}"/>
  <bookViews>
    <workbookView xWindow="0" yWindow="460" windowWidth="28800" windowHeight="17540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3" i="1"/>
  <c r="AF4" i="1"/>
  <c r="AF5" i="1"/>
  <c r="AF6" i="1"/>
  <c r="AF7" i="1"/>
  <c r="AF8" i="1"/>
  <c r="AF9" i="1"/>
  <c r="AF10" i="1"/>
  <c r="AF11" i="1"/>
  <c r="AF12" i="1"/>
  <c r="AF13" i="1"/>
  <c r="AF3" i="1"/>
  <c r="AD8" i="1" l="1"/>
  <c r="AC8" i="1"/>
  <c r="AA8" i="1"/>
  <c r="Z8" i="1"/>
  <c r="X8" i="1"/>
  <c r="W8" i="1"/>
  <c r="AD7" i="1"/>
  <c r="AC7" i="1"/>
  <c r="AA7" i="1"/>
  <c r="Z7" i="1"/>
  <c r="X7" i="1"/>
  <c r="W7" i="1"/>
  <c r="AD6" i="1"/>
  <c r="AC6" i="1"/>
  <c r="AA6" i="1"/>
  <c r="Z6" i="1"/>
  <c r="X6" i="1"/>
  <c r="W6" i="1"/>
  <c r="AD5" i="1"/>
  <c r="AC5" i="1"/>
  <c r="AA5" i="1"/>
  <c r="Z5" i="1"/>
  <c r="X5" i="1"/>
  <c r="W5" i="1"/>
  <c r="AD4" i="1"/>
  <c r="AC4" i="1"/>
  <c r="AA4" i="1"/>
  <c r="Z4" i="1"/>
  <c r="X4" i="1"/>
  <c r="W4" i="1"/>
  <c r="AD3" i="1"/>
  <c r="AC3" i="1"/>
  <c r="AA3" i="1"/>
  <c r="Z3" i="1"/>
  <c r="X3" i="1"/>
  <c r="W3" i="1"/>
  <c r="AD13" i="1" l="1"/>
  <c r="AC13" i="1"/>
  <c r="AA13" i="1"/>
  <c r="Z13" i="1"/>
  <c r="X13" i="1"/>
  <c r="W13" i="1"/>
  <c r="AD12" i="1"/>
  <c r="AC12" i="1"/>
  <c r="AA12" i="1"/>
  <c r="Z12" i="1"/>
  <c r="X12" i="1"/>
  <c r="W12" i="1"/>
  <c r="AD11" i="1"/>
  <c r="AC11" i="1"/>
  <c r="AA11" i="1"/>
  <c r="Z11" i="1"/>
  <c r="X11" i="1"/>
  <c r="W11" i="1"/>
  <c r="AD10" i="1"/>
  <c r="AC10" i="1"/>
  <c r="AA10" i="1"/>
  <c r="Z10" i="1"/>
  <c r="X10" i="1"/>
  <c r="W10" i="1"/>
  <c r="AD9" i="1"/>
  <c r="AC9" i="1"/>
  <c r="AA9" i="1"/>
  <c r="Z9" i="1"/>
  <c r="X9" i="1"/>
  <c r="W9" i="1"/>
</calcChain>
</file>

<file path=xl/sharedStrings.xml><?xml version="1.0" encoding="utf-8"?>
<sst xmlns="http://schemas.openxmlformats.org/spreadsheetml/2006/main" count="154" uniqueCount="56">
  <si>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</si>
  <si>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</si>
  <si>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</si>
  <si>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</si>
  <si>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</si>
  <si>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</si>
  <si>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</si>
  <si>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</si>
  <si>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</si>
  <si>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</si>
  <si>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</si>
  <si>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</si>
  <si>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</si>
  <si>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</si>
  <si>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</si>
  <si>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</si>
  <si>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</si>
  <si>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</si>
  <si>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</si>
  <si>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</si>
  <si>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</si>
  <si>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</si>
  <si>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</si>
  <si>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</si>
  <si>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</si>
  <si>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</si>
  <si>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</si>
  <si>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</si>
  <si>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O-PO4 SMOW</t>
  </si>
  <si>
    <t>Chenery correction</t>
  </si>
  <si>
    <t xml:space="preserve"> </t>
  </si>
  <si>
    <t>WF2015_10_D</t>
  </si>
  <si>
    <t>05/21/19</t>
  </si>
  <si>
    <t>05/22/19</t>
  </si>
  <si>
    <t>05/23/19</t>
  </si>
  <si>
    <t>WF2016_12_D</t>
  </si>
  <si>
    <t>NHYD02_13_D</t>
  </si>
  <si>
    <t>NHYD02_14_D</t>
  </si>
  <si>
    <t>NHYD02_15_D</t>
  </si>
  <si>
    <t>WF2015_10_R</t>
  </si>
  <si>
    <t>04/26/19</t>
  </si>
  <si>
    <t>05/02/19</t>
  </si>
  <si>
    <t>05/03/19</t>
  </si>
  <si>
    <t>WF2015_11_R</t>
  </si>
  <si>
    <t>WF2016_12_R</t>
  </si>
  <si>
    <t>NHYD02_13_R</t>
  </si>
  <si>
    <t>NHYD02_14_R</t>
  </si>
  <si>
    <t>NHYD02_15_R</t>
  </si>
  <si>
    <t>WF2015_10</t>
  </si>
  <si>
    <t>WF2015_11</t>
  </si>
  <si>
    <t>WF2016_12</t>
  </si>
  <si>
    <t>NHYD02_13</t>
  </si>
  <si>
    <t>NHYD02_14</t>
  </si>
  <si>
    <t>NHYD02_15</t>
  </si>
  <si>
    <t>Mean Amt%C</t>
  </si>
  <si>
    <t>Mean Amt%N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</si>
</sst>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70C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CN'!$C$2:$C$7</c:f>
              <c:numCache>
                <c:formatCode>0.00</c:formatCode>
                <c:ptCount val="6"/>
                <c:pt idx="0">
                  <c:v>-20.263666666666666</c:v>
                </c:pt>
                <c:pt idx="1">
                  <c:v>-20.319333333333333</c:v>
                </c:pt>
                <c:pt idx="2">
                  <c:v>-20.324999999999999</c:v>
                </c:pt>
                <c:pt idx="3">
                  <c:v>-20.132333333333335</c:v>
                </c:pt>
                <c:pt idx="4">
                  <c:v>-20.118666666666666</c:v>
                </c:pt>
                <c:pt idx="5">
                  <c:v>-20.205333333333332</c:v>
                </c:pt>
              </c:numCache>
            </c:numRef>
          </c:xVal>
          <c:yVal>
            <c:numRef>
              <c:f>'All CN'!$D$2:$D$7</c:f>
              <c:numCache>
                <c:formatCode>0.00</c:formatCode>
                <c:ptCount val="6"/>
                <c:pt idx="0">
                  <c:v>9.8726666666666674</c:v>
                </c:pt>
                <c:pt idx="1">
                  <c:v>9.9403333333333332</c:v>
                </c:pt>
                <c:pt idx="2">
                  <c:v>9.6726666666666663</c:v>
                </c:pt>
                <c:pt idx="3">
                  <c:v>9.8486666666666665</c:v>
                </c:pt>
                <c:pt idx="4">
                  <c:v>9.7916666666666661</c:v>
                </c:pt>
                <c:pt idx="5">
                  <c:v>9.886000000000001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5-B32E-B3C4F9956127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CN'!$C$8:$C$12</c:f>
              <c:numCache>
                <c:formatCode>0.00</c:formatCode>
                <c:ptCount val="5"/>
                <c:pt idx="0">
                  <c:v>-20.096999999999998</c:v>
                </c:pt>
                <c:pt idx="1">
                  <c:v>-20.072000000000003</c:v>
                </c:pt>
                <c:pt idx="2">
                  <c:v>-20.218666666666667</c:v>
                </c:pt>
                <c:pt idx="3">
                  <c:v>-20.462000000000003</c:v>
                </c:pt>
                <c:pt idx="4">
                  <c:v>-18.822333333333333</c:v>
                </c:pt>
              </c:numCache>
            </c:numRef>
          </c:xVal>
          <c:yVal>
            <c:numRef>
              <c:f>'All CN'!$D$8:$D$12</c:f>
              <c:numCache>
                <c:formatCode>0.00</c:formatCode>
                <c:ptCount val="5"/>
                <c:pt idx="0">
                  <c:v>9.445666666666666</c:v>
                </c:pt>
                <c:pt idx="1">
                  <c:v>10.119333333333332</c:v>
                </c:pt>
                <c:pt idx="2">
                  <c:v>10.295</c:v>
                </c:pt>
                <c:pt idx="3">
                  <c:v>10.884</c:v>
                </c:pt>
                <c:pt idx="4">
                  <c:v>10.870333333333335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8845-B32E-B3C4F995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9696"/>
        <c:axId val="1110741600"/>
      </c:scatterChart>
      <c:valAx>
        <c:axId val="1110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1600"/>
        <c:crosses val="autoZero"/>
        <c:crossBetween val="midCat"/>
      </c:valAx>
      <c:valAx>
        <c:axId val="111074160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177800</xdr:rowOff>
    </xdr:from>
    <xdr:to>
      <xdr:col>16</xdr:col>
      <xdr:colOff>800100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B240-56F8-2C47-B192-7F4F02C4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AG19"/>
  <sheetViews>
    <sheetView tabSelected="1" topLeftCell="R1" workbookViewId="0">
      <selection activeCell="AI9" sqref="AI9"/>
    </sheetView>
  </sheetViews>
  <sheetFormatPr baseColWidth="10" defaultRowHeight="16"/>
  <cols>
    <col min="1" max="1" width="14.6640625" customWidth="1"/>
  </cols>
  <sheetData>
    <row r="1" spans="1:33" s="2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54</v>
      </c>
      <c r="AG1" s="2" t="s">
        <v>55</v>
      </c>
    </row>
    <row r="2" spans="1:33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</row>
    <row r="3" spans="1:33">
      <c r="A3" s="3" t="s">
        <v>39</v>
      </c>
      <c r="B3" s="3" t="s">
        <v>40</v>
      </c>
      <c r="C3" s="3">
        <v>0.82</v>
      </c>
      <c r="D3" s="3">
        <v>41.553290599999997</v>
      </c>
      <c r="E3">
        <v>-20.265000000000001</v>
      </c>
      <c r="F3">
        <v>15.471614199999999</v>
      </c>
      <c r="G3">
        <v>9.8740000000000006</v>
      </c>
      <c r="H3">
        <v>3.1334053710655052</v>
      </c>
      <c r="I3" s="3" t="s">
        <v>41</v>
      </c>
      <c r="J3" s="3">
        <v>0.9</v>
      </c>
      <c r="K3" s="3">
        <v>41.059856199999999</v>
      </c>
      <c r="L3" s="3">
        <v>-20.247</v>
      </c>
      <c r="M3">
        <v>15.177123</v>
      </c>
      <c r="N3">
        <v>9.8970000000000002</v>
      </c>
      <c r="O3">
        <v>3.1562744511371927</v>
      </c>
      <c r="P3" s="3" t="s">
        <v>42</v>
      </c>
      <c r="Q3" s="3">
        <v>0.74</v>
      </c>
      <c r="R3" s="3">
        <v>38.923533200000001</v>
      </c>
      <c r="S3" s="3">
        <v>-20.279</v>
      </c>
      <c r="T3">
        <v>14.395671800000001</v>
      </c>
      <c r="U3">
        <v>9.8469999999999995</v>
      </c>
      <c r="V3">
        <v>3.1544751342089734</v>
      </c>
      <c r="W3">
        <f t="shared" ref="W3:W8" si="0">AVERAGE(E3,L3,S3)</f>
        <v>-20.263666666666666</v>
      </c>
      <c r="X3">
        <f t="shared" ref="X3:X8" si="1">STDEV(E3,L3,S3)</f>
        <v>1.6041612554021329E-2</v>
      </c>
      <c r="Y3">
        <v>3</v>
      </c>
      <c r="Z3">
        <f t="shared" ref="Z3:Z8" si="2">AVERAGE(G3,N3,U3)</f>
        <v>9.8726666666666674</v>
      </c>
      <c r="AA3">
        <f t="shared" ref="AA3:AA8" si="3">STDEV(G3,N3,U3)</f>
        <v>2.502665245959499E-2</v>
      </c>
      <c r="AB3">
        <v>3</v>
      </c>
      <c r="AC3" s="11">
        <f t="shared" ref="AC3:AC8" si="4">AVERAGE(H3,O3,V3)</f>
        <v>3.1480516521372244</v>
      </c>
      <c r="AD3">
        <f t="shared" ref="AD3:AD8" si="5">STDEV(H3,O3,V3)</f>
        <v>1.2715917083556363E-2</v>
      </c>
      <c r="AE3">
        <v>3</v>
      </c>
      <c r="AF3" s="11">
        <f>AVERAGE(D3,K3,R3)</f>
        <v>40.512226666666663</v>
      </c>
      <c r="AG3" s="11">
        <f>AVERAGE(F3,M3,T3)</f>
        <v>15.014803000000001</v>
      </c>
    </row>
    <row r="4" spans="1:33">
      <c r="A4" s="3" t="s">
        <v>43</v>
      </c>
      <c r="B4" s="3" t="s">
        <v>40</v>
      </c>
      <c r="C4" s="3">
        <v>0.71</v>
      </c>
      <c r="D4" s="3">
        <v>38.6735021</v>
      </c>
      <c r="E4">
        <v>-20.329000000000001</v>
      </c>
      <c r="F4">
        <v>14.453005900000001</v>
      </c>
      <c r="G4">
        <v>9.9340000000000011</v>
      </c>
      <c r="H4">
        <v>3.1217786871126467</v>
      </c>
      <c r="I4" s="3" t="s">
        <v>41</v>
      </c>
      <c r="J4" s="3">
        <v>0.75</v>
      </c>
      <c r="K4" s="3">
        <v>45.843861799999999</v>
      </c>
      <c r="L4" s="3">
        <v>-20.321999999999999</v>
      </c>
      <c r="M4">
        <v>16.990907199999999</v>
      </c>
      <c r="N4">
        <v>9.9610000000000003</v>
      </c>
      <c r="O4">
        <v>3.1478310606824653</v>
      </c>
      <c r="P4" s="3" t="s">
        <v>42</v>
      </c>
      <c r="Q4" s="3">
        <v>0.74</v>
      </c>
      <c r="R4" s="3">
        <v>44.149813299999998</v>
      </c>
      <c r="S4" s="3">
        <v>-20.307000000000002</v>
      </c>
      <c r="T4">
        <v>16.388684099999999</v>
      </c>
      <c r="U4">
        <v>9.9259999999999984</v>
      </c>
      <c r="V4">
        <v>3.1429073379153527</v>
      </c>
      <c r="W4">
        <f t="shared" si="0"/>
        <v>-20.319333333333333</v>
      </c>
      <c r="X4">
        <f t="shared" si="1"/>
        <v>1.1239810200057229E-2</v>
      </c>
      <c r="Y4">
        <v>3</v>
      </c>
      <c r="Z4">
        <f t="shared" si="2"/>
        <v>9.9403333333333332</v>
      </c>
      <c r="AA4">
        <f t="shared" si="3"/>
        <v>1.8339392937972512E-2</v>
      </c>
      <c r="AB4">
        <v>3</v>
      </c>
      <c r="AC4" s="11">
        <f t="shared" si="4"/>
        <v>3.1375056952368219</v>
      </c>
      <c r="AD4">
        <f t="shared" si="5"/>
        <v>1.3840695425998013E-2</v>
      </c>
      <c r="AE4">
        <v>3</v>
      </c>
      <c r="AF4" s="11">
        <f>AVERAGE(D4,K4,R4)</f>
        <v>42.889059066666668</v>
      </c>
      <c r="AG4" s="11">
        <f t="shared" ref="AG4:AG13" si="6">AVERAGE(F4,M4,T4)</f>
        <v>15.944199066666664</v>
      </c>
    </row>
    <row r="5" spans="1:33">
      <c r="A5" s="3" t="s">
        <v>44</v>
      </c>
      <c r="B5" s="3" t="s">
        <v>40</v>
      </c>
      <c r="C5" s="3">
        <v>0.87</v>
      </c>
      <c r="D5" s="3">
        <v>48.406765100000001</v>
      </c>
      <c r="E5">
        <v>-20.318000000000001</v>
      </c>
      <c r="F5">
        <v>18.0700824</v>
      </c>
      <c r="G5">
        <v>9.6549999999999994</v>
      </c>
      <c r="H5">
        <v>3.125307236193529</v>
      </c>
      <c r="I5" s="3" t="s">
        <v>41</v>
      </c>
      <c r="J5" s="3">
        <v>0.87</v>
      </c>
      <c r="K5" s="3">
        <v>42.348575599999997</v>
      </c>
      <c r="L5" s="3">
        <v>-20.349</v>
      </c>
      <c r="M5">
        <v>15.6827209</v>
      </c>
      <c r="N5">
        <v>9.6670000000000016</v>
      </c>
      <c r="O5">
        <v>3.1503890076455634</v>
      </c>
      <c r="P5" s="3" t="s">
        <v>42</v>
      </c>
      <c r="Q5" s="3">
        <v>0.9</v>
      </c>
      <c r="R5" s="3">
        <v>42.018419999999999</v>
      </c>
      <c r="S5" s="3">
        <v>-20.308</v>
      </c>
      <c r="T5">
        <v>15.6559092</v>
      </c>
      <c r="U5">
        <v>9.6959999999999997</v>
      </c>
      <c r="V5">
        <v>3.1311812922369273</v>
      </c>
      <c r="W5">
        <f t="shared" si="0"/>
        <v>-20.324999999999999</v>
      </c>
      <c r="X5">
        <f t="shared" si="1"/>
        <v>2.13775583264319E-2</v>
      </c>
      <c r="Y5">
        <v>3</v>
      </c>
      <c r="Z5">
        <f t="shared" si="2"/>
        <v>9.6726666666666663</v>
      </c>
      <c r="AA5">
        <f t="shared" si="3"/>
        <v>2.1079215671683072E-2</v>
      </c>
      <c r="AB5">
        <v>3</v>
      </c>
      <c r="AC5" s="11">
        <f t="shared" si="4"/>
        <v>3.1356258453586734</v>
      </c>
      <c r="AD5">
        <f t="shared" si="5"/>
        <v>1.3118283200634063E-2</v>
      </c>
      <c r="AE5">
        <v>3</v>
      </c>
      <c r="AF5" s="11">
        <f t="shared" ref="AF4:AF13" si="7">AVERAGE(D5,K5,R5)</f>
        <v>44.25792023333333</v>
      </c>
      <c r="AG5" s="11">
        <f t="shared" si="6"/>
        <v>16.469570833333332</v>
      </c>
    </row>
    <row r="6" spans="1:33">
      <c r="A6" s="3" t="s">
        <v>45</v>
      </c>
      <c r="B6" s="3" t="s">
        <v>40</v>
      </c>
      <c r="C6" s="3">
        <v>0.78</v>
      </c>
      <c r="D6" s="10">
        <v>44.65051494191151</v>
      </c>
      <c r="E6">
        <v>-20.173999999999999</v>
      </c>
      <c r="F6">
        <v>16.897701409902808</v>
      </c>
      <c r="G6">
        <v>9.8410000000000011</v>
      </c>
      <c r="H6">
        <v>3.0828019840439187</v>
      </c>
      <c r="I6" s="3" t="s">
        <v>41</v>
      </c>
      <c r="J6" s="3">
        <v>0.8</v>
      </c>
      <c r="K6" s="3">
        <v>41.849039400000002</v>
      </c>
      <c r="L6" s="3">
        <v>-20.109000000000002</v>
      </c>
      <c r="M6">
        <v>15.7196853</v>
      </c>
      <c r="N6">
        <v>9.8630000000000013</v>
      </c>
      <c r="O6">
        <v>3.1059069165971156</v>
      </c>
      <c r="P6" s="3" t="s">
        <v>42</v>
      </c>
      <c r="Q6" s="3">
        <v>0.88</v>
      </c>
      <c r="R6" s="3">
        <v>41.750702599999997</v>
      </c>
      <c r="S6" s="3">
        <v>-20.114000000000001</v>
      </c>
      <c r="T6">
        <v>15.535053599999999</v>
      </c>
      <c r="U6">
        <v>9.8419999999999987</v>
      </c>
      <c r="V6">
        <v>3.1354351447704909</v>
      </c>
      <c r="W6">
        <f t="shared" si="0"/>
        <v>-20.132333333333335</v>
      </c>
      <c r="X6">
        <f t="shared" si="1"/>
        <v>3.6170890690350121E-2</v>
      </c>
      <c r="Y6">
        <v>3</v>
      </c>
      <c r="Z6">
        <f t="shared" si="2"/>
        <v>9.8486666666666665</v>
      </c>
      <c r="AA6">
        <f t="shared" si="3"/>
        <v>1.2423096769056913E-2</v>
      </c>
      <c r="AB6">
        <v>3</v>
      </c>
      <c r="AC6" s="11">
        <f t="shared" si="4"/>
        <v>3.1080480151371752</v>
      </c>
      <c r="AD6">
        <f t="shared" si="5"/>
        <v>2.6381823842107261E-2</v>
      </c>
      <c r="AE6">
        <v>3</v>
      </c>
      <c r="AF6" s="11">
        <f t="shared" si="7"/>
        <v>42.750085647303841</v>
      </c>
      <c r="AG6" s="11">
        <f t="shared" si="6"/>
        <v>16.050813436634268</v>
      </c>
    </row>
    <row r="7" spans="1:33">
      <c r="A7" s="3" t="s">
        <v>46</v>
      </c>
      <c r="B7" s="3" t="s">
        <v>40</v>
      </c>
      <c r="C7" s="3">
        <v>0.82</v>
      </c>
      <c r="D7" s="10">
        <v>39.915938489504008</v>
      </c>
      <c r="E7">
        <v>-20.068000000000001</v>
      </c>
      <c r="F7">
        <v>15.227405667130519</v>
      </c>
      <c r="G7">
        <v>9.81</v>
      </c>
      <c r="H7">
        <v>3.0582093839493028</v>
      </c>
      <c r="I7" s="3" t="s">
        <v>41</v>
      </c>
      <c r="J7" s="3">
        <v>0.9</v>
      </c>
      <c r="K7" s="3">
        <v>38.275459300000001</v>
      </c>
      <c r="L7" s="3">
        <v>-20.161000000000001</v>
      </c>
      <c r="M7">
        <v>14.381670400000001</v>
      </c>
      <c r="N7">
        <v>9.7449999999999992</v>
      </c>
      <c r="O7">
        <v>3.1049732941082189</v>
      </c>
      <c r="P7" s="3" t="s">
        <v>42</v>
      </c>
      <c r="Q7" s="3">
        <v>0.79</v>
      </c>
      <c r="R7" s="3">
        <v>41.3421886</v>
      </c>
      <c r="S7" s="3">
        <v>-20.127000000000002</v>
      </c>
      <c r="T7">
        <v>15.3574118</v>
      </c>
      <c r="U7">
        <v>9.8199999999999985</v>
      </c>
      <c r="V7">
        <v>3.1406694041157817</v>
      </c>
      <c r="W7">
        <f t="shared" si="0"/>
        <v>-20.118666666666666</v>
      </c>
      <c r="X7">
        <f t="shared" si="1"/>
        <v>4.7056703383613063E-2</v>
      </c>
      <c r="Y7">
        <v>3</v>
      </c>
      <c r="Z7">
        <f t="shared" si="2"/>
        <v>9.7916666666666661</v>
      </c>
      <c r="AA7">
        <f t="shared" si="3"/>
        <v>4.0722639076235433E-2</v>
      </c>
      <c r="AB7">
        <v>3</v>
      </c>
      <c r="AC7" s="11">
        <f t="shared" si="4"/>
        <v>3.1012840273911011</v>
      </c>
      <c r="AD7">
        <f t="shared" si="5"/>
        <v>4.1353618319882865E-2</v>
      </c>
      <c r="AE7">
        <v>3</v>
      </c>
      <c r="AF7" s="11">
        <f t="shared" si="7"/>
        <v>39.844528796501336</v>
      </c>
      <c r="AG7" s="11">
        <f t="shared" si="6"/>
        <v>14.988829289043506</v>
      </c>
    </row>
    <row r="8" spans="1:33">
      <c r="A8" s="3" t="s">
        <v>47</v>
      </c>
      <c r="B8" s="3" t="s">
        <v>40</v>
      </c>
      <c r="C8" s="3">
        <v>0.76</v>
      </c>
      <c r="D8" s="10">
        <v>42.262481003510914</v>
      </c>
      <c r="E8">
        <v>-20.244</v>
      </c>
      <c r="F8">
        <v>15.898379786118634</v>
      </c>
      <c r="G8">
        <v>9.9010000000000016</v>
      </c>
      <c r="H8">
        <v>3.1013366456675158</v>
      </c>
      <c r="I8" s="3" t="s">
        <v>41</v>
      </c>
      <c r="J8" s="3">
        <v>0.87</v>
      </c>
      <c r="K8" s="3">
        <v>43.373365399999997</v>
      </c>
      <c r="L8" s="3">
        <v>-20.190000000000001</v>
      </c>
      <c r="M8">
        <v>16.064253699999998</v>
      </c>
      <c r="N8">
        <v>9.8820000000000014</v>
      </c>
      <c r="O8">
        <v>3.1499913147744509</v>
      </c>
      <c r="P8" s="3" t="s">
        <v>42</v>
      </c>
      <c r="Q8" s="3">
        <v>0.81</v>
      </c>
      <c r="R8" s="3">
        <v>43.161501800000003</v>
      </c>
      <c r="S8" s="3">
        <v>-20.182000000000002</v>
      </c>
      <c r="T8">
        <v>15.981020600000001</v>
      </c>
      <c r="U8">
        <v>9.875</v>
      </c>
      <c r="V8">
        <v>3.150930512744182</v>
      </c>
      <c r="W8">
        <f t="shared" si="0"/>
        <v>-20.205333333333332</v>
      </c>
      <c r="X8">
        <f t="shared" si="1"/>
        <v>3.3724372986510133E-2</v>
      </c>
      <c r="Y8">
        <v>3</v>
      </c>
      <c r="Z8">
        <f t="shared" si="2"/>
        <v>9.886000000000001</v>
      </c>
      <c r="AA8">
        <f t="shared" si="3"/>
        <v>1.3453624047074375E-2</v>
      </c>
      <c r="AB8">
        <v>3</v>
      </c>
      <c r="AC8" s="11">
        <f t="shared" si="4"/>
        <v>3.1340861577287158</v>
      </c>
      <c r="AD8">
        <f t="shared" si="5"/>
        <v>2.8365796805159958E-2</v>
      </c>
      <c r="AE8">
        <v>3</v>
      </c>
      <c r="AF8" s="11">
        <f t="shared" si="7"/>
        <v>42.932449401170309</v>
      </c>
      <c r="AG8" s="11">
        <f t="shared" si="6"/>
        <v>15.981218028706211</v>
      </c>
    </row>
    <row r="9" spans="1:33">
      <c r="A9" s="3" t="s">
        <v>31</v>
      </c>
      <c r="B9" s="3" t="s">
        <v>32</v>
      </c>
      <c r="C9" s="3">
        <v>0.75</v>
      </c>
      <c r="D9" s="3">
        <v>37.717220699999999</v>
      </c>
      <c r="E9" s="3">
        <v>-20.094999999999999</v>
      </c>
      <c r="F9">
        <v>13.777729900000001</v>
      </c>
      <c r="G9">
        <v>9.5350000000000001</v>
      </c>
      <c r="H9">
        <v>3.1938080125957469</v>
      </c>
      <c r="I9" s="3" t="s">
        <v>33</v>
      </c>
      <c r="J9" s="3">
        <v>0.74</v>
      </c>
      <c r="K9" s="3">
        <v>36.818800299999999</v>
      </c>
      <c r="L9" s="3">
        <v>-20.100999999999999</v>
      </c>
      <c r="M9" s="3">
        <v>13.61528</v>
      </c>
      <c r="N9">
        <v>9.4359999999999999</v>
      </c>
      <c r="O9">
        <v>3.154930858319966</v>
      </c>
      <c r="P9" s="3" t="s">
        <v>34</v>
      </c>
      <c r="Q9" s="3">
        <v>0.73</v>
      </c>
      <c r="R9" s="3">
        <v>36.340400500000001</v>
      </c>
      <c r="S9" s="3">
        <v>-20.094999999999999</v>
      </c>
      <c r="T9">
        <v>13.243574000000001</v>
      </c>
      <c r="U9">
        <v>9.3659999999999997</v>
      </c>
      <c r="V9">
        <v>3.2013362795168936</v>
      </c>
      <c r="W9">
        <f t="shared" ref="W9:W13" si="8">AVERAGE(E9,L9,S9)</f>
        <v>-20.096999999999998</v>
      </c>
      <c r="X9">
        <f t="shared" ref="X9:X13" si="9">STDEV(E9,L9,S9)</f>
        <v>3.4641016151378858E-3</v>
      </c>
      <c r="Y9">
        <v>3</v>
      </c>
      <c r="Z9">
        <f t="shared" ref="Z9:Z13" si="10">AVERAGE(G9,N9,U9)</f>
        <v>9.445666666666666</v>
      </c>
      <c r="AA9">
        <f t="shared" ref="AA9:AA13" si="11">STDEV(G9,N9,U9)</f>
        <v>8.4913681661634322E-2</v>
      </c>
      <c r="AB9">
        <v>3</v>
      </c>
      <c r="AC9" s="11">
        <f t="shared" ref="AC9:AC13" si="12">AVERAGE(H9,O9,V9)</f>
        <v>3.1833583834775356</v>
      </c>
      <c r="AD9">
        <f t="shared" ref="AD9:AD13" si="13">STDEV(H9,O9,V9)</f>
        <v>2.4905056527685144E-2</v>
      </c>
      <c r="AE9" s="9">
        <v>3</v>
      </c>
      <c r="AF9" s="11">
        <f t="shared" si="7"/>
        <v>36.958807166666666</v>
      </c>
      <c r="AG9" s="11">
        <f t="shared" si="6"/>
        <v>13.545527966666668</v>
      </c>
    </row>
    <row r="10" spans="1:33">
      <c r="A10" s="3" t="s">
        <v>35</v>
      </c>
      <c r="B10" s="3" t="s">
        <v>32</v>
      </c>
      <c r="C10" s="3">
        <v>0.81</v>
      </c>
      <c r="D10" s="3">
        <v>47.706690100000003</v>
      </c>
      <c r="E10" s="3">
        <v>-20.062000000000001</v>
      </c>
      <c r="F10">
        <v>17.556994899999999</v>
      </c>
      <c r="G10">
        <v>10.132000000000001</v>
      </c>
      <c r="H10">
        <v>3.1701213922814704</v>
      </c>
      <c r="I10" s="3" t="s">
        <v>33</v>
      </c>
      <c r="J10" s="3">
        <v>0.72</v>
      </c>
      <c r="K10" s="3">
        <v>42.753897500000001</v>
      </c>
      <c r="L10" s="3">
        <v>-20.077000000000002</v>
      </c>
      <c r="M10" s="3">
        <v>15.924311400000001</v>
      </c>
      <c r="N10">
        <v>10.093999999999999</v>
      </c>
      <c r="O10">
        <v>3.1322891037745806</v>
      </c>
      <c r="P10" s="3" t="s">
        <v>34</v>
      </c>
      <c r="Q10" s="3">
        <v>0.8</v>
      </c>
      <c r="R10" s="3">
        <v>42.3946513</v>
      </c>
      <c r="S10" s="3">
        <v>-20.077000000000002</v>
      </c>
      <c r="T10">
        <v>15.6049936</v>
      </c>
      <c r="U10">
        <v>10.132</v>
      </c>
      <c r="V10">
        <v>3.1695255880570605</v>
      </c>
      <c r="W10">
        <f t="shared" si="8"/>
        <v>-20.072000000000003</v>
      </c>
      <c r="X10">
        <f t="shared" si="9"/>
        <v>8.6602540378447161E-3</v>
      </c>
      <c r="Y10">
        <v>3</v>
      </c>
      <c r="Z10">
        <f t="shared" si="10"/>
        <v>10.119333333333332</v>
      </c>
      <c r="AA10">
        <f t="shared" si="11"/>
        <v>2.1939310229206439E-2</v>
      </c>
      <c r="AB10">
        <v>3</v>
      </c>
      <c r="AC10" s="11">
        <f t="shared" si="12"/>
        <v>3.1573120280377043</v>
      </c>
      <c r="AD10">
        <f t="shared" si="13"/>
        <v>2.1672535607929169E-2</v>
      </c>
      <c r="AE10" s="9">
        <v>3</v>
      </c>
      <c r="AF10" s="11">
        <f t="shared" si="7"/>
        <v>44.285079633333332</v>
      </c>
      <c r="AG10" s="11">
        <f t="shared" si="6"/>
        <v>16.362099966666666</v>
      </c>
    </row>
    <row r="11" spans="1:33">
      <c r="A11" s="3" t="s">
        <v>36</v>
      </c>
      <c r="B11" s="3" t="s">
        <v>32</v>
      </c>
      <c r="C11" s="3">
        <v>0.84</v>
      </c>
      <c r="D11" s="3">
        <v>28.969845599999999</v>
      </c>
      <c r="E11" s="3">
        <v>-20.238</v>
      </c>
      <c r="F11">
        <v>10.588023099999999</v>
      </c>
      <c r="G11">
        <v>10.293000000000001</v>
      </c>
      <c r="H11">
        <v>3.1921117739155673</v>
      </c>
      <c r="I11" s="3" t="s">
        <v>33</v>
      </c>
      <c r="J11" s="3">
        <v>0.72</v>
      </c>
      <c r="K11" s="3">
        <v>29.285514299999999</v>
      </c>
      <c r="L11" s="3">
        <v>-20.198</v>
      </c>
      <c r="M11" s="3">
        <v>10.851531700000001</v>
      </c>
      <c r="N11">
        <v>10.280999999999999</v>
      </c>
      <c r="O11">
        <v>3.148535551898171</v>
      </c>
      <c r="P11" s="3" t="s">
        <v>34</v>
      </c>
      <c r="Q11" s="3">
        <v>0.8</v>
      </c>
      <c r="R11" s="3">
        <v>28.048551400000001</v>
      </c>
      <c r="S11" s="3">
        <v>-20.22</v>
      </c>
      <c r="T11">
        <v>10.300193800000001</v>
      </c>
      <c r="U11">
        <v>10.311</v>
      </c>
      <c r="V11">
        <v>3.1769606089029772</v>
      </c>
      <c r="W11">
        <f t="shared" si="8"/>
        <v>-20.218666666666667</v>
      </c>
      <c r="X11">
        <f t="shared" si="9"/>
        <v>2.0033305601755164E-2</v>
      </c>
      <c r="Y11">
        <v>3</v>
      </c>
      <c r="Z11">
        <f t="shared" si="10"/>
        <v>10.295</v>
      </c>
      <c r="AA11">
        <f t="shared" si="11"/>
        <v>1.5099668870541955E-2</v>
      </c>
      <c r="AB11">
        <v>3</v>
      </c>
      <c r="AC11" s="11">
        <f t="shared" si="12"/>
        <v>3.1725359782389049</v>
      </c>
      <c r="AD11">
        <f t="shared" si="13"/>
        <v>2.2122495309355096E-2</v>
      </c>
      <c r="AE11" s="9">
        <v>3</v>
      </c>
      <c r="AF11" s="11">
        <f t="shared" si="7"/>
        <v>28.767970433333335</v>
      </c>
      <c r="AG11" s="11">
        <f t="shared" si="6"/>
        <v>10.5799162</v>
      </c>
    </row>
    <row r="12" spans="1:33">
      <c r="A12" s="3" t="s">
        <v>37</v>
      </c>
      <c r="B12" s="3" t="s">
        <v>32</v>
      </c>
      <c r="C12" s="3">
        <v>0.78</v>
      </c>
      <c r="D12" s="3">
        <v>33.919565900000002</v>
      </c>
      <c r="E12" s="3">
        <v>-20.402000000000001</v>
      </c>
      <c r="F12">
        <v>12.4937045</v>
      </c>
      <c r="G12">
        <v>10.897</v>
      </c>
      <c r="H12">
        <v>3.1674213907759174</v>
      </c>
      <c r="I12" s="3" t="s">
        <v>33</v>
      </c>
      <c r="J12" s="3">
        <v>0.84</v>
      </c>
      <c r="K12" s="3">
        <v>33.733952600000002</v>
      </c>
      <c r="L12" s="3">
        <v>-20.477</v>
      </c>
      <c r="M12" s="3">
        <v>12.5697142</v>
      </c>
      <c r="N12">
        <v>10.936</v>
      </c>
      <c r="O12">
        <v>3.1310400067277055</v>
      </c>
      <c r="P12" s="3" t="s">
        <v>34</v>
      </c>
      <c r="Q12" s="3">
        <v>0.81</v>
      </c>
      <c r="R12" s="3">
        <v>31.198959599999998</v>
      </c>
      <c r="S12" s="3">
        <v>-20.507000000000001</v>
      </c>
      <c r="T12">
        <v>11.523202</v>
      </c>
      <c r="U12">
        <v>10.819000000000001</v>
      </c>
      <c r="V12">
        <v>3.158738881779561</v>
      </c>
      <c r="W12">
        <f t="shared" si="8"/>
        <v>-20.462000000000003</v>
      </c>
      <c r="X12">
        <f t="shared" si="9"/>
        <v>5.4083269131959918E-2</v>
      </c>
      <c r="Y12">
        <v>3</v>
      </c>
      <c r="Z12">
        <f t="shared" si="10"/>
        <v>10.884</v>
      </c>
      <c r="AA12">
        <f t="shared" si="11"/>
        <v>5.9573484034425465E-2</v>
      </c>
      <c r="AB12">
        <v>3</v>
      </c>
      <c r="AC12" s="11">
        <f t="shared" si="12"/>
        <v>3.1524000930943945</v>
      </c>
      <c r="AD12">
        <f t="shared" si="13"/>
        <v>1.9000959391890351E-2</v>
      </c>
      <c r="AE12" s="9">
        <v>3</v>
      </c>
      <c r="AF12" s="11">
        <f t="shared" si="7"/>
        <v>32.950826033333335</v>
      </c>
      <c r="AG12" s="11">
        <f t="shared" si="6"/>
        <v>12.195540233333332</v>
      </c>
    </row>
    <row r="13" spans="1:33">
      <c r="A13" s="3" t="s">
        <v>38</v>
      </c>
      <c r="B13" s="3" t="s">
        <v>32</v>
      </c>
      <c r="C13" s="3">
        <v>0.82</v>
      </c>
      <c r="D13" s="3">
        <v>44.062869200000002</v>
      </c>
      <c r="E13" s="3">
        <v>-18.794</v>
      </c>
      <c r="F13">
        <v>16.0764259</v>
      </c>
      <c r="G13">
        <v>10.857000000000001</v>
      </c>
      <c r="H13">
        <v>3.1976436213557475</v>
      </c>
      <c r="I13" s="3" t="s">
        <v>33</v>
      </c>
      <c r="J13" s="3">
        <v>0.83</v>
      </c>
      <c r="K13" s="3">
        <v>41.117171599999999</v>
      </c>
      <c r="L13" s="3">
        <v>-18.792000000000002</v>
      </c>
      <c r="M13" s="3">
        <v>15.272331100000001</v>
      </c>
      <c r="N13">
        <v>10.917</v>
      </c>
      <c r="O13">
        <v>3.1409765293350231</v>
      </c>
      <c r="P13" s="3" t="s">
        <v>34</v>
      </c>
      <c r="Q13" s="3">
        <v>0.74</v>
      </c>
      <c r="R13" s="3">
        <v>40.148209399999999</v>
      </c>
      <c r="S13" s="3">
        <v>-18.881</v>
      </c>
      <c r="T13">
        <v>14.703625300000001</v>
      </c>
      <c r="U13">
        <v>10.837</v>
      </c>
      <c r="V13">
        <v>3.1855802006416289</v>
      </c>
      <c r="W13">
        <f t="shared" si="8"/>
        <v>-18.822333333333333</v>
      </c>
      <c r="X13">
        <f t="shared" si="9"/>
        <v>5.0816663933529564E-2</v>
      </c>
      <c r="Y13">
        <v>3</v>
      </c>
      <c r="Z13">
        <f t="shared" si="10"/>
        <v>10.870333333333335</v>
      </c>
      <c r="AA13">
        <f t="shared" si="11"/>
        <v>4.163331998932248E-2</v>
      </c>
      <c r="AB13">
        <v>3</v>
      </c>
      <c r="AC13" s="11">
        <f t="shared" si="12"/>
        <v>3.1747334504441334</v>
      </c>
      <c r="AD13">
        <f t="shared" si="13"/>
        <v>2.9850105894392853E-2</v>
      </c>
      <c r="AE13" s="9">
        <v>3</v>
      </c>
      <c r="AF13" s="11">
        <f t="shared" si="7"/>
        <v>41.776083399999997</v>
      </c>
      <c r="AG13" s="11">
        <f t="shared" si="6"/>
        <v>15.3507941</v>
      </c>
    </row>
    <row r="19" spans="4:4">
      <c r="D1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C7"/>
  <sheetViews>
    <sheetView workbookViewId="0">
      <selection activeCell="B2" sqref="B2:B7"/>
    </sheetView>
  </sheetViews>
  <sheetFormatPr baseColWidth="10" defaultRowHeight="16"/>
  <sheetData>
    <row r="1" spans="1:3">
      <c r="A1" s="4" t="s">
        <v>20</v>
      </c>
      <c r="B1" s="4" t="s">
        <v>21</v>
      </c>
      <c r="C1" s="4" t="s">
        <v>22</v>
      </c>
    </row>
    <row r="2" spans="1:3">
      <c r="A2" s="3" t="s">
        <v>39</v>
      </c>
      <c r="B2" s="5">
        <v>-20.263666666666666</v>
      </c>
      <c r="C2" s="5">
        <v>9.8726666666666674</v>
      </c>
    </row>
    <row r="3" spans="1:3">
      <c r="A3" s="3" t="s">
        <v>43</v>
      </c>
      <c r="B3" s="5">
        <v>-20.319333333333333</v>
      </c>
      <c r="C3" s="5">
        <v>9.9403333333333332</v>
      </c>
    </row>
    <row r="4" spans="1:3">
      <c r="A4" s="3" t="s">
        <v>44</v>
      </c>
      <c r="B4" s="5">
        <v>-20.324999999999999</v>
      </c>
      <c r="C4" s="5">
        <v>9.6726666666666663</v>
      </c>
    </row>
    <row r="5" spans="1:3">
      <c r="A5" s="3" t="s">
        <v>45</v>
      </c>
      <c r="B5" s="5">
        <v>-20.132333333333335</v>
      </c>
      <c r="C5" s="5">
        <v>9.8486666666666665</v>
      </c>
    </row>
    <row r="6" spans="1:3">
      <c r="A6" s="3" t="s">
        <v>46</v>
      </c>
      <c r="B6" s="5">
        <v>-20.118666666666666</v>
      </c>
      <c r="C6" s="5">
        <v>9.7916666666666661</v>
      </c>
    </row>
    <row r="7" spans="1:3">
      <c r="A7" s="3" t="s">
        <v>47</v>
      </c>
      <c r="B7" s="5">
        <v>-20.205333333333332</v>
      </c>
      <c r="C7" s="5">
        <v>9.886000000000001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C6"/>
  <sheetViews>
    <sheetView workbookViewId="0">
      <selection activeCell="B2" sqref="B2:C2"/>
    </sheetView>
  </sheetViews>
  <sheetFormatPr baseColWidth="10" defaultRowHeight="16"/>
  <sheetData>
    <row r="1" spans="1:3">
      <c r="A1" s="4" t="s">
        <v>20</v>
      </c>
      <c r="B1" s="4" t="s">
        <v>21</v>
      </c>
      <c r="C1" s="4" t="s">
        <v>22</v>
      </c>
    </row>
    <row r="2" spans="1:3">
      <c r="A2" s="3" t="s">
        <v>31</v>
      </c>
      <c r="B2" s="5">
        <v>-20.096999999999998</v>
      </c>
      <c r="C2" s="5">
        <v>9.445666666666666</v>
      </c>
    </row>
    <row r="3" spans="1:3">
      <c r="A3" s="3" t="s">
        <v>35</v>
      </c>
      <c r="B3" s="5">
        <v>-20.072000000000003</v>
      </c>
      <c r="C3" s="5">
        <v>10.119333333333332</v>
      </c>
    </row>
    <row r="4" spans="1:3">
      <c r="A4" s="3" t="s">
        <v>36</v>
      </c>
      <c r="B4" s="5">
        <v>-20.218666666666667</v>
      </c>
      <c r="C4" s="5">
        <v>10.295</v>
      </c>
    </row>
    <row r="5" spans="1:3">
      <c r="A5" s="3" t="s">
        <v>37</v>
      </c>
      <c r="B5" s="5">
        <v>-20.462000000000003</v>
      </c>
      <c r="C5" s="5">
        <v>10.884</v>
      </c>
    </row>
    <row r="6" spans="1:3">
      <c r="A6" s="3" t="s">
        <v>38</v>
      </c>
      <c r="B6" s="5">
        <v>-18.822333333333333</v>
      </c>
      <c r="C6" s="5">
        <v>10.870333333333335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D12"/>
  <sheetViews>
    <sheetView workbookViewId="0">
      <selection activeCell="C9" sqref="C9:D12"/>
    </sheetView>
  </sheetViews>
  <sheetFormatPr baseColWidth="10" defaultRowHeight="16"/>
  <cols>
    <col min="1" max="1" width="13.1640625" bestFit="1" customWidth="1"/>
  </cols>
  <sheetData>
    <row r="1" spans="1:4">
      <c r="A1" s="4" t="s">
        <v>20</v>
      </c>
      <c r="B1" s="4" t="s">
        <v>23</v>
      </c>
      <c r="C1" s="4" t="s">
        <v>21</v>
      </c>
      <c r="D1" s="4" t="s">
        <v>22</v>
      </c>
    </row>
    <row r="2" spans="1:4">
      <c r="A2" s="3" t="s">
        <v>39</v>
      </c>
      <c r="B2" t="s">
        <v>27</v>
      </c>
      <c r="C2" s="5">
        <v>-20.263666666666666</v>
      </c>
      <c r="D2" s="5">
        <v>9.8726666666666674</v>
      </c>
    </row>
    <row r="3" spans="1:4">
      <c r="A3" s="3" t="s">
        <v>43</v>
      </c>
      <c r="B3" t="s">
        <v>27</v>
      </c>
      <c r="C3" s="5">
        <v>-20.319333333333333</v>
      </c>
      <c r="D3" s="5">
        <v>9.9403333333333332</v>
      </c>
    </row>
    <row r="4" spans="1:4">
      <c r="A4" s="3" t="s">
        <v>44</v>
      </c>
      <c r="B4" t="s">
        <v>27</v>
      </c>
      <c r="C4" s="5">
        <v>-20.324999999999999</v>
      </c>
      <c r="D4" s="5">
        <v>9.6726666666666663</v>
      </c>
    </row>
    <row r="5" spans="1:4">
      <c r="A5" s="3" t="s">
        <v>45</v>
      </c>
      <c r="B5" t="s">
        <v>27</v>
      </c>
      <c r="C5" s="5">
        <v>-20.132333333333335</v>
      </c>
      <c r="D5" s="5">
        <v>9.8486666666666665</v>
      </c>
    </row>
    <row r="6" spans="1:4">
      <c r="A6" s="3" t="s">
        <v>46</v>
      </c>
      <c r="B6" t="s">
        <v>27</v>
      </c>
      <c r="C6" s="5">
        <v>-20.118666666666666</v>
      </c>
      <c r="D6" s="5">
        <v>9.7916666666666661</v>
      </c>
    </row>
    <row r="7" spans="1:4">
      <c r="A7" s="3" t="s">
        <v>47</v>
      </c>
      <c r="B7" t="s">
        <v>27</v>
      </c>
      <c r="C7" s="5">
        <v>-20.205333333333332</v>
      </c>
      <c r="D7" s="5">
        <v>9.886000000000001</v>
      </c>
    </row>
    <row r="8" spans="1:4">
      <c r="A8" s="3" t="s">
        <v>31</v>
      </c>
      <c r="B8" t="s">
        <v>26</v>
      </c>
      <c r="C8" s="5">
        <v>-20.096999999999998</v>
      </c>
      <c r="D8" s="5">
        <v>9.445666666666666</v>
      </c>
    </row>
    <row r="9" spans="1:4">
      <c r="A9" s="3" t="s">
        <v>35</v>
      </c>
      <c r="B9" t="s">
        <v>26</v>
      </c>
      <c r="C9" s="5">
        <v>-20.072000000000003</v>
      </c>
      <c r="D9" s="5">
        <v>10.119333333333332</v>
      </c>
    </row>
    <row r="10" spans="1:4">
      <c r="A10" s="3" t="s">
        <v>36</v>
      </c>
      <c r="B10" t="s">
        <v>26</v>
      </c>
      <c r="C10" s="5">
        <v>-20.218666666666667</v>
      </c>
      <c r="D10" s="5">
        <v>10.295</v>
      </c>
    </row>
    <row r="11" spans="1:4">
      <c r="A11" s="3" t="s">
        <v>37</v>
      </c>
      <c r="B11" t="s">
        <v>26</v>
      </c>
      <c r="C11" s="5">
        <v>-20.462000000000003</v>
      </c>
      <c r="D11" s="5">
        <v>10.884</v>
      </c>
    </row>
    <row r="12" spans="1:4">
      <c r="A12" s="3" t="s">
        <v>38</v>
      </c>
      <c r="B12" t="s">
        <v>26</v>
      </c>
      <c r="C12" s="5">
        <v>-18.822333333333333</v>
      </c>
      <c r="D12" s="5">
        <v>10.870333333333335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E1"/>
  <sheetViews>
    <sheetView workbookViewId="0">
      <selection activeCell="A2" sqref="A2:XFD7"/>
    </sheetView>
  </sheetViews>
  <sheetFormatPr baseColWidth="10" defaultRowHeight="16"/>
  <sheetData>
    <row r="1" spans="1:5">
      <c r="A1" s="4" t="s">
        <v>20</v>
      </c>
      <c r="B1" s="6" t="s">
        <v>24</v>
      </c>
      <c r="C1" s="6" t="s">
        <v>21</v>
      </c>
      <c r="D1" s="7" t="s">
        <v>28</v>
      </c>
      <c r="E1" s="7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D7"/>
  <sheetViews>
    <sheetView workbookViewId="0">
      <selection activeCell="D2" sqref="D2"/>
    </sheetView>
  </sheetViews>
  <sheetFormatPr baseColWidth="10" defaultRowHeight="16"/>
  <sheetData>
    <row r="1" spans="1:4" s="4" customFormat="1">
      <c r="A1" s="4" t="s">
        <v>20</v>
      </c>
      <c r="B1" s="4" t="s">
        <v>25</v>
      </c>
      <c r="C1" s="4" t="s">
        <v>26</v>
      </c>
      <c r="D1" s="4" t="s">
        <v>27</v>
      </c>
    </row>
    <row r="2" spans="1:4">
      <c r="A2" s="3" t="s">
        <v>48</v>
      </c>
      <c r="B2" s="8"/>
      <c r="C2" s="5">
        <v>-20.096999999999998</v>
      </c>
      <c r="D2" s="5">
        <v>-20.263666666666666</v>
      </c>
    </row>
    <row r="3" spans="1:4">
      <c r="A3" s="3" t="s">
        <v>49</v>
      </c>
      <c r="B3" s="8"/>
      <c r="D3" s="5">
        <v>-20.319333333333333</v>
      </c>
    </row>
    <row r="4" spans="1:4">
      <c r="A4" s="3" t="s">
        <v>50</v>
      </c>
      <c r="B4" s="8"/>
      <c r="C4" s="5">
        <v>-20.072000000000003</v>
      </c>
      <c r="D4" s="5">
        <v>-20.324999999999999</v>
      </c>
    </row>
    <row r="5" spans="1:4">
      <c r="A5" s="3" t="s">
        <v>51</v>
      </c>
      <c r="B5" s="8"/>
      <c r="C5" s="5">
        <v>-20.218666666666667</v>
      </c>
      <c r="D5" s="5">
        <v>-20.132333333333335</v>
      </c>
    </row>
    <row r="6" spans="1:4">
      <c r="A6" s="3" t="s">
        <v>52</v>
      </c>
      <c r="B6" s="8"/>
      <c r="C6" s="5">
        <v>-20.462000000000003</v>
      </c>
      <c r="D6" s="5">
        <v>-20.118666666666666</v>
      </c>
    </row>
    <row r="7" spans="1:4">
      <c r="A7" s="3" t="s">
        <v>53</v>
      </c>
      <c r="B7" s="8"/>
      <c r="C7" s="5">
        <v>-18.822333333333333</v>
      </c>
      <c r="D7" s="5">
        <v>-20.205333333333332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2020-07-27T11:26:19Z</dcterms:modified>
</cp:coreProperties>
</file>