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amil Sanchez\Downloads\"/>
    </mc:Choice>
  </mc:AlternateContent>
  <xr:revisionPtr revIDLastSave="0" documentId="13_ncr:1_{EA880F70-D056-4EB4-B349-2EAAD59622C1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</sheets>
  <definedNames>
    <definedName name="A">Hoja1!$WYN$2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F20" i="1"/>
  <c r="F10" i="1"/>
  <c r="J41" i="1" l="1"/>
  <c r="I41" i="1"/>
  <c r="H41" i="1"/>
  <c r="D21" i="1" l="1"/>
  <c r="F11" i="1" l="1"/>
  <c r="F41" i="1" l="1"/>
  <c r="F43" i="1" s="1"/>
  <c r="F47" i="1" s="1"/>
  <c r="E46" i="1"/>
  <c r="E47" i="1"/>
  <c r="E48" i="1"/>
  <c r="E22" i="1" l="1"/>
  <c r="E21" i="1"/>
  <c r="N11" i="1"/>
  <c r="J11" i="1"/>
  <c r="I11" i="1"/>
  <c r="H11" i="1"/>
  <c r="G11" i="1"/>
  <c r="G41" i="1" s="1"/>
  <c r="N10" i="1"/>
  <c r="J10" i="1"/>
  <c r="Z16" i="1" s="1"/>
  <c r="I10" i="1"/>
  <c r="Y16" i="1" s="1"/>
  <c r="H10" i="1"/>
  <c r="X16" i="1" s="1"/>
  <c r="W22" i="1" s="1"/>
  <c r="G10" i="1"/>
  <c r="W16" i="1" s="1"/>
  <c r="V16" i="1"/>
  <c r="N9" i="1"/>
  <c r="J9" i="1"/>
  <c r="I9" i="1"/>
  <c r="H9" i="1"/>
  <c r="G9" i="1"/>
  <c r="F9" i="1"/>
  <c r="H15" i="1" s="1"/>
  <c r="J7" i="1"/>
  <c r="I7" i="1"/>
  <c r="H7" i="1"/>
  <c r="G7" i="1"/>
  <c r="F7" i="1"/>
  <c r="D20" i="1" s="1"/>
  <c r="H16" i="1" l="1"/>
  <c r="F21" i="1" s="1"/>
  <c r="L41" i="1"/>
  <c r="O11" i="1"/>
  <c r="L15" i="1"/>
  <c r="L16" i="1" s="1"/>
  <c r="J21" i="1" s="1"/>
  <c r="D11" i="1"/>
  <c r="D22" i="1" s="1"/>
  <c r="Y4" i="1"/>
  <c r="Y6" i="1" s="1"/>
  <c r="X11" i="1" s="1"/>
  <c r="K15" i="1"/>
  <c r="AB16" i="1"/>
  <c r="O10" i="1"/>
  <c r="Z28" i="1"/>
  <c r="Z30" i="1" s="1"/>
  <c r="Y34" i="1" s="1"/>
  <c r="N15" i="1"/>
  <c r="N17" i="1" s="1"/>
  <c r="N22" i="1" s="1"/>
  <c r="O9" i="1"/>
  <c r="X4" i="1"/>
  <c r="X6" i="1" s="1"/>
  <c r="W11" i="1" s="1"/>
  <c r="J15" i="1"/>
  <c r="Y28" i="1"/>
  <c r="Y29" i="1" s="1"/>
  <c r="W4" i="1"/>
  <c r="V9" i="1" s="1"/>
  <c r="V4" i="1"/>
  <c r="V6" i="1" s="1"/>
  <c r="U11" i="1" s="1"/>
  <c r="Z29" i="1"/>
  <c r="Y35" i="1"/>
  <c r="Z4" i="1"/>
  <c r="Z6" i="1" s="1"/>
  <c r="Y11" i="1" s="1"/>
  <c r="Y33" i="1"/>
  <c r="U28" i="1"/>
  <c r="U16" i="1"/>
  <c r="AB17" i="1"/>
  <c r="AB4" i="1"/>
  <c r="AC10" i="1" s="1"/>
  <c r="G42" i="1"/>
  <c r="G46" i="1" s="1"/>
  <c r="W28" i="1"/>
  <c r="W29" i="1" s="1"/>
  <c r="V33" i="1" s="1"/>
  <c r="W9" i="1"/>
  <c r="X5" i="1"/>
  <c r="W10" i="1" s="1"/>
  <c r="V17" i="1"/>
  <c r="H48" i="1"/>
  <c r="X28" i="1"/>
  <c r="X29" i="1" s="1"/>
  <c r="W33" i="1" s="1"/>
  <c r="S33" i="1"/>
  <c r="S21" i="1"/>
  <c r="I29" i="1"/>
  <c r="I30" i="1" s="1"/>
  <c r="I34" i="1" s="1"/>
  <c r="AB28" i="1"/>
  <c r="U30" i="1"/>
  <c r="U18" i="1"/>
  <c r="S10" i="1"/>
  <c r="S34" i="1"/>
  <c r="S11" i="1"/>
  <c r="S23" i="1"/>
  <c r="U29" i="1"/>
  <c r="U17" i="1"/>
  <c r="W5" i="1"/>
  <c r="V10" i="1" s="1"/>
  <c r="W6" i="1"/>
  <c r="V11" i="1" s="1"/>
  <c r="Y5" i="1"/>
  <c r="X10" i="1" s="1"/>
  <c r="S9" i="1"/>
  <c r="S35" i="1"/>
  <c r="S22" i="1"/>
  <c r="F48" i="1"/>
  <c r="V28" i="1"/>
  <c r="V29" i="1" s="1"/>
  <c r="U33" i="1" s="1"/>
  <c r="J46" i="1"/>
  <c r="U6" i="1"/>
  <c r="U4" i="1"/>
  <c r="U5" i="1"/>
  <c r="D48" i="1"/>
  <c r="H29" i="1"/>
  <c r="H31" i="1" s="1"/>
  <c r="H36" i="1" s="1"/>
  <c r="D9" i="1"/>
  <c r="D46" i="1"/>
  <c r="I15" i="1"/>
  <c r="E41" i="1"/>
  <c r="G43" i="1"/>
  <c r="G47" i="1" s="1"/>
  <c r="E43" i="1"/>
  <c r="D47" i="1"/>
  <c r="F29" i="1"/>
  <c r="F30" i="1" s="1"/>
  <c r="F34" i="1" s="1"/>
  <c r="J29" i="1"/>
  <c r="J31" i="1" s="1"/>
  <c r="J36" i="1" s="1"/>
  <c r="G29" i="1"/>
  <c r="G30" i="1" s="1"/>
  <c r="G34" i="1" s="1"/>
  <c r="L29" i="1"/>
  <c r="N35" i="1" s="1"/>
  <c r="E42" i="1"/>
  <c r="E31" i="1"/>
  <c r="E29" i="1"/>
  <c r="D35" i="1"/>
  <c r="E30" i="1"/>
  <c r="D36" i="1"/>
  <c r="D34" i="1"/>
  <c r="K17" i="1" l="1"/>
  <c r="I22" i="1" s="1"/>
  <c r="I20" i="1"/>
  <c r="I17" i="1"/>
  <c r="G22" i="1" s="1"/>
  <c r="G20" i="1"/>
  <c r="J16" i="1"/>
  <c r="H21" i="1" s="1"/>
  <c r="H20" i="1"/>
  <c r="X35" i="1"/>
  <c r="Y30" i="1"/>
  <c r="W34" i="1" s="1"/>
  <c r="X33" i="1"/>
  <c r="X9" i="1"/>
  <c r="I31" i="1"/>
  <c r="I36" i="1" s="1"/>
  <c r="V5" i="1"/>
  <c r="U10" i="1" s="1"/>
  <c r="U9" i="1"/>
  <c r="J42" i="1"/>
  <c r="G48" i="1"/>
  <c r="G49" i="1" s="1"/>
  <c r="G50" i="1" s="1"/>
  <c r="J48" i="1"/>
  <c r="Z5" i="1"/>
  <c r="Y10" i="1" s="1"/>
  <c r="Y9" i="1"/>
  <c r="J43" i="1"/>
  <c r="J47" i="1" s="1"/>
  <c r="X34" i="1"/>
  <c r="I35" i="1"/>
  <c r="H42" i="1"/>
  <c r="H46" i="1" s="1"/>
  <c r="F42" i="1"/>
  <c r="F46" i="1" s="1"/>
  <c r="AB30" i="1"/>
  <c r="AC34" i="1" s="1"/>
  <c r="AC33" i="1"/>
  <c r="AB29" i="1"/>
  <c r="AC35" i="1"/>
  <c r="Y36" i="1"/>
  <c r="Y37" i="1" s="1"/>
  <c r="G31" i="1"/>
  <c r="G36" i="1" s="1"/>
  <c r="F31" i="1"/>
  <c r="F36" i="1" s="1"/>
  <c r="H43" i="1"/>
  <c r="H47" i="1" s="1"/>
  <c r="U35" i="1"/>
  <c r="V30" i="1"/>
  <c r="U34" i="1" s="1"/>
  <c r="AC22" i="1"/>
  <c r="AB18" i="1"/>
  <c r="V22" i="1"/>
  <c r="W18" i="1"/>
  <c r="V23" i="1" s="1"/>
  <c r="W17" i="1"/>
  <c r="V21" i="1" s="1"/>
  <c r="Y18" i="1"/>
  <c r="X23" i="1" s="1"/>
  <c r="Y17" i="1"/>
  <c r="X21" i="1" s="1"/>
  <c r="X22" i="1"/>
  <c r="Y22" i="1"/>
  <c r="Z17" i="1"/>
  <c r="Y21" i="1" s="1"/>
  <c r="Z18" i="1"/>
  <c r="Y23" i="1" s="1"/>
  <c r="V35" i="1"/>
  <c r="W30" i="1"/>
  <c r="V34" i="1" s="1"/>
  <c r="X12" i="1"/>
  <c r="X13" i="1" s="1"/>
  <c r="W12" i="1"/>
  <c r="W13" i="1" s="1"/>
  <c r="V12" i="1"/>
  <c r="V13" i="1" s="1"/>
  <c r="X18" i="1"/>
  <c r="W23" i="1" s="1"/>
  <c r="X17" i="1"/>
  <c r="W21" i="1" s="1"/>
  <c r="W35" i="1"/>
  <c r="W36" i="1" s="1"/>
  <c r="W37" i="1" s="1"/>
  <c r="X30" i="1"/>
  <c r="U22" i="1"/>
  <c r="V18" i="1"/>
  <c r="U23" i="1" s="1"/>
  <c r="U21" i="1"/>
  <c r="AC9" i="1"/>
  <c r="AB5" i="1"/>
  <c r="AB6" i="1"/>
  <c r="AC11" i="1" s="1"/>
  <c r="J17" i="1"/>
  <c r="H22" i="1" s="1"/>
  <c r="G35" i="1"/>
  <c r="J20" i="1"/>
  <c r="F35" i="1"/>
  <c r="L17" i="1"/>
  <c r="J22" i="1" s="1"/>
  <c r="I16" i="1"/>
  <c r="G21" i="1" s="1"/>
  <c r="L30" i="1"/>
  <c r="N34" i="1" s="1"/>
  <c r="G12" i="1"/>
  <c r="G13" i="1" s="1"/>
  <c r="N12" i="1"/>
  <c r="H30" i="1"/>
  <c r="H34" i="1" s="1"/>
  <c r="L31" i="1"/>
  <c r="N36" i="1" s="1"/>
  <c r="J12" i="1"/>
  <c r="J13" i="1" s="1"/>
  <c r="H17" i="1"/>
  <c r="F22" i="1" s="1"/>
  <c r="N16" i="1"/>
  <c r="N21" i="1" s="1"/>
  <c r="H12" i="1"/>
  <c r="H13" i="1" s="1"/>
  <c r="F12" i="1"/>
  <c r="F13" i="1" s="1"/>
  <c r="H35" i="1"/>
  <c r="J35" i="1"/>
  <c r="K16" i="1"/>
  <c r="I21" i="1" s="1"/>
  <c r="C8" i="1"/>
  <c r="J30" i="1"/>
  <c r="J34" i="1" s="1"/>
  <c r="I48" i="1"/>
  <c r="I42" i="1"/>
  <c r="I46" i="1" s="1"/>
  <c r="I43" i="1"/>
  <c r="I47" i="1" s="1"/>
  <c r="N48" i="1"/>
  <c r="L42" i="1"/>
  <c r="I12" i="1"/>
  <c r="I13" i="1" s="1"/>
  <c r="N20" i="1"/>
  <c r="U12" i="1" l="1"/>
  <c r="U13" i="1" s="1"/>
  <c r="I37" i="1"/>
  <c r="I38" i="1" s="1"/>
  <c r="X36" i="1"/>
  <c r="X37" i="1" s="1"/>
  <c r="J49" i="1"/>
  <c r="J50" i="1" s="1"/>
  <c r="AC23" i="1"/>
  <c r="AC21" i="1"/>
  <c r="H49" i="1"/>
  <c r="H50" i="1" s="1"/>
  <c r="Y12" i="1"/>
  <c r="Y13" i="1" s="1"/>
  <c r="J23" i="1"/>
  <c r="J24" i="1" s="1"/>
  <c r="H23" i="1"/>
  <c r="H24" i="1" s="1"/>
  <c r="G37" i="1"/>
  <c r="G38" i="1" s="1"/>
  <c r="V36" i="1"/>
  <c r="V37" i="1" s="1"/>
  <c r="AC36" i="1"/>
  <c r="F49" i="1"/>
  <c r="F50" i="1" s="1"/>
  <c r="F37" i="1"/>
  <c r="F38" i="1" s="1"/>
  <c r="U36" i="1"/>
  <c r="U37" i="1" s="1"/>
  <c r="W24" i="1"/>
  <c r="W25" i="1" s="1"/>
  <c r="H37" i="1"/>
  <c r="H38" i="1" s="1"/>
  <c r="AC12" i="1"/>
  <c r="I23" i="1"/>
  <c r="I24" i="1" s="1"/>
  <c r="G23" i="1"/>
  <c r="G24" i="1" s="1"/>
  <c r="X24" i="1"/>
  <c r="X25" i="1" s="1"/>
  <c r="Y24" i="1"/>
  <c r="Y25" i="1" s="1"/>
  <c r="V24" i="1"/>
  <c r="V25" i="1" s="1"/>
  <c r="J37" i="1"/>
  <c r="J38" i="1" s="1"/>
  <c r="U24" i="1"/>
  <c r="U25" i="1" s="1"/>
  <c r="F23" i="1"/>
  <c r="F24" i="1" s="1"/>
  <c r="N37" i="1"/>
  <c r="N23" i="1"/>
  <c r="I49" i="1"/>
  <c r="I50" i="1" s="1"/>
  <c r="C7" i="1"/>
  <c r="L43" i="1"/>
  <c r="N47" i="1" s="1"/>
  <c r="N46" i="1"/>
  <c r="AC24" i="1" l="1"/>
  <c r="N49" i="1"/>
</calcChain>
</file>

<file path=xl/sharedStrings.xml><?xml version="1.0" encoding="utf-8"?>
<sst xmlns="http://schemas.openxmlformats.org/spreadsheetml/2006/main" count="87" uniqueCount="24">
  <si>
    <t>CJ</t>
  </si>
  <si>
    <t>V.B</t>
  </si>
  <si>
    <t>ZJ</t>
  </si>
  <si>
    <t>CJ-ZJ</t>
  </si>
  <si>
    <t xml:space="preserve">VALOR SOLUCIONES </t>
  </si>
  <si>
    <t>XXXXXXX</t>
  </si>
  <si>
    <t>S1</t>
  </si>
  <si>
    <t>S2</t>
  </si>
  <si>
    <t>S3</t>
  </si>
  <si>
    <t>X</t>
  </si>
  <si>
    <t>Y</t>
  </si>
  <si>
    <t>MAYOR 1 CJ-ZJ</t>
  </si>
  <si>
    <t>MENOR 1 S1,S2,S3</t>
  </si>
  <si>
    <t>SI EL MAYOR ES X CON S1 MENOR</t>
  </si>
  <si>
    <t>F.A</t>
  </si>
  <si>
    <t>SI EL MAYOR ES X CON S2 MENOR</t>
  </si>
  <si>
    <t>SI EL MAYOR ES X CON S3 MENOR</t>
  </si>
  <si>
    <t>XXXXXXXXX</t>
  </si>
  <si>
    <t xml:space="preserve"> </t>
  </si>
  <si>
    <t>SI EL MAYOR ES Y CON S1 MENOR</t>
  </si>
  <si>
    <t>xxxxxxx</t>
  </si>
  <si>
    <t>SI EL MAYOR ES Y CON S2 MENOR</t>
  </si>
  <si>
    <t>SI EL MAYOR ES Y CON S3 MENOR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</si>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</sst>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2" fontId="0" fillId="0" borderId="0" xfId="0" applyNumberFormat="1"/>
    <xf numFmtId="1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tabSelected="1" topLeftCell="A7" workbookViewId="0">
      <selection activeCell="O18" sqref="O18"/>
    </sheetView>
  </sheetViews>
  <sheetFormatPr baseColWidth="10" defaultRowHeight="15" x14ac:dyDescent="0.25"/>
  <cols>
    <col min="1" max="1" width="4.5703125" customWidth="1"/>
    <col min="2" max="2" width="11.42578125" customWidth="1"/>
    <col min="3" max="13" width="7.7109375" customWidth="1"/>
    <col min="14" max="14" width="13.85546875" customWidth="1"/>
    <col min="15" max="15" width="7.7109375" customWidth="1"/>
    <col min="16" max="16" width="7.42578125" hidden="1" customWidth="1"/>
    <col min="17" max="17" width="3.85546875" hidden="1" customWidth="1"/>
    <col min="18" max="18" width="11.42578125" hidden="1" customWidth="1"/>
    <col min="19" max="28" width="7.7109375" customWidth="1"/>
    <col min="29" max="29" width="9.42578125" customWidth="1"/>
    <col min="30" max="30" width="10.85546875" customWidth="1"/>
    <col min="31" max="31" width="7.7109375" customWidth="1"/>
  </cols>
  <sheetData>
    <row r="1" spans="1:30" x14ac:dyDescent="0.25">
      <c r="D1" s="5" t="s">
        <v>9</v>
      </c>
      <c r="E1" s="5" t="s">
        <v>10</v>
      </c>
      <c r="F1" s="5" t="s">
        <v>6</v>
      </c>
      <c r="G1" s="5" t="s">
        <v>7</v>
      </c>
      <c r="H1" s="5" t="s">
        <v>8</v>
      </c>
    </row>
    <row r="2" spans="1:30" x14ac:dyDescent="0.25">
      <c r="D2" s="5">
        <v>350</v>
      </c>
      <c r="E2" s="5">
        <v>250</v>
      </c>
      <c r="F2" s="5">
        <v>0</v>
      </c>
      <c r="G2" s="5">
        <v>0</v>
      </c>
      <c r="H2" s="5">
        <v>0</v>
      </c>
      <c r="K2" s="9"/>
      <c r="L2" s="9"/>
      <c r="M2" s="9"/>
      <c r="P2" s="1"/>
      <c r="U2" s="5" t="s">
        <v>9</v>
      </c>
      <c r="V2" s="5" t="s">
        <v>10</v>
      </c>
      <c r="W2" s="5" t="s">
        <v>6</v>
      </c>
      <c r="X2" s="5" t="s">
        <v>7</v>
      </c>
      <c r="Y2" s="5" t="s">
        <v>8</v>
      </c>
    </row>
    <row r="3" spans="1:30" x14ac:dyDescent="0.25">
      <c r="C3" s="6" t="s">
        <v>6</v>
      </c>
      <c r="D3" s="5">
        <v>1</v>
      </c>
      <c r="E3" s="5">
        <v>4</v>
      </c>
      <c r="F3" s="5">
        <v>1</v>
      </c>
      <c r="G3" s="5">
        <v>0</v>
      </c>
      <c r="H3" s="5">
        <v>0</v>
      </c>
      <c r="I3" s="5">
        <v>1</v>
      </c>
      <c r="K3" s="9"/>
      <c r="L3" s="9"/>
      <c r="M3" s="9"/>
      <c r="N3" t="s">
        <v>18</v>
      </c>
    </row>
    <row r="4" spans="1:30" x14ac:dyDescent="0.25">
      <c r="C4" s="6" t="s">
        <v>7</v>
      </c>
      <c r="D4" s="5">
        <v>1</v>
      </c>
      <c r="E4" s="5">
        <v>2</v>
      </c>
      <c r="F4" s="5">
        <v>0</v>
      </c>
      <c r="G4" s="5">
        <v>1</v>
      </c>
      <c r="H4" s="5">
        <v>0</v>
      </c>
      <c r="I4" s="5">
        <v>1</v>
      </c>
      <c r="K4" s="9"/>
      <c r="L4" s="9"/>
      <c r="M4" s="9"/>
      <c r="Q4" s="12" t="s">
        <v>19</v>
      </c>
      <c r="R4" s="13"/>
      <c r="S4" s="13"/>
      <c r="T4" s="14"/>
      <c r="U4" s="6">
        <f>N9/G9</f>
        <v>0.25</v>
      </c>
      <c r="V4" s="5">
        <f>F9/AC4</f>
        <v>0.5</v>
      </c>
      <c r="W4" s="5">
        <f>G9/AC4</f>
        <v>2</v>
      </c>
      <c r="X4" s="5">
        <f>H9/AC4</f>
        <v>0.5</v>
      </c>
      <c r="Y4" s="5">
        <f>I9/AC4</f>
        <v>0</v>
      </c>
      <c r="Z4" s="5">
        <f>J9/AC4</f>
        <v>0</v>
      </c>
      <c r="AA4" s="5" t="s">
        <v>10</v>
      </c>
      <c r="AB4" s="5">
        <f>N9/AC4</f>
        <v>0.5</v>
      </c>
      <c r="AC4" s="5">
        <v>2</v>
      </c>
    </row>
    <row r="5" spans="1:30" x14ac:dyDescent="0.25">
      <c r="C5" s="6" t="s">
        <v>8</v>
      </c>
      <c r="D5" s="5">
        <v>3</v>
      </c>
      <c r="E5" s="5">
        <v>8</v>
      </c>
      <c r="F5" s="5">
        <v>0</v>
      </c>
      <c r="G5" s="5">
        <v>0</v>
      </c>
      <c r="H5" s="5">
        <v>1</v>
      </c>
      <c r="I5" s="5">
        <v>11</v>
      </c>
      <c r="U5" s="6">
        <f>N10/G10</f>
        <v>0.5</v>
      </c>
      <c r="V5" s="5">
        <f>V4*AC5</f>
        <v>2</v>
      </c>
      <c r="W5" s="5">
        <f>W4*AC5</f>
        <v>8</v>
      </c>
      <c r="X5" s="8">
        <f>X4*AC5</f>
        <v>2</v>
      </c>
      <c r="Y5" s="5">
        <f>Y4*AC5</f>
        <v>0</v>
      </c>
      <c r="Z5" s="5">
        <f>Z4*AC5</f>
        <v>0</v>
      </c>
      <c r="AA5" s="5" t="s">
        <v>7</v>
      </c>
      <c r="AB5" s="5">
        <f>AB4*AC5</f>
        <v>2</v>
      </c>
      <c r="AC5" s="5">
        <v>4</v>
      </c>
    </row>
    <row r="6" spans="1:30" x14ac:dyDescent="0.25">
      <c r="U6" s="6">
        <f>N11/G11</f>
        <v>1.375</v>
      </c>
      <c r="V6" s="5">
        <f>V4*AC6</f>
        <v>0.5</v>
      </c>
      <c r="W6" s="5">
        <f>W4*AC6</f>
        <v>2</v>
      </c>
      <c r="X6" s="8">
        <f>X4*AC6</f>
        <v>0.5</v>
      </c>
      <c r="Y6" s="5">
        <f>Y4*AC6</f>
        <v>0</v>
      </c>
      <c r="Z6" s="5">
        <f>Z4*AC6</f>
        <v>0</v>
      </c>
      <c r="AA6" s="5" t="s">
        <v>8</v>
      </c>
      <c r="AB6" s="5">
        <f>AB4*AC6</f>
        <v>0.5</v>
      </c>
      <c r="AC6" s="5">
        <v>1</v>
      </c>
    </row>
    <row r="7" spans="1:30" ht="15" customHeight="1" x14ac:dyDescent="0.25">
      <c r="A7" s="9" t="s">
        <v>11</v>
      </c>
      <c r="B7" s="9"/>
      <c r="C7">
        <f>MAX(G13:K13)</f>
        <v>250</v>
      </c>
      <c r="D7" s="17" t="s">
        <v>0</v>
      </c>
      <c r="E7" s="18"/>
      <c r="F7" s="5">
        <f>D2</f>
        <v>350</v>
      </c>
      <c r="G7" s="5">
        <f>E2</f>
        <v>250</v>
      </c>
      <c r="H7" s="6">
        <f>F2</f>
        <v>0</v>
      </c>
      <c r="I7" s="6">
        <f>G2</f>
        <v>0</v>
      </c>
      <c r="J7" s="6">
        <f>H2</f>
        <v>0</v>
      </c>
      <c r="K7" s="2"/>
      <c r="L7" s="2"/>
      <c r="M7" s="2"/>
      <c r="N7" s="10" t="s">
        <v>4</v>
      </c>
      <c r="U7" s="6"/>
      <c r="V7" s="1"/>
      <c r="W7" s="1"/>
      <c r="X7" s="7"/>
    </row>
    <row r="8" spans="1:30" x14ac:dyDescent="0.25">
      <c r="A8" s="9" t="s">
        <v>12</v>
      </c>
      <c r="B8" s="9"/>
      <c r="C8" s="4">
        <f>MIN(O9:O11)</f>
        <v>1</v>
      </c>
      <c r="D8" s="3"/>
      <c r="E8" s="5" t="s">
        <v>1</v>
      </c>
      <c r="F8" s="5" t="s">
        <v>9</v>
      </c>
      <c r="G8" s="5" t="s">
        <v>10</v>
      </c>
      <c r="H8" s="5" t="s">
        <v>6</v>
      </c>
      <c r="I8" s="5" t="s">
        <v>7</v>
      </c>
      <c r="J8" s="5" t="s">
        <v>8</v>
      </c>
      <c r="K8" s="2"/>
      <c r="L8" s="2"/>
      <c r="M8" s="2"/>
      <c r="N8" s="11"/>
      <c r="U8" s="6"/>
      <c r="V8" s="1"/>
    </row>
    <row r="9" spans="1:30" x14ac:dyDescent="0.25">
      <c r="A9" s="9"/>
      <c r="B9" s="9"/>
      <c r="D9" s="6">
        <f>H7</f>
        <v>0</v>
      </c>
      <c r="E9" s="6" t="s">
        <v>6</v>
      </c>
      <c r="F9" s="6">
        <f t="shared" ref="F9:J11" si="0">D3</f>
        <v>1</v>
      </c>
      <c r="G9" s="6">
        <f t="shared" si="0"/>
        <v>4</v>
      </c>
      <c r="H9" s="6">
        <f t="shared" si="0"/>
        <v>1</v>
      </c>
      <c r="I9" s="6">
        <f t="shared" si="0"/>
        <v>0</v>
      </c>
      <c r="J9" s="6">
        <f t="shared" si="0"/>
        <v>0</v>
      </c>
      <c r="K9" s="6"/>
      <c r="L9" s="6"/>
      <c r="M9" s="6"/>
      <c r="N9" s="6">
        <f>I3</f>
        <v>1</v>
      </c>
      <c r="O9" s="6">
        <f>N9/F9</f>
        <v>1</v>
      </c>
      <c r="S9" s="2">
        <f>G7</f>
        <v>250</v>
      </c>
      <c r="T9" s="2" t="s">
        <v>10</v>
      </c>
      <c r="U9" s="5">
        <f>V4</f>
        <v>0.5</v>
      </c>
      <c r="V9" s="5">
        <f>W4</f>
        <v>2</v>
      </c>
      <c r="W9" s="8">
        <f>X4</f>
        <v>0.5</v>
      </c>
      <c r="X9" s="5">
        <f>Y4</f>
        <v>0</v>
      </c>
      <c r="Y9" s="5">
        <f>Z4</f>
        <v>0</v>
      </c>
      <c r="Z9" s="2"/>
      <c r="AA9" s="2"/>
      <c r="AB9" s="2"/>
      <c r="AC9" s="6">
        <f>AB4</f>
        <v>0.5</v>
      </c>
      <c r="AD9" s="2"/>
    </row>
    <row r="10" spans="1:30" x14ac:dyDescent="0.25">
      <c r="D10" s="6">
        <v>0</v>
      </c>
      <c r="E10" s="6" t="s">
        <v>7</v>
      </c>
      <c r="F10" s="6">
        <f t="shared" si="0"/>
        <v>1</v>
      </c>
      <c r="G10" s="6">
        <f t="shared" si="0"/>
        <v>2</v>
      </c>
      <c r="H10" s="6">
        <f t="shared" si="0"/>
        <v>0</v>
      </c>
      <c r="I10" s="6">
        <f t="shared" si="0"/>
        <v>1</v>
      </c>
      <c r="J10" s="6">
        <f t="shared" si="0"/>
        <v>0</v>
      </c>
      <c r="K10" s="6"/>
      <c r="L10" s="6"/>
      <c r="M10" s="6"/>
      <c r="N10" s="6">
        <f>I4</f>
        <v>1</v>
      </c>
      <c r="O10" s="6">
        <f>N10/F10</f>
        <v>1</v>
      </c>
      <c r="S10" s="2">
        <f>I7</f>
        <v>0</v>
      </c>
      <c r="T10" s="2" t="s">
        <v>7</v>
      </c>
      <c r="U10" s="5">
        <f t="shared" ref="U10:Y11" si="1">F10-V5</f>
        <v>-1</v>
      </c>
      <c r="V10" s="5">
        <f t="shared" si="1"/>
        <v>-6</v>
      </c>
      <c r="W10" s="8">
        <f t="shared" si="1"/>
        <v>-2</v>
      </c>
      <c r="X10" s="5">
        <f t="shared" si="1"/>
        <v>1</v>
      </c>
      <c r="Y10" s="5">
        <f t="shared" si="1"/>
        <v>0</v>
      </c>
      <c r="Z10" s="2"/>
      <c r="AA10" s="2"/>
      <c r="AB10" s="2"/>
      <c r="AC10" s="6">
        <f>N10-AB4</f>
        <v>0.5</v>
      </c>
      <c r="AD10" s="2"/>
    </row>
    <row r="11" spans="1:30" x14ac:dyDescent="0.25">
      <c r="D11" s="6">
        <f>J7</f>
        <v>0</v>
      </c>
      <c r="E11" s="6" t="s">
        <v>8</v>
      </c>
      <c r="F11" s="6">
        <f t="shared" si="0"/>
        <v>3</v>
      </c>
      <c r="G11" s="6">
        <f t="shared" si="0"/>
        <v>8</v>
      </c>
      <c r="H11" s="6">
        <f t="shared" si="0"/>
        <v>0</v>
      </c>
      <c r="I11" s="6">
        <f t="shared" si="0"/>
        <v>0</v>
      </c>
      <c r="J11" s="6">
        <f t="shared" si="0"/>
        <v>1</v>
      </c>
      <c r="K11" s="6"/>
      <c r="L11" s="6"/>
      <c r="M11" s="6"/>
      <c r="N11" s="6">
        <f>I5</f>
        <v>11</v>
      </c>
      <c r="O11" s="6">
        <f>N11/F11</f>
        <v>3.6666666666666665</v>
      </c>
      <c r="S11" s="2">
        <f>J7</f>
        <v>0</v>
      </c>
      <c r="T11" s="2" t="s">
        <v>8</v>
      </c>
      <c r="U11" s="5">
        <f t="shared" si="1"/>
        <v>2.5</v>
      </c>
      <c r="V11" s="5">
        <f t="shared" si="1"/>
        <v>6</v>
      </c>
      <c r="W11" s="8">
        <f t="shared" si="1"/>
        <v>-0.5</v>
      </c>
      <c r="X11" s="5">
        <f t="shared" si="1"/>
        <v>0</v>
      </c>
      <c r="Y11" s="5">
        <f t="shared" si="1"/>
        <v>1</v>
      </c>
      <c r="Z11" s="2"/>
      <c r="AA11" s="2"/>
      <c r="AB11" s="2"/>
      <c r="AC11" s="6">
        <f>N11-AB6</f>
        <v>10.5</v>
      </c>
      <c r="AD11" s="2"/>
    </row>
    <row r="12" spans="1:30" x14ac:dyDescent="0.25">
      <c r="D12" s="19" t="s">
        <v>2</v>
      </c>
      <c r="E12" s="20"/>
      <c r="F12" s="6">
        <f>(D9*F9)+(D10*F10)+(D11*F11)</f>
        <v>0</v>
      </c>
      <c r="G12" s="6">
        <f>(D9*G9)+(D10*G10)+(D11*G11)</f>
        <v>0</v>
      </c>
      <c r="H12" s="6">
        <f>(D9*H9)+(D10*H10)+(D11*H11)</f>
        <v>0</v>
      </c>
      <c r="I12" s="6">
        <f>(D9*I9)+(D10*I10)+(D11*I11)</f>
        <v>0</v>
      </c>
      <c r="J12" s="6">
        <f>(D9*J9)+(D10*J10)+(D11*J11)</f>
        <v>0</v>
      </c>
      <c r="K12" s="6"/>
      <c r="L12" s="6"/>
      <c r="M12" s="6"/>
      <c r="N12" s="6">
        <f>(D9*N9)+(D10*N10)+(D11*N11)</f>
        <v>0</v>
      </c>
      <c r="S12" s="16" t="s">
        <v>2</v>
      </c>
      <c r="T12" s="16"/>
      <c r="U12" s="5">
        <f>(S9*U9)+(S10*U10)+(S11*U11)</f>
        <v>125</v>
      </c>
      <c r="V12" s="5">
        <f>(S9*V9)+(S10*V10)+(S11*V11)</f>
        <v>500</v>
      </c>
      <c r="W12" s="8">
        <f>(S9*W9)+(S10*W10)+(S11*W11)</f>
        <v>125</v>
      </c>
      <c r="X12" s="5">
        <f>(S9*X9)+(S10*X10)+(S11*X11)</f>
        <v>0</v>
      </c>
      <c r="Y12" s="5">
        <f>(S9*Y9)+(S10*Y10)+(S11*Y11)</f>
        <v>0</v>
      </c>
      <c r="Z12" s="2"/>
      <c r="AA12" s="2"/>
      <c r="AB12" s="2"/>
      <c r="AC12" s="6">
        <f>(S9*AC9)+(S10*AC10)+(S11*AC11)</f>
        <v>125</v>
      </c>
    </row>
    <row r="13" spans="1:30" x14ac:dyDescent="0.25">
      <c r="D13" s="19" t="s">
        <v>3</v>
      </c>
      <c r="E13" s="20"/>
      <c r="F13" s="6">
        <f>F7-F12</f>
        <v>350</v>
      </c>
      <c r="G13" s="6">
        <f>G7-G12</f>
        <v>250</v>
      </c>
      <c r="H13" s="6">
        <f>H7-H12</f>
        <v>0</v>
      </c>
      <c r="I13" s="6">
        <f t="shared" ref="I13:J13" si="2">I7-I12</f>
        <v>0</v>
      </c>
      <c r="J13" s="6">
        <f t="shared" si="2"/>
        <v>0</v>
      </c>
      <c r="K13" s="2"/>
      <c r="L13" s="2"/>
      <c r="M13" s="2"/>
      <c r="N13" s="2" t="s">
        <v>5</v>
      </c>
      <c r="S13" s="16" t="s">
        <v>3</v>
      </c>
      <c r="T13" s="16"/>
      <c r="U13" s="5">
        <f>F7-U12</f>
        <v>225</v>
      </c>
      <c r="V13" s="5">
        <f>G7-V12</f>
        <v>-250</v>
      </c>
      <c r="W13" s="8">
        <f>H7-W12</f>
        <v>-125</v>
      </c>
      <c r="X13" s="5">
        <f>I7-X12</f>
        <v>0</v>
      </c>
      <c r="Y13" s="5">
        <f>J7-Y12</f>
        <v>0</v>
      </c>
      <c r="Z13" s="2"/>
      <c r="AA13" s="2"/>
      <c r="AB13" s="2"/>
      <c r="AC13" s="2" t="s">
        <v>20</v>
      </c>
    </row>
    <row r="14" spans="1:30" x14ac:dyDescent="0.25">
      <c r="D14" s="1"/>
      <c r="E14" s="1"/>
      <c r="F14" s="1"/>
      <c r="G14" s="1"/>
      <c r="H14" s="1"/>
      <c r="I14" s="1"/>
      <c r="J14" s="1"/>
    </row>
    <row r="15" spans="1:30" x14ac:dyDescent="0.25">
      <c r="B15" s="15" t="s">
        <v>13</v>
      </c>
      <c r="C15" s="15"/>
      <c r="D15" s="15"/>
      <c r="E15" s="15"/>
      <c r="F15" s="15"/>
      <c r="G15" s="6">
        <f>N9/F9</f>
        <v>1</v>
      </c>
      <c r="H15" s="5">
        <f>F9/O15</f>
        <v>1</v>
      </c>
      <c r="I15" s="5">
        <f>G9/O15</f>
        <v>4</v>
      </c>
      <c r="J15" s="5">
        <f>H9/O15</f>
        <v>1</v>
      </c>
      <c r="K15" s="5">
        <f>I9/O15</f>
        <v>0</v>
      </c>
      <c r="L15" s="5">
        <f>J9/O15</f>
        <v>0</v>
      </c>
      <c r="M15" s="5" t="s">
        <v>10</v>
      </c>
      <c r="N15" s="5">
        <f>N9/O15</f>
        <v>1</v>
      </c>
      <c r="O15" s="5">
        <v>1</v>
      </c>
      <c r="Z15" t="s">
        <v>18</v>
      </c>
    </row>
    <row r="16" spans="1:30" x14ac:dyDescent="0.25">
      <c r="G16" s="6">
        <f>N10/F10</f>
        <v>1</v>
      </c>
      <c r="H16" s="5">
        <f>H15*O16</f>
        <v>1</v>
      </c>
      <c r="I16" s="5">
        <f>I15*O16</f>
        <v>4</v>
      </c>
      <c r="J16" s="8">
        <f>J15*O16</f>
        <v>1</v>
      </c>
      <c r="K16" s="5">
        <f>K15*O16</f>
        <v>0</v>
      </c>
      <c r="L16" s="5">
        <f>L15*O16</f>
        <v>0</v>
      </c>
      <c r="M16" s="5" t="s">
        <v>7</v>
      </c>
      <c r="N16" s="5">
        <f>N15*O16</f>
        <v>1</v>
      </c>
      <c r="O16" s="5">
        <v>1</v>
      </c>
      <c r="Q16" s="12" t="s">
        <v>21</v>
      </c>
      <c r="R16" s="13"/>
      <c r="S16" s="13"/>
      <c r="T16" s="14"/>
      <c r="U16" s="6">
        <f>N9/G9</f>
        <v>0.25</v>
      </c>
      <c r="V16" s="5">
        <f>F10/AC16</f>
        <v>0.05</v>
      </c>
      <c r="W16" s="5">
        <f>G10/AC16</f>
        <v>0.1</v>
      </c>
      <c r="X16" s="5">
        <f>H10/AC16</f>
        <v>0</v>
      </c>
      <c r="Y16" s="5">
        <f>I10/AC16</f>
        <v>0.05</v>
      </c>
      <c r="Z16" s="5">
        <f>J10/AC16</f>
        <v>0</v>
      </c>
      <c r="AA16" s="5" t="s">
        <v>10</v>
      </c>
      <c r="AB16" s="5">
        <f>N10/AC16</f>
        <v>0.05</v>
      </c>
      <c r="AC16" s="5">
        <v>20</v>
      </c>
    </row>
    <row r="17" spans="1:30" x14ac:dyDescent="0.25">
      <c r="G17" s="6">
        <f>N11/F11</f>
        <v>3.6666666666666665</v>
      </c>
      <c r="H17" s="5">
        <f>H15*O17</f>
        <v>3</v>
      </c>
      <c r="I17" s="5">
        <f>I15*O17</f>
        <v>12</v>
      </c>
      <c r="J17" s="8">
        <f>J15*O17</f>
        <v>3</v>
      </c>
      <c r="K17" s="5">
        <f>K15*O17</f>
        <v>0</v>
      </c>
      <c r="L17" s="5">
        <f>L15*O17</f>
        <v>0</v>
      </c>
      <c r="M17" s="5" t="s">
        <v>8</v>
      </c>
      <c r="N17" s="5">
        <f>N15*O17</f>
        <v>3</v>
      </c>
      <c r="O17" s="5">
        <v>3</v>
      </c>
      <c r="U17" s="6">
        <f>N10/G10</f>
        <v>0.5</v>
      </c>
      <c r="V17" s="5">
        <f>V16*AC17</f>
        <v>0.05</v>
      </c>
      <c r="W17" s="5">
        <f>W16*AC17</f>
        <v>0.1</v>
      </c>
      <c r="X17" s="8">
        <f>X16*AC17</f>
        <v>0</v>
      </c>
      <c r="Y17" s="5">
        <f>Y16*AC17</f>
        <v>0.05</v>
      </c>
      <c r="Z17" s="5">
        <f>Z16*AC17</f>
        <v>0</v>
      </c>
      <c r="AA17" s="5" t="s">
        <v>6</v>
      </c>
      <c r="AB17" s="5">
        <f>N9*AC17</f>
        <v>1</v>
      </c>
      <c r="AC17" s="5">
        <v>1</v>
      </c>
    </row>
    <row r="18" spans="1:30" x14ac:dyDescent="0.25">
      <c r="G18" s="6"/>
      <c r="H18" s="1"/>
      <c r="I18" s="1"/>
      <c r="J18" s="7"/>
      <c r="U18" s="6">
        <f>N11/G11</f>
        <v>1.375</v>
      </c>
      <c r="V18" s="5">
        <f>V16*AC18</f>
        <v>0.05</v>
      </c>
      <c r="W18" s="5">
        <f>W16*AC18</f>
        <v>0.1</v>
      </c>
      <c r="X18" s="8">
        <f>X16*AC18</f>
        <v>0</v>
      </c>
      <c r="Y18" s="5">
        <f>Y16*AC18</f>
        <v>0.05</v>
      </c>
      <c r="Z18" s="5">
        <f>Z16*AC18</f>
        <v>0</v>
      </c>
      <c r="AA18" s="5" t="s">
        <v>8</v>
      </c>
      <c r="AB18" s="5">
        <f>AB16*AC18</f>
        <v>0.05</v>
      </c>
      <c r="AC18" s="5">
        <v>1</v>
      </c>
    </row>
    <row r="19" spans="1:30" x14ac:dyDescent="0.25">
      <c r="G19" s="6"/>
      <c r="H19" s="1"/>
      <c r="U19" s="6"/>
    </row>
    <row r="20" spans="1:30" x14ac:dyDescent="0.25">
      <c r="C20" t="s">
        <v>14</v>
      </c>
      <c r="D20" s="2">
        <f>F7</f>
        <v>350</v>
      </c>
      <c r="E20" s="2" t="s">
        <v>9</v>
      </c>
      <c r="F20" s="5">
        <f>H15</f>
        <v>1</v>
      </c>
      <c r="G20" s="5">
        <f>I15</f>
        <v>4</v>
      </c>
      <c r="H20" s="8">
        <f>J15</f>
        <v>1</v>
      </c>
      <c r="I20" s="5">
        <f>K15</f>
        <v>0</v>
      </c>
      <c r="J20" s="5">
        <f>L15</f>
        <v>0</v>
      </c>
      <c r="K20" s="2"/>
      <c r="L20" s="2"/>
      <c r="M20" s="2"/>
      <c r="N20" s="6">
        <f>N15</f>
        <v>1</v>
      </c>
      <c r="O20" s="2"/>
      <c r="U20" s="6"/>
      <c r="V20" s="1"/>
    </row>
    <row r="21" spans="1:30" x14ac:dyDescent="0.25">
      <c r="D21" s="2">
        <f>D10</f>
        <v>0</v>
      </c>
      <c r="E21" s="2" t="str">
        <f>E10</f>
        <v>S2</v>
      </c>
      <c r="F21" s="5">
        <f t="shared" ref="F21:J22" si="3">F10-H16</f>
        <v>0</v>
      </c>
      <c r="G21" s="5">
        <f t="shared" si="3"/>
        <v>-2</v>
      </c>
      <c r="H21" s="8">
        <f t="shared" si="3"/>
        <v>-1</v>
      </c>
      <c r="I21" s="5">
        <f t="shared" si="3"/>
        <v>1</v>
      </c>
      <c r="J21" s="5">
        <f t="shared" si="3"/>
        <v>0</v>
      </c>
      <c r="K21" s="2"/>
      <c r="L21" s="2"/>
      <c r="M21" s="2"/>
      <c r="N21" s="6">
        <f>N10-N16</f>
        <v>0</v>
      </c>
      <c r="O21" s="2"/>
      <c r="S21" s="2">
        <f>H7</f>
        <v>0</v>
      </c>
      <c r="T21" s="2" t="s">
        <v>6</v>
      </c>
      <c r="U21" s="5">
        <f>F9-V17</f>
        <v>0.95</v>
      </c>
      <c r="V21" s="5">
        <f>G9-W17</f>
        <v>3.9</v>
      </c>
      <c r="W21" s="8">
        <f>H9-X17</f>
        <v>1</v>
      </c>
      <c r="X21" s="5">
        <f>I9-Y17</f>
        <v>-0.05</v>
      </c>
      <c r="Y21" s="5">
        <f>J9-Z17</f>
        <v>0</v>
      </c>
      <c r="Z21" s="2"/>
      <c r="AA21" s="2"/>
      <c r="AB21" s="2"/>
      <c r="AC21" s="6">
        <f>N9-AB18</f>
        <v>0.95</v>
      </c>
      <c r="AD21" s="2"/>
    </row>
    <row r="22" spans="1:30" x14ac:dyDescent="0.25">
      <c r="D22" s="2">
        <f>D11</f>
        <v>0</v>
      </c>
      <c r="E22" s="2" t="str">
        <f>E11</f>
        <v>S3</v>
      </c>
      <c r="F22" s="5">
        <f t="shared" si="3"/>
        <v>0</v>
      </c>
      <c r="G22" s="5">
        <f t="shared" si="3"/>
        <v>-4</v>
      </c>
      <c r="H22" s="8">
        <f t="shared" si="3"/>
        <v>-3</v>
      </c>
      <c r="I22" s="5">
        <f t="shared" si="3"/>
        <v>0</v>
      </c>
      <c r="J22" s="5">
        <f t="shared" si="3"/>
        <v>1</v>
      </c>
      <c r="K22" s="2"/>
      <c r="L22" s="2"/>
      <c r="M22" s="2"/>
      <c r="N22" s="6">
        <f>N11-N17</f>
        <v>8</v>
      </c>
      <c r="O22" s="2"/>
      <c r="S22" s="2">
        <f>G7</f>
        <v>250</v>
      </c>
      <c r="T22" s="2" t="s">
        <v>10</v>
      </c>
      <c r="U22" s="8">
        <f>V16</f>
        <v>0.05</v>
      </c>
      <c r="V22" s="5">
        <f>W16</f>
        <v>0.1</v>
      </c>
      <c r="W22" s="8">
        <f>X16</f>
        <v>0</v>
      </c>
      <c r="X22" s="5">
        <f>Y16</f>
        <v>0.05</v>
      </c>
      <c r="Y22" s="5">
        <f>Z16</f>
        <v>0</v>
      </c>
      <c r="Z22" s="2"/>
      <c r="AA22" s="2"/>
      <c r="AB22" s="2"/>
      <c r="AC22" s="6">
        <f>AB16</f>
        <v>0.05</v>
      </c>
      <c r="AD22" s="2"/>
    </row>
    <row r="23" spans="1:30" x14ac:dyDescent="0.25">
      <c r="D23" s="16" t="s">
        <v>2</v>
      </c>
      <c r="E23" s="16"/>
      <c r="F23" s="5">
        <f>(D20*F20)+(D21*F21)+(D22*F22)</f>
        <v>350</v>
      </c>
      <c r="G23" s="5">
        <f>(D20*G20)+(D21*G21)+(D22*G22)</f>
        <v>1400</v>
      </c>
      <c r="H23" s="8">
        <f>(D20*H20)+(D21*H21)+(D22*H22)</f>
        <v>350</v>
      </c>
      <c r="I23" s="5">
        <f>(D20*I20)+(D21*I21)+(D22*I22)</f>
        <v>0</v>
      </c>
      <c r="J23" s="5">
        <f>(D20*J20)+(D21*J21)+(D22*J22)</f>
        <v>0</v>
      </c>
      <c r="K23" s="2"/>
      <c r="L23" s="2"/>
      <c r="M23" s="2"/>
      <c r="N23" s="6">
        <f>(D20*N20)+(D21*N21)+(D22*N22)</f>
        <v>350</v>
      </c>
      <c r="S23" s="2">
        <f>J7</f>
        <v>0</v>
      </c>
      <c r="T23" s="2" t="s">
        <v>8</v>
      </c>
      <c r="U23" s="5">
        <f>F11-V18</f>
        <v>2.95</v>
      </c>
      <c r="V23" s="5">
        <f>G11-W18</f>
        <v>7.9</v>
      </c>
      <c r="W23" s="8">
        <f>H11-X18</f>
        <v>0</v>
      </c>
      <c r="X23" s="5">
        <f>I11-Y18</f>
        <v>-0.05</v>
      </c>
      <c r="Y23" s="5">
        <f>J11-Z18</f>
        <v>1</v>
      </c>
      <c r="Z23" s="2"/>
      <c r="AA23" s="2"/>
      <c r="AB23" s="2"/>
      <c r="AC23" s="6">
        <f>N11-AB18</f>
        <v>10.95</v>
      </c>
      <c r="AD23" s="2"/>
    </row>
    <row r="24" spans="1:30" x14ac:dyDescent="0.25">
      <c r="D24" s="16" t="s">
        <v>3</v>
      </c>
      <c r="E24" s="16"/>
      <c r="F24" s="5">
        <f>F7-F23</f>
        <v>0</v>
      </c>
      <c r="G24" s="5">
        <f>G7-G23</f>
        <v>-1150</v>
      </c>
      <c r="H24" s="8">
        <f>H7-H23</f>
        <v>-350</v>
      </c>
      <c r="I24" s="5">
        <f>I7-I23</f>
        <v>0</v>
      </c>
      <c r="J24" s="5">
        <f>J7-J23</f>
        <v>0</v>
      </c>
      <c r="K24" s="2"/>
      <c r="L24" s="2"/>
      <c r="M24" s="2"/>
      <c r="N24" s="2" t="s">
        <v>5</v>
      </c>
      <c r="S24" s="16" t="s">
        <v>2</v>
      </c>
      <c r="T24" s="16"/>
      <c r="U24" s="5">
        <f>(S21*U21)+(S22*U22)+(S23*U23)</f>
        <v>12.5</v>
      </c>
      <c r="V24" s="5">
        <f>(S21*V21)+(S22*V22)+(S23*V23)</f>
        <v>25</v>
      </c>
      <c r="W24" s="8">
        <f>(S21*W21)+(S22*W22)+(S23*W23)</f>
        <v>0</v>
      </c>
      <c r="X24" s="5">
        <f>(S21*X21)+(S22*X22)+(S23*X23)</f>
        <v>12.5</v>
      </c>
      <c r="Y24" s="5">
        <f>(S21*Y21)+(S22*Y22)+(S23*Y23)</f>
        <v>0</v>
      </c>
      <c r="Z24" s="2"/>
      <c r="AA24" s="2"/>
      <c r="AB24" s="2"/>
      <c r="AC24" s="6">
        <f>(S21*AC21)+(S22*AC22)+(S23*AC23)</f>
        <v>12.5</v>
      </c>
    </row>
    <row r="25" spans="1:30" x14ac:dyDescent="0.25">
      <c r="D25" s="1"/>
      <c r="E25" s="1"/>
      <c r="F25" s="1"/>
      <c r="G25" s="1"/>
      <c r="H25" s="1"/>
      <c r="I25" s="1"/>
      <c r="J25" s="1"/>
      <c r="S25" s="16" t="s">
        <v>3</v>
      </c>
      <c r="T25" s="16"/>
      <c r="U25" s="5">
        <f>F7-U24</f>
        <v>337.5</v>
      </c>
      <c r="V25" s="5">
        <f>G7-V24</f>
        <v>225</v>
      </c>
      <c r="W25" s="8">
        <f>H7-W24</f>
        <v>0</v>
      </c>
      <c r="X25" s="5">
        <f>I7-X24</f>
        <v>-12.5</v>
      </c>
      <c r="Y25" s="5">
        <f>J7-Y24</f>
        <v>0</v>
      </c>
      <c r="Z25" s="2"/>
      <c r="AA25" s="2"/>
      <c r="AB25" s="2"/>
      <c r="AC25" s="2" t="s">
        <v>23</v>
      </c>
    </row>
    <row r="26" spans="1:30" x14ac:dyDescent="0.25">
      <c r="D26" s="1"/>
      <c r="E26" s="1"/>
      <c r="F26" s="1"/>
      <c r="G26" s="1"/>
      <c r="H26" s="1"/>
      <c r="I26" s="1"/>
      <c r="J26" s="1"/>
    </row>
    <row r="27" spans="1:30" x14ac:dyDescent="0.25">
      <c r="D27" s="1"/>
      <c r="E27" s="1"/>
      <c r="F27" s="1"/>
      <c r="G27" s="1"/>
      <c r="H27" s="1"/>
      <c r="I27" s="1"/>
      <c r="J27" s="1"/>
    </row>
    <row r="28" spans="1:30" x14ac:dyDescent="0.25">
      <c r="D28" s="1"/>
      <c r="E28" s="1"/>
      <c r="F28" s="1"/>
      <c r="G28" s="1"/>
      <c r="H28" s="1"/>
      <c r="I28" s="1"/>
      <c r="J28" s="1"/>
      <c r="Q28" s="12" t="s">
        <v>22</v>
      </c>
      <c r="R28" s="13"/>
      <c r="S28" s="13"/>
      <c r="T28" s="14"/>
      <c r="U28" s="6">
        <f>N9/G9</f>
        <v>0.25</v>
      </c>
      <c r="V28" s="5">
        <f>F11/AC28</f>
        <v>1.5</v>
      </c>
      <c r="W28" s="5">
        <f>G11/AC28</f>
        <v>4</v>
      </c>
      <c r="X28" s="5">
        <f>H11/AC28</f>
        <v>0</v>
      </c>
      <c r="Y28" s="5">
        <f>I11/AC28</f>
        <v>0</v>
      </c>
      <c r="Z28" s="5">
        <f>J11/AC28</f>
        <v>0.5</v>
      </c>
      <c r="AA28" s="5" t="s">
        <v>10</v>
      </c>
      <c r="AB28" s="5">
        <f>N11/AC28</f>
        <v>5.5</v>
      </c>
      <c r="AC28" s="5">
        <v>2</v>
      </c>
    </row>
    <row r="29" spans="1:30" x14ac:dyDescent="0.25">
      <c r="A29" s="15" t="s">
        <v>15</v>
      </c>
      <c r="B29" s="15"/>
      <c r="C29" s="15"/>
      <c r="D29" s="15"/>
      <c r="E29" s="6">
        <f>N9/F9</f>
        <v>1</v>
      </c>
      <c r="F29" s="8">
        <f>F10/M29</f>
        <v>0.25</v>
      </c>
      <c r="G29" s="8">
        <f>G10/M29</f>
        <v>0.5</v>
      </c>
      <c r="H29" s="8">
        <f>H10/M29</f>
        <v>0</v>
      </c>
      <c r="I29" s="8">
        <f>I10/M29</f>
        <v>0.25</v>
      </c>
      <c r="J29" s="8">
        <f>J10/M29</f>
        <v>0</v>
      </c>
      <c r="K29" s="5" t="s">
        <v>9</v>
      </c>
      <c r="L29" s="5">
        <f>N10/M29</f>
        <v>0.25</v>
      </c>
      <c r="M29" s="5">
        <v>4</v>
      </c>
      <c r="U29" s="6">
        <f>N10/G10</f>
        <v>0.5</v>
      </c>
      <c r="V29" s="5">
        <f>V28*AC29</f>
        <v>3</v>
      </c>
      <c r="W29" s="5">
        <f>W28*AC29</f>
        <v>8</v>
      </c>
      <c r="X29" s="8">
        <f>X28*AC29</f>
        <v>0</v>
      </c>
      <c r="Y29" s="8">
        <f>Y28*AC29</f>
        <v>0</v>
      </c>
      <c r="Z29" s="5">
        <f>Z28*AC29</f>
        <v>1</v>
      </c>
      <c r="AA29" s="5" t="s">
        <v>6</v>
      </c>
      <c r="AB29" s="5">
        <f>AB28*AC29</f>
        <v>11</v>
      </c>
      <c r="AC29" s="5">
        <v>2</v>
      </c>
    </row>
    <row r="30" spans="1:30" x14ac:dyDescent="0.25">
      <c r="E30" s="6">
        <f>N10/F10</f>
        <v>1</v>
      </c>
      <c r="F30" s="8">
        <f>F29*M30</f>
        <v>0.5</v>
      </c>
      <c r="G30" s="8">
        <f>G29*M30</f>
        <v>1</v>
      </c>
      <c r="H30" s="8">
        <f>H29*M30</f>
        <v>0</v>
      </c>
      <c r="I30" s="8">
        <f>I29*M30</f>
        <v>0.5</v>
      </c>
      <c r="J30" s="8">
        <f>J29*M30</f>
        <v>0</v>
      </c>
      <c r="K30" s="5" t="s">
        <v>6</v>
      </c>
      <c r="L30" s="5">
        <f>L29*M30</f>
        <v>0.5</v>
      </c>
      <c r="M30" s="5">
        <v>2</v>
      </c>
      <c r="U30" s="6">
        <f>N11/G11</f>
        <v>1.375</v>
      </c>
      <c r="V30" s="5">
        <f>V28*AC30</f>
        <v>3</v>
      </c>
      <c r="W30" s="5">
        <f>W28*AC30</f>
        <v>8</v>
      </c>
      <c r="X30" s="8">
        <f>X28*AC30</f>
        <v>0</v>
      </c>
      <c r="Y30" s="8">
        <f>Y28*AC30</f>
        <v>0</v>
      </c>
      <c r="Z30" s="5">
        <f>Z28*AC30</f>
        <v>1</v>
      </c>
      <c r="AA30" s="5" t="s">
        <v>7</v>
      </c>
      <c r="AB30" s="5">
        <f>AB28*AC30</f>
        <v>11</v>
      </c>
      <c r="AC30" s="5">
        <v>2</v>
      </c>
    </row>
    <row r="31" spans="1:30" x14ac:dyDescent="0.25">
      <c r="E31" s="6">
        <f>N11/F11</f>
        <v>3.6666666666666665</v>
      </c>
      <c r="F31" s="8">
        <f>F29*M31</f>
        <v>0.25</v>
      </c>
      <c r="G31" s="8">
        <f>G29*M31</f>
        <v>0.5</v>
      </c>
      <c r="H31" s="8">
        <f>H29*M31</f>
        <v>0</v>
      </c>
      <c r="I31" s="8">
        <f>I29*M31</f>
        <v>0.25</v>
      </c>
      <c r="J31" s="8">
        <f>J29*M31</f>
        <v>0</v>
      </c>
      <c r="K31" s="5" t="s">
        <v>8</v>
      </c>
      <c r="L31" s="5">
        <f>L29*M31</f>
        <v>0.25</v>
      </c>
      <c r="M31" s="5">
        <v>1</v>
      </c>
      <c r="U31" s="6"/>
      <c r="V31" s="1"/>
      <c r="W31" s="1"/>
      <c r="X31" s="7"/>
    </row>
    <row r="32" spans="1:30" x14ac:dyDescent="0.25">
      <c r="E32" s="6"/>
      <c r="F32" s="1"/>
      <c r="G32" s="1"/>
      <c r="H32" s="7"/>
      <c r="U32" s="6"/>
      <c r="V32" s="1"/>
    </row>
    <row r="33" spans="1:30" x14ac:dyDescent="0.25">
      <c r="E33" s="6"/>
      <c r="H33" s="1"/>
      <c r="S33" s="2">
        <f>H7</f>
        <v>0</v>
      </c>
      <c r="T33" s="2" t="s">
        <v>6</v>
      </c>
      <c r="U33" s="5">
        <f>F9-V29</f>
        <v>-2</v>
      </c>
      <c r="V33" s="5">
        <f>G9-W29</f>
        <v>-4</v>
      </c>
      <c r="W33" s="8">
        <f>H9-X29</f>
        <v>1</v>
      </c>
      <c r="X33" s="5">
        <f>I9-Y28</f>
        <v>0</v>
      </c>
      <c r="Y33" s="5">
        <f>J9-Z28</f>
        <v>-0.5</v>
      </c>
      <c r="Z33" s="2"/>
      <c r="AA33" s="2"/>
      <c r="AB33" s="2"/>
      <c r="AC33" s="6">
        <f>N9-AB28</f>
        <v>-4.5</v>
      </c>
      <c r="AD33" s="2"/>
    </row>
    <row r="34" spans="1:30" x14ac:dyDescent="0.25">
      <c r="D34" s="2">
        <f>H7</f>
        <v>0</v>
      </c>
      <c r="E34" s="6" t="s">
        <v>6</v>
      </c>
      <c r="F34" s="8">
        <f>F9-F30</f>
        <v>0.5</v>
      </c>
      <c r="G34" s="8">
        <f>G9-G30</f>
        <v>3</v>
      </c>
      <c r="H34" s="8">
        <f>H9-H30</f>
        <v>1</v>
      </c>
      <c r="I34" s="8">
        <f>I9-I30</f>
        <v>-0.5</v>
      </c>
      <c r="J34" s="8">
        <f>J9-J30</f>
        <v>0</v>
      </c>
      <c r="K34" s="2"/>
      <c r="L34" s="2"/>
      <c r="M34" s="2"/>
      <c r="N34" s="6">
        <f>N9-L30</f>
        <v>0.5</v>
      </c>
      <c r="O34" s="2"/>
      <c r="S34" s="2">
        <f>I7</f>
        <v>0</v>
      </c>
      <c r="T34" s="2" t="s">
        <v>7</v>
      </c>
      <c r="U34" s="5">
        <f>F10-V30</f>
        <v>-2</v>
      </c>
      <c r="V34" s="5">
        <f>G10-W30</f>
        <v>-6</v>
      </c>
      <c r="W34" s="8">
        <f>H10-Y30</f>
        <v>0</v>
      </c>
      <c r="X34" s="8">
        <f>I11-Y30</f>
        <v>0</v>
      </c>
      <c r="Y34" s="5">
        <f>J11-Z30</f>
        <v>0</v>
      </c>
      <c r="Z34" s="2"/>
      <c r="AA34" s="2"/>
      <c r="AB34" s="2"/>
      <c r="AC34" s="6">
        <f>N10-AB30</f>
        <v>-10</v>
      </c>
      <c r="AD34" s="2"/>
    </row>
    <row r="35" spans="1:30" x14ac:dyDescent="0.25">
      <c r="D35" s="2">
        <f>F7</f>
        <v>350</v>
      </c>
      <c r="E35" s="6" t="s">
        <v>9</v>
      </c>
      <c r="F35" s="8">
        <f>F29</f>
        <v>0.25</v>
      </c>
      <c r="G35" s="8">
        <f>G29</f>
        <v>0.5</v>
      </c>
      <c r="H35" s="8">
        <f>H29</f>
        <v>0</v>
      </c>
      <c r="I35" s="8">
        <f>I29</f>
        <v>0.25</v>
      </c>
      <c r="J35" s="8">
        <f>J29</f>
        <v>0</v>
      </c>
      <c r="K35" s="2"/>
      <c r="L35" s="2"/>
      <c r="M35" s="2"/>
      <c r="N35" s="6">
        <f>L29</f>
        <v>0.25</v>
      </c>
      <c r="O35" s="2"/>
      <c r="S35" s="2">
        <f>G7</f>
        <v>250</v>
      </c>
      <c r="T35" s="2" t="s">
        <v>10</v>
      </c>
      <c r="U35" s="8">
        <f>V28</f>
        <v>1.5</v>
      </c>
      <c r="V35" s="5">
        <f>W28</f>
        <v>4</v>
      </c>
      <c r="W35" s="8">
        <f>X28</f>
        <v>0</v>
      </c>
      <c r="X35" s="5">
        <f>Y28</f>
        <v>0</v>
      </c>
      <c r="Y35" s="8">
        <f>Z28</f>
        <v>0.5</v>
      </c>
      <c r="Z35" s="2"/>
      <c r="AA35" s="2"/>
      <c r="AB35" s="2"/>
      <c r="AC35" s="6">
        <f>AB28</f>
        <v>5.5</v>
      </c>
      <c r="AD35" s="2"/>
    </row>
    <row r="36" spans="1:30" x14ac:dyDescent="0.25">
      <c r="D36" s="2">
        <f>J7</f>
        <v>0</v>
      </c>
      <c r="E36" s="6" t="s">
        <v>8</v>
      </c>
      <c r="F36" s="8">
        <f>F11-F31</f>
        <v>2.75</v>
      </c>
      <c r="G36" s="8">
        <f>G11-G31</f>
        <v>7.5</v>
      </c>
      <c r="H36" s="8">
        <f>H11-H31</f>
        <v>0</v>
      </c>
      <c r="I36" s="8">
        <f>I11-I31</f>
        <v>-0.25</v>
      </c>
      <c r="J36" s="8">
        <f>J11-J31</f>
        <v>1</v>
      </c>
      <c r="K36" s="2"/>
      <c r="L36" s="2"/>
      <c r="M36" s="2"/>
      <c r="N36" s="6">
        <f>N11-L31</f>
        <v>10.75</v>
      </c>
      <c r="O36" s="2"/>
      <c r="S36" s="16" t="s">
        <v>2</v>
      </c>
      <c r="T36" s="16"/>
      <c r="U36" s="8">
        <f>(S33*U33)+(S34*U34)+(S35*U35)</f>
        <v>375</v>
      </c>
      <c r="V36" s="8">
        <f>(S33*V33)+(S34*V34)+(S35*V35)</f>
        <v>1000</v>
      </c>
      <c r="W36" s="8">
        <f>(S33*W33)+(S34*W34)+(S35*W35)</f>
        <v>0</v>
      </c>
      <c r="X36" s="5">
        <f>(S33*X33)+(S34*X34)+(S35*X35)</f>
        <v>0</v>
      </c>
      <c r="Y36" s="8">
        <f>(S33*Y33)+(S34*Y34)+(S35*Y35)</f>
        <v>125</v>
      </c>
      <c r="Z36" s="2"/>
      <c r="AA36" s="2"/>
      <c r="AB36" s="2"/>
      <c r="AC36" s="6">
        <f>(S33*AC33)+(S34*AC34)+(S35*AC35)</f>
        <v>1375</v>
      </c>
    </row>
    <row r="37" spans="1:30" x14ac:dyDescent="0.25">
      <c r="D37" s="16" t="s">
        <v>2</v>
      </c>
      <c r="E37" s="16"/>
      <c r="F37" s="8">
        <f>(D34*F34)+(D35*F35)+(D36*F36)</f>
        <v>87.5</v>
      </c>
      <c r="G37" s="8">
        <f>(D34*G34)+(D35*G35)+(D36*G36)</f>
        <v>175</v>
      </c>
      <c r="H37" s="8">
        <f>(D34*H34)+(D35*H35)+(D36*H36)</f>
        <v>0</v>
      </c>
      <c r="I37" s="8">
        <f>(D34*I34)+(D35*I35)+(D36*I36)</f>
        <v>87.5</v>
      </c>
      <c r="J37" s="8">
        <f>(D34*J34)+(D35*J35)+(D36*J36)</f>
        <v>0</v>
      </c>
      <c r="K37" s="2"/>
      <c r="L37" s="2"/>
      <c r="M37" s="2"/>
      <c r="N37" s="6">
        <f>(D34*N34)+(D35*N35)+(D36*N36)</f>
        <v>87.5</v>
      </c>
      <c r="S37" s="16" t="s">
        <v>3</v>
      </c>
      <c r="T37" s="16"/>
      <c r="U37" s="8">
        <f>F7-U36</f>
        <v>-25</v>
      </c>
      <c r="V37" s="8">
        <f>G7-V36</f>
        <v>-750</v>
      </c>
      <c r="W37" s="8">
        <f>H7-W36</f>
        <v>0</v>
      </c>
      <c r="X37" s="5">
        <f>I7-X36</f>
        <v>0</v>
      </c>
      <c r="Y37" s="8">
        <f>J7-Y36</f>
        <v>-125</v>
      </c>
      <c r="Z37" s="2"/>
      <c r="AA37" s="2"/>
      <c r="AB37" s="2"/>
      <c r="AC37" s="2" t="s">
        <v>23</v>
      </c>
    </row>
    <row r="38" spans="1:30" x14ac:dyDescent="0.25">
      <c r="D38" s="16" t="s">
        <v>3</v>
      </c>
      <c r="E38" s="16"/>
      <c r="F38" s="8">
        <f>F7-F37</f>
        <v>262.5</v>
      </c>
      <c r="G38" s="8">
        <f>G7-G37</f>
        <v>75</v>
      </c>
      <c r="H38" s="8">
        <f>H7-H37</f>
        <v>0</v>
      </c>
      <c r="I38" s="8">
        <f>I7-I37</f>
        <v>-87.5</v>
      </c>
      <c r="J38" s="8">
        <f>J7-J37</f>
        <v>0</v>
      </c>
      <c r="K38" s="2"/>
      <c r="L38" s="2"/>
      <c r="M38" s="2"/>
      <c r="N38" s="2" t="s">
        <v>5</v>
      </c>
    </row>
    <row r="41" spans="1:30" x14ac:dyDescent="0.25">
      <c r="A41" s="15" t="s">
        <v>16</v>
      </c>
      <c r="B41" s="15"/>
      <c r="C41" s="15"/>
      <c r="D41" s="15"/>
      <c r="E41" s="6">
        <f>N9/F9</f>
        <v>1</v>
      </c>
      <c r="F41" s="8">
        <f>F11+M41</f>
        <v>4</v>
      </c>
      <c r="G41" s="8">
        <f>G11+M41</f>
        <v>9</v>
      </c>
      <c r="H41" s="8">
        <f>H11+M41</f>
        <v>1</v>
      </c>
      <c r="I41" s="8">
        <f>I11+M41</f>
        <v>1</v>
      </c>
      <c r="J41" s="8">
        <f>J11+M41</f>
        <v>2</v>
      </c>
      <c r="K41" s="5" t="s">
        <v>9</v>
      </c>
      <c r="L41" s="5">
        <f>N11+M41</f>
        <v>12</v>
      </c>
      <c r="M41" s="5">
        <v>1</v>
      </c>
    </row>
    <row r="42" spans="1:30" x14ac:dyDescent="0.25">
      <c r="E42" s="6">
        <f>N10/F10</f>
        <v>1</v>
      </c>
      <c r="F42" s="8">
        <f>F41*M42</f>
        <v>4</v>
      </c>
      <c r="G42" s="8">
        <f>G41*M42</f>
        <v>9</v>
      </c>
      <c r="H42" s="8">
        <f>H41*M42</f>
        <v>1</v>
      </c>
      <c r="I42" s="8">
        <f>I41*M42</f>
        <v>1</v>
      </c>
      <c r="J42" s="8">
        <f>J41*M42</f>
        <v>2</v>
      </c>
      <c r="K42" s="5" t="s">
        <v>6</v>
      </c>
      <c r="L42" s="5">
        <f>L41*M42</f>
        <v>12</v>
      </c>
      <c r="M42" s="5">
        <v>1</v>
      </c>
    </row>
    <row r="43" spans="1:30" x14ac:dyDescent="0.25">
      <c r="E43" s="6">
        <f>N11/F11</f>
        <v>3.6666666666666665</v>
      </c>
      <c r="F43" s="8">
        <f>F41*M43</f>
        <v>4</v>
      </c>
      <c r="G43" s="8">
        <f>G41*M43</f>
        <v>9</v>
      </c>
      <c r="H43" s="8">
        <f>H41*M43</f>
        <v>1</v>
      </c>
      <c r="I43" s="8">
        <f>I41*M43</f>
        <v>1</v>
      </c>
      <c r="J43" s="8">
        <f>J41*M43</f>
        <v>2</v>
      </c>
      <c r="K43" s="5" t="s">
        <v>7</v>
      </c>
      <c r="L43" s="5">
        <f>L42*M43</f>
        <v>12</v>
      </c>
      <c r="M43" s="5">
        <v>1</v>
      </c>
    </row>
    <row r="44" spans="1:30" x14ac:dyDescent="0.25">
      <c r="E44" s="6"/>
      <c r="F44" s="1"/>
      <c r="G44" s="1"/>
      <c r="H44" s="7"/>
    </row>
    <row r="45" spans="1:30" x14ac:dyDescent="0.25">
      <c r="E45" s="6"/>
      <c r="H45" s="1"/>
    </row>
    <row r="46" spans="1:30" x14ac:dyDescent="0.25">
      <c r="D46" s="2">
        <f>H7</f>
        <v>0</v>
      </c>
      <c r="E46" s="6" t="str">
        <f>H8</f>
        <v>S1</v>
      </c>
      <c r="F46" s="8">
        <f>F9-F42</f>
        <v>-3</v>
      </c>
      <c r="G46" s="8">
        <f>G9-G42</f>
        <v>-5</v>
      </c>
      <c r="H46" s="8">
        <f>H9-H42</f>
        <v>0</v>
      </c>
      <c r="I46" s="8">
        <f>I9-I42</f>
        <v>-1</v>
      </c>
      <c r="J46" s="8">
        <f>J9-J41</f>
        <v>-2</v>
      </c>
      <c r="K46" s="2"/>
      <c r="L46" s="2"/>
      <c r="M46" s="2"/>
      <c r="N46" s="6">
        <f>N9-L42</f>
        <v>-11</v>
      </c>
      <c r="O46" s="2"/>
    </row>
    <row r="47" spans="1:30" x14ac:dyDescent="0.25">
      <c r="D47" s="2">
        <f>I7</f>
        <v>0</v>
      </c>
      <c r="E47" s="6" t="str">
        <f>I8</f>
        <v>S2</v>
      </c>
      <c r="F47" s="8">
        <f>F10-F43</f>
        <v>-3</v>
      </c>
      <c r="G47" s="8">
        <f>G10-G43</f>
        <v>-7</v>
      </c>
      <c r="H47" s="8">
        <f>H10-H43</f>
        <v>-1</v>
      </c>
      <c r="I47" s="8">
        <f>I11-I43</f>
        <v>-1</v>
      </c>
      <c r="J47" s="8">
        <f>J10-J43</f>
        <v>-2</v>
      </c>
      <c r="K47" s="2"/>
      <c r="L47" s="2"/>
      <c r="M47" s="2"/>
      <c r="N47" s="6">
        <f>N11-L43</f>
        <v>-1</v>
      </c>
      <c r="O47" s="2"/>
    </row>
    <row r="48" spans="1:30" x14ac:dyDescent="0.25">
      <c r="D48" s="2">
        <f>F7</f>
        <v>350</v>
      </c>
      <c r="E48" s="6" t="str">
        <f>F8</f>
        <v>X</v>
      </c>
      <c r="F48" s="8">
        <f>F41</f>
        <v>4</v>
      </c>
      <c r="G48" s="8">
        <f>G41</f>
        <v>9</v>
      </c>
      <c r="H48" s="8">
        <f>H41</f>
        <v>1</v>
      </c>
      <c r="I48" s="8">
        <f>I41</f>
        <v>1</v>
      </c>
      <c r="J48" s="8">
        <f>J41</f>
        <v>2</v>
      </c>
      <c r="K48" s="2"/>
      <c r="L48" s="2"/>
      <c r="M48" s="2"/>
      <c r="N48" s="6">
        <f>L41</f>
        <v>12</v>
      </c>
      <c r="O48" s="2"/>
    </row>
    <row r="49" spans="4:14" x14ac:dyDescent="0.25">
      <c r="D49" s="16" t="s">
        <v>2</v>
      </c>
      <c r="E49" s="16"/>
      <c r="F49" s="8">
        <f>(D46*F46)+(D47*F47)+(D48*F48)</f>
        <v>1400</v>
      </c>
      <c r="G49" s="8">
        <f>(D46*G46)+(D47*G47)+(D48*G48)</f>
        <v>3150</v>
      </c>
      <c r="H49" s="8">
        <f>(D46*H46)+(D47*H47)+(D48*H48)</f>
        <v>350</v>
      </c>
      <c r="I49" s="8">
        <f>(D46*I46)+(D47*I47)+(D48*I48)</f>
        <v>350</v>
      </c>
      <c r="J49" s="8">
        <f>(D46*J46)+(D47*J47)+(D48*J48)</f>
        <v>700</v>
      </c>
      <c r="K49" s="2"/>
      <c r="L49" s="2"/>
      <c r="M49" s="2"/>
      <c r="N49" s="6">
        <f>(D46*N46)+(D47*N47)+(D48*N48)</f>
        <v>4200</v>
      </c>
    </row>
    <row r="50" spans="4:14" x14ac:dyDescent="0.25">
      <c r="D50" s="16" t="s">
        <v>3</v>
      </c>
      <c r="E50" s="16"/>
      <c r="F50" s="8">
        <f>F7-F49</f>
        <v>-1050</v>
      </c>
      <c r="G50" s="8">
        <f>G7-G49</f>
        <v>-2900</v>
      </c>
      <c r="H50" s="8">
        <f>H7-H49</f>
        <v>-350</v>
      </c>
      <c r="I50" s="8">
        <f>I7-I49</f>
        <v>-350</v>
      </c>
      <c r="J50" s="8">
        <f>J7-J49</f>
        <v>-700</v>
      </c>
      <c r="K50" s="2"/>
      <c r="L50" s="2"/>
      <c r="M50" s="2"/>
      <c r="N50" s="2" t="s">
        <v>17</v>
      </c>
    </row>
  </sheetData>
  <mergeCells count="28">
    <mergeCell ref="S36:T36"/>
    <mergeCell ref="S37:T37"/>
    <mergeCell ref="Q4:T4"/>
    <mergeCell ref="S24:T24"/>
    <mergeCell ref="S25:T25"/>
    <mergeCell ref="S12:T12"/>
    <mergeCell ref="S13:T13"/>
    <mergeCell ref="A41:D41"/>
    <mergeCell ref="D49:E49"/>
    <mergeCell ref="D50:E50"/>
    <mergeCell ref="K2:M2"/>
    <mergeCell ref="K3:M3"/>
    <mergeCell ref="K4:M4"/>
    <mergeCell ref="D24:E24"/>
    <mergeCell ref="D7:E7"/>
    <mergeCell ref="D12:E12"/>
    <mergeCell ref="D13:E13"/>
    <mergeCell ref="D23:E23"/>
    <mergeCell ref="B15:F15"/>
    <mergeCell ref="D37:E37"/>
    <mergeCell ref="D38:E38"/>
    <mergeCell ref="A29:D29"/>
    <mergeCell ref="A7:B7"/>
    <mergeCell ref="A8:B8"/>
    <mergeCell ref="A9:B9"/>
    <mergeCell ref="N7:N8"/>
    <mergeCell ref="Q16:T16"/>
    <mergeCell ref="Q28:T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2" sqref="F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LEONEL SANCHEZ ACEVEDO</dc:creator>
  <cp:lastModifiedBy>Samil Sanchez</cp:lastModifiedBy>
  <dcterms:created xsi:type="dcterms:W3CDTF">2019-03-03T00:25:29Z</dcterms:created>
  <dcterms:modified xsi:type="dcterms:W3CDTF">2019-03-05T21:52:34Z</dcterms:modified>
</cp:coreProperties>
</file>