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C:\Users\Ryota\Documents\GitHub\Orbit\Orbit-PCB\Elecrow\"/>
    </mc:Choice>
  </mc:AlternateContent>
  <xr:revisionPtr revIDLastSave="0" documentId="13_ncr:1_{98AFE46B-3577-499D-9F13-0F1B1AF5E4BB}" xr6:coauthVersionLast="38" xr6:coauthVersionMax="38" xr10:uidLastSave="{00000000-0000-0000-0000-000000000000}"/>
  <bookViews>
    <workbookView xWindow="0" yWindow="0" windowWidth="25600" windowHeight="10680" activeTab="1" xr2:uid="{00000000-000D-0000-FFFF-FFFF00000000}"/>
  </bookViews>
  <sheets>
    <sheet name="PCB Specification" sheetId="5" r:id="rId1"/>
    <sheet name="BOM" sheetId="1" r:id="rId2"/>
    <sheet name="Parts Mapping" sheetId="2" r:id="rId3"/>
    <sheet name="Position File"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1" i="1" l="1"/>
  <c r="H8" i="1"/>
  <c r="H12" i="1"/>
  <c r="H7" i="1"/>
  <c r="H22" i="1" l="1"/>
  <c r="I21" i="1"/>
  <c r="H20" i="1"/>
  <c r="H19" i="1"/>
  <c r="H18" i="1"/>
  <c r="H17" i="1"/>
  <c r="H16" i="1"/>
  <c r="H15" i="1"/>
  <c r="H14" i="1"/>
  <c r="H13" i="1"/>
  <c r="H11" i="1"/>
  <c r="I10" i="1"/>
  <c r="H9" i="1"/>
  <c r="H6" i="1"/>
  <c r="H5" i="1"/>
  <c r="H4" i="1"/>
  <c r="H3" i="1"/>
  <c r="I25" i="1" l="1"/>
  <c r="H25" i="1"/>
</calcChain>
</file>

<file path=xl/sharedStrings.xml><?xml version="1.0" encoding="utf-8"?>
<sst xmlns="http://schemas.openxmlformats.org/spreadsheetml/2006/main" count="165" uniqueCount="126">
  <si>
    <t>PCB Quantity</t>
  </si>
  <si>
    <t>Layer</t>
  </si>
  <si>
    <t>2layer</t>
  </si>
  <si>
    <t>PCB Thickness</t>
  </si>
  <si>
    <t>1.6mm</t>
  </si>
  <si>
    <t>Dimensions</t>
  </si>
  <si>
    <t>Castellated Hole</t>
  </si>
  <si>
    <t>No</t>
  </si>
  <si>
    <t>PCB Color</t>
  </si>
  <si>
    <t>Surface Finish</t>
  </si>
  <si>
    <t>Copper Weight</t>
  </si>
  <si>
    <t>1oz</t>
  </si>
  <si>
    <t>Text Color</t>
  </si>
  <si>
    <t>White</t>
  </si>
  <si>
    <t>Different Design</t>
  </si>
  <si>
    <t xml:space="preserve">Please find more PCB information on our on-line PCB ordering Page </t>
  </si>
  <si>
    <t>https://www.elecrow.com/pcb-manufacturing.html</t>
  </si>
  <si>
    <t>#</t>
  </si>
  <si>
    <t>Reference</t>
  </si>
  <si>
    <t>QTY</t>
  </si>
  <si>
    <t>Value</t>
  </si>
  <si>
    <t>Package</t>
  </si>
  <si>
    <t>Manufacturer Part number</t>
  </si>
  <si>
    <t>Description</t>
  </si>
  <si>
    <t>SMD</t>
  </si>
  <si>
    <t>THT</t>
  </si>
  <si>
    <t xml:space="preserve">Original </t>
  </si>
  <si>
    <t>Elecrow PN</t>
  </si>
  <si>
    <t>Note</t>
  </si>
  <si>
    <t>Y</t>
  </si>
  <si>
    <t>2013010A</t>
  </si>
  <si>
    <t>N</t>
  </si>
  <si>
    <t>1k</t>
  </si>
  <si>
    <t>10k</t>
  </si>
  <si>
    <t>SOT-23</t>
  </si>
  <si>
    <r>
      <rPr>
        <sz val="11"/>
        <color rgb="FFFF0000"/>
        <rFont val="Arial"/>
        <family val="2"/>
      </rPr>
      <t>total</t>
    </r>
    <r>
      <rPr>
        <sz val="11"/>
        <color rgb="FFFF0000"/>
        <rFont val="宋体"/>
        <family val="3"/>
        <charset val="134"/>
      </rPr>
      <t>：</t>
    </r>
  </si>
  <si>
    <r>
      <rPr>
        <b/>
        <sz val="12"/>
        <color rgb="FFFF0000"/>
        <rFont val="Arial"/>
        <family val="2"/>
      </rPr>
      <t>Declare</t>
    </r>
    <r>
      <rPr>
        <b/>
        <sz val="12"/>
        <color rgb="FFFF0000"/>
        <rFont val="宋体"/>
        <family val="3"/>
        <charset val="134"/>
      </rPr>
      <t>：</t>
    </r>
  </si>
  <si>
    <r>
      <t>1</t>
    </r>
    <r>
      <rPr>
        <b/>
        <sz val="12"/>
        <color rgb="FFFF0000"/>
        <rFont val="宋体"/>
        <family val="3"/>
        <charset val="134"/>
      </rPr>
      <t>、</t>
    </r>
    <r>
      <rPr>
        <b/>
        <sz val="12"/>
        <color rgb="FFFF0000"/>
        <rFont val="Arial"/>
        <family val="2"/>
      </rPr>
      <t>If the component should be original like Digi-key or Mouser</t>
    </r>
    <r>
      <rPr>
        <b/>
        <sz val="12"/>
        <color rgb="FFFF0000"/>
        <rFont val="宋体"/>
        <family val="3"/>
        <charset val="134"/>
      </rPr>
      <t>，</t>
    </r>
    <r>
      <rPr>
        <b/>
        <sz val="12"/>
        <color rgb="FFFF0000"/>
        <rFont val="Arial"/>
        <family val="2"/>
      </rPr>
      <t>the component must have complete Manufacture part number</t>
    </r>
    <phoneticPr fontId="19" type="noConversion"/>
  </si>
  <si>
    <t>303.212 mm * 145.256 mm</t>
  </si>
  <si>
    <t>Black</t>
  </si>
  <si>
    <t>HASL With Lead</t>
  </si>
  <si>
    <t>C4 C5 C6 C11 C12 C13</t>
  </si>
  <si>
    <t>C7 C14</t>
  </si>
  <si>
    <t>C3 C10</t>
  </si>
  <si>
    <t>C1 C2 C8 C9</t>
  </si>
  <si>
    <t>D1 D2 D3 D4 D5 D6 D7 D8 D9 D10 D11 D12 D13 D14 D15 D16 D17 D18 D19 D20 D21 D22 D23 D24 D25 D26 D27 D28 D29 D30 D31 D32 D33 D34 D36 D37 D38 D39 D40 D41 D42 D43 D44 D45 D46 D47 D48 D49 D50 D51 D52 D53 D54 D55 D56 D57 D58 D59 D60 D61 D62 D63 D64 D65 D66 D67 D68 D69</t>
  </si>
  <si>
    <t>F1 F2</t>
  </si>
  <si>
    <t>J1 J11</t>
  </si>
  <si>
    <t>Q1 Q2</t>
  </si>
  <si>
    <t>R33 R40 R81 R82 R89 R90 R91 R92</t>
  </si>
  <si>
    <t>R41 R42 R83 R84</t>
  </si>
  <si>
    <t>R9 R10</t>
  </si>
  <si>
    <t>R2 R3 R4 R5 R6 R7 R8 R11 R12 R13 R14 R15 R16 R17 R18 R19 R20 R21 R22 R23 R24 R26 R27 R28 R29 R30 R31 R32 R34 R35 R36 R37 R38 R39 R46 R47 R48 R49 R50 R51 R52 R53 R54 R55 R56 R57 R58 R59 R60 R61 R62 R63 R64 R65 R66 R68 R69 R70 R71 R72 R73 R74 R75 R76 R77 R78 R79 R80</t>
  </si>
  <si>
    <t>R43 R44 R85 R86</t>
  </si>
  <si>
    <t>SW1 SW2</t>
  </si>
  <si>
    <t>U1 U3</t>
  </si>
  <si>
    <t>U2 U4</t>
  </si>
  <si>
    <t>USB1 USB2</t>
  </si>
  <si>
    <t>Y1 Y2</t>
  </si>
  <si>
    <t>0.1uF</t>
  </si>
  <si>
    <t>10uF</t>
  </si>
  <si>
    <t>1uF</t>
  </si>
  <si>
    <t>22pF</t>
  </si>
  <si>
    <t>SOD-123</t>
  </si>
  <si>
    <t>500mA</t>
  </si>
  <si>
    <t>PJ-3200B-4A</t>
  </si>
  <si>
    <t>2N7002</t>
  </si>
  <si>
    <t>4.7k</t>
  </si>
  <si>
    <t>5.1k</t>
  </si>
  <si>
    <t>ATmega32U4-MU</t>
  </si>
  <si>
    <t>PRTR5V0U2X</t>
  </si>
  <si>
    <t>HRO-TYPE-C-31-M-12</t>
  </si>
  <si>
    <t>16MHz</t>
  </si>
  <si>
    <t>C_0603</t>
  </si>
  <si>
    <t>D_SOD-123</t>
  </si>
  <si>
    <t>Fuse_SMD1206_Reflow</t>
  </si>
  <si>
    <t>R_0805</t>
  </si>
  <si>
    <t>QFN-44-1EP_7x7mm_Pitch0.5mm</t>
  </si>
  <si>
    <t>SOT143B</t>
  </si>
  <si>
    <t>HRO-TYPE-C-31-M-12-Assembly</t>
  </si>
  <si>
    <t>Orbit PCB Specification</t>
  </si>
  <si>
    <t>Orbit PCB</t>
  </si>
  <si>
    <t>Please see file Orbit-bottom.pos</t>
  </si>
  <si>
    <t>Please see file ORBIT_PCB_PRINT.pdf</t>
  </si>
  <si>
    <t>SW_Push</t>
  </si>
  <si>
    <t>SKQGADE010</t>
  </si>
  <si>
    <t>478-9926-1-ND</t>
  </si>
  <si>
    <t>2014210A</t>
  </si>
  <si>
    <t>2013501A</t>
  </si>
  <si>
    <t>2010822A</t>
  </si>
  <si>
    <t>TRRS Connector, 3.5mm</t>
  </si>
  <si>
    <t>PTC Polyfuse Resettable, 500mA Hold, 1A Trip</t>
  </si>
  <si>
    <t>Diode, standard or schottky</t>
  </si>
  <si>
    <t>Ceramic Capacitor</t>
  </si>
  <si>
    <t>Resistor</t>
  </si>
  <si>
    <t>ATMEGA32U4-MU (QFN-44, 0.5mm pitch)</t>
  </si>
  <si>
    <t>ESD Protection Diode Package</t>
  </si>
  <si>
    <t>USB Type-C Connector</t>
  </si>
  <si>
    <t>5.2mm SMD Push Button, 4 pads</t>
  </si>
  <si>
    <t>4060505A</t>
  </si>
  <si>
    <t>C165948</t>
  </si>
  <si>
    <t>https://lcsc.com/product-detail/USB-Type-C_Korean-Hroparts-Elec-TYPE-C-31-M-12_C165948.html</t>
  </si>
  <si>
    <t>1727-3884-1-ND</t>
  </si>
  <si>
    <t>ATMEGA32U4-MUR</t>
  </si>
  <si>
    <t>311-5.10KCRCT-ND</t>
  </si>
  <si>
    <t>311-22.0CRCT-ND</t>
  </si>
  <si>
    <t>RMCF0805FT10K0CT-ND</t>
  </si>
  <si>
    <t>RNCP0805FTD1K00CT-ND</t>
  </si>
  <si>
    <t>BAV21W-FDICT-ND</t>
  </si>
  <si>
    <t>1276-2872-1-ND</t>
  </si>
  <si>
    <t>490-4785-1-ND</t>
  </si>
  <si>
    <t>1276-2605-1-ND</t>
  </si>
  <si>
    <t>F3733CT-ND</t>
  </si>
  <si>
    <t>https://lcsc.com/product-detail/Audio-Connectors_Korean-Hroparts-Elec-PJ-3200B-4A_C136687.html</t>
  </si>
  <si>
    <t>60V Vds, 360mA Id, N-channel MOSFET, SOT-23</t>
  </si>
  <si>
    <t>311-4.70KCRCT-ND</t>
  </si>
  <si>
    <t>311-470CRCT-ND</t>
  </si>
  <si>
    <t>1727-4692-1-ND</t>
  </si>
  <si>
    <t>15pcs</t>
  </si>
  <si>
    <t>D75 D76</t>
  </si>
  <si>
    <t>R25 R67 R87 R88</t>
  </si>
  <si>
    <t>MBRX120LF-TPMSCT-ND</t>
  </si>
  <si>
    <r>
      <t xml:space="preserve">Diode, schottky, forward voltage </t>
    </r>
    <r>
      <rPr>
        <sz val="11"/>
        <color theme="1"/>
        <rFont val="Calibri"/>
        <family val="2"/>
      </rPr>
      <t>≤</t>
    </r>
    <r>
      <rPr>
        <sz val="11"/>
        <color theme="1"/>
        <rFont val="Calibri"/>
        <charset val="134"/>
        <scheme val="minor"/>
      </rPr>
      <t xml:space="preserve">0.5V, forward current </t>
    </r>
    <r>
      <rPr>
        <sz val="11"/>
        <color theme="1"/>
        <rFont val="Calibri"/>
        <family val="2"/>
      </rPr>
      <t>≥</t>
    </r>
    <r>
      <rPr>
        <sz val="11"/>
        <color theme="1"/>
        <rFont val="Calibri"/>
        <charset val="134"/>
        <scheme val="minor"/>
      </rPr>
      <t>1A</t>
    </r>
    <r>
      <rPr>
        <sz val="11"/>
        <color theme="1"/>
        <rFont val="Calibri"/>
        <family val="2"/>
        <scheme val="minor"/>
      </rPr>
      <t>, DC reverse max ≥15V</t>
    </r>
  </si>
  <si>
    <t>Crystal_SMD_3225-4pin_3.2x2.5mm</t>
  </si>
  <si>
    <t>Crystal, 16MHz, 3.2 x 2.5mm</t>
  </si>
  <si>
    <t>X1E000021037500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</si>
</sst>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b/>
      <sz val="20"/>
      <color theme="1"/>
      <name val="Arial"/>
      <family val="2"/>
    </font>
    <font>
      <sz val="11"/>
      <color rgb="FFFF0000"/>
      <name val="Arial"/>
      <family val="2"/>
    </font>
    <font>
      <b/>
      <sz val="12"/>
      <color theme="1"/>
      <name val="Arial"/>
      <family val="2"/>
    </font>
    <font>
      <b/>
      <sz val="12"/>
      <color rgb="FFFF0000"/>
      <name val="Arial"/>
      <family val="2"/>
    </font>
    <font>
      <u/>
      <sz val="11"/>
      <color theme="10"/>
      <name val="Arial"/>
      <family val="2"/>
    </font>
    <font>
      <sz val="10"/>
      <color indexed="8"/>
      <name val="MS Sans Serif"/>
      <family val="1"/>
    </font>
    <font>
      <sz val="12"/>
      <name val="Times New Roman"/>
      <family val="1"/>
    </font>
    <font>
      <sz val="11"/>
      <color theme="1"/>
      <name val="Calibri"/>
      <family val="3"/>
      <charset val="134"/>
      <scheme val="minor"/>
    </font>
    <font>
      <sz val="12"/>
      <color theme="1"/>
      <name val="Calibri"/>
      <family val="3"/>
      <charset val="134"/>
      <scheme val="minor"/>
    </font>
    <font>
      <u/>
      <sz val="11"/>
      <color theme="10"/>
      <name val="宋体"/>
      <family val="3"/>
      <charset val="134"/>
    </font>
    <font>
      <sz val="11"/>
      <color rgb="FFFF0000"/>
      <name val="宋体"/>
      <family val="3"/>
      <charset val="134"/>
    </font>
    <font>
      <b/>
      <sz val="12"/>
      <color rgb="FFFF0000"/>
      <name val="宋体"/>
      <family val="3"/>
      <charset val="134"/>
    </font>
    <font>
      <sz val="9"/>
      <name val="Calibri"/>
      <family val="3"/>
      <charset val="134"/>
      <scheme val="minor"/>
    </font>
    <font>
      <sz val="9"/>
      <color rgb="FF000000"/>
      <name val="Arial"/>
      <family val="2"/>
    </font>
    <font>
      <sz val="11"/>
      <color theme="1"/>
      <name val="Calibri"/>
      <charset val="134"/>
      <scheme val="minor"/>
    </font>
    <font>
      <sz val="12"/>
      <name val="宋体"/>
      <charset val="134"/>
    </font>
    <font>
      <sz val="11"/>
      <color theme="0"/>
      <name val="Calibri"/>
      <charset val="134"/>
      <scheme val="minor"/>
    </font>
    <font>
      <b/>
      <sz val="18"/>
      <color theme="3"/>
      <name val="Cambria"/>
      <charset val="134"/>
      <scheme val="major"/>
    </font>
    <font>
      <b/>
      <sz val="15"/>
      <color theme="3"/>
      <name val="Calibri"/>
      <charset val="134"/>
      <scheme val="minor"/>
    </font>
    <font>
      <b/>
      <sz val="13"/>
      <color theme="3"/>
      <name val="Calibri"/>
      <charset val="134"/>
      <scheme val="minor"/>
    </font>
    <font>
      <b/>
      <sz val="11"/>
      <color theme="3"/>
      <name val="Calibri"/>
      <charset val="134"/>
      <scheme val="minor"/>
    </font>
    <font>
      <sz val="11"/>
      <color rgb="FF9C0006"/>
      <name val="Calibri"/>
      <charset val="134"/>
      <scheme val="minor"/>
    </font>
    <font>
      <u/>
      <sz val="12"/>
      <color theme="10"/>
      <name val="宋体"/>
      <charset val="134"/>
    </font>
    <font>
      <sz val="11"/>
      <color rgb="FF006100"/>
      <name val="Calibri"/>
      <charset val="134"/>
      <scheme val="minor"/>
    </font>
    <font>
      <b/>
      <sz val="11"/>
      <color theme="1"/>
      <name val="Calibri"/>
      <charset val="134"/>
      <scheme val="minor"/>
    </font>
    <font>
      <b/>
      <sz val="11"/>
      <color rgb="FFFA7D00"/>
      <name val="Calibri"/>
      <charset val="134"/>
      <scheme val="minor"/>
    </font>
    <font>
      <b/>
      <sz val="11"/>
      <color theme="0"/>
      <name val="Calibri"/>
      <charset val="134"/>
      <scheme val="minor"/>
    </font>
    <font>
      <i/>
      <sz val="11"/>
      <color rgb="FF7F7F7F"/>
      <name val="Calibri"/>
      <charset val="134"/>
      <scheme val="minor"/>
    </font>
    <font>
      <sz val="11"/>
      <color rgb="FFFF0000"/>
      <name val="Calibri"/>
      <charset val="134"/>
      <scheme val="minor"/>
    </font>
    <font>
      <sz val="11"/>
      <color rgb="FFFA7D00"/>
      <name val="Calibri"/>
      <charset val="134"/>
      <scheme val="minor"/>
    </font>
    <font>
      <sz val="11"/>
      <color rgb="FF9C6500"/>
      <name val="Calibri"/>
      <charset val="134"/>
      <scheme val="minor"/>
    </font>
    <font>
      <b/>
      <sz val="11"/>
      <color rgb="FF3F3F3F"/>
      <name val="Calibri"/>
      <charset val="134"/>
      <scheme val="minor"/>
    </font>
    <font>
      <sz val="11"/>
      <color rgb="FF3F3F76"/>
      <name val="Calibri"/>
      <charset val="134"/>
      <scheme val="minor"/>
    </font>
    <font>
      <sz val="11"/>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alignment vertical="center"/>
    </xf>
    <xf numFmtId="0" fontId="16" fillId="0" borderId="0" applyNumberFormat="0" applyFill="0" applyBorder="0" applyAlignment="0" applyProtection="0">
      <alignment vertical="top"/>
      <protection locked="0"/>
    </xf>
    <xf numFmtId="0" fontId="13" fillId="0" borderId="0">
      <alignment vertical="center"/>
    </xf>
    <xf numFmtId="0" fontId="14" fillId="0" borderId="0">
      <alignment vertical="center"/>
    </xf>
    <xf numFmtId="0" fontId="15" fillId="0" borderId="0"/>
    <xf numFmtId="0" fontId="12" fillId="0" borderId="0"/>
    <xf numFmtId="0" fontId="6" fillId="0" borderId="0"/>
    <xf numFmtId="0" fontId="22" fillId="0" borderId="0">
      <alignment vertical="center"/>
    </xf>
    <xf numFmtId="0" fontId="21" fillId="10" borderId="0" applyNumberFormat="0" applyBorder="0" applyAlignment="0" applyProtection="0">
      <alignment vertical="center"/>
    </xf>
    <xf numFmtId="0" fontId="21" fillId="14" borderId="0" applyNumberFormat="0" applyBorder="0" applyAlignment="0" applyProtection="0">
      <alignment vertical="center"/>
    </xf>
    <xf numFmtId="0" fontId="21" fillId="18" borderId="0" applyNumberFormat="0" applyBorder="0" applyAlignment="0" applyProtection="0">
      <alignment vertical="center"/>
    </xf>
    <xf numFmtId="0" fontId="21" fillId="22" borderId="0" applyNumberFormat="0" applyBorder="0" applyAlignment="0" applyProtection="0">
      <alignment vertical="center"/>
    </xf>
    <xf numFmtId="0" fontId="21" fillId="26" borderId="0" applyNumberFormat="0" applyBorder="0" applyAlignment="0" applyProtection="0">
      <alignment vertical="center"/>
    </xf>
    <xf numFmtId="0" fontId="21" fillId="30" borderId="0" applyNumberFormat="0" applyBorder="0" applyAlignment="0" applyProtection="0">
      <alignment vertical="center"/>
    </xf>
    <xf numFmtId="0" fontId="21" fillId="11" borderId="0" applyNumberFormat="0" applyBorder="0" applyAlignment="0" applyProtection="0">
      <alignment vertical="center"/>
    </xf>
    <xf numFmtId="0" fontId="21" fillId="15" borderId="0" applyNumberFormat="0" applyBorder="0" applyAlignment="0" applyProtection="0">
      <alignment vertical="center"/>
    </xf>
    <xf numFmtId="0" fontId="21" fillId="19" borderId="0" applyNumberFormat="0" applyBorder="0" applyAlignment="0" applyProtection="0">
      <alignment vertical="center"/>
    </xf>
    <xf numFmtId="0" fontId="21" fillId="23" borderId="0" applyNumberFormat="0" applyBorder="0" applyAlignment="0" applyProtection="0">
      <alignment vertical="center"/>
    </xf>
    <xf numFmtId="0" fontId="21" fillId="27" borderId="0" applyNumberFormat="0" applyBorder="0" applyAlignment="0" applyProtection="0">
      <alignment vertical="center"/>
    </xf>
    <xf numFmtId="0" fontId="21" fillId="3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8" borderId="0" applyNumberFormat="0" applyBorder="0" applyAlignment="0" applyProtection="0">
      <alignment vertical="center"/>
    </xf>
    <xf numFmtId="0" fontId="23" fillId="32"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3"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3" borderId="0" applyNumberFormat="0" applyBorder="0" applyAlignment="0" applyProtection="0">
      <alignment vertical="center"/>
    </xf>
    <xf numFmtId="0" fontId="29" fillId="0" borderId="0" applyNumberFormat="0" applyFill="0" applyBorder="0" applyAlignment="0" applyProtection="0">
      <alignment vertical="center"/>
    </xf>
    <xf numFmtId="0" fontId="30" fillId="2" borderId="0" applyNumberFormat="0" applyBorder="0" applyAlignment="0" applyProtection="0">
      <alignment vertical="center"/>
    </xf>
    <xf numFmtId="0" fontId="31" fillId="0" borderId="11" applyNumberFormat="0" applyFill="0" applyAlignment="0" applyProtection="0">
      <alignment vertical="center"/>
    </xf>
    <xf numFmtId="0" fontId="32" fillId="6" borderId="6" applyNumberFormat="0" applyAlignment="0" applyProtection="0">
      <alignment vertical="center"/>
    </xf>
    <xf numFmtId="0" fontId="33" fillId="7" borderId="9" applyNumberForma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8" applyNumberFormat="0" applyFill="0" applyAlignment="0" applyProtection="0">
      <alignment vertical="center"/>
    </xf>
    <xf numFmtId="0" fontId="23" fillId="9"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5" borderId="0" applyNumberFormat="0" applyBorder="0" applyAlignment="0" applyProtection="0">
      <alignment vertical="center"/>
    </xf>
    <xf numFmtId="0" fontId="23" fillId="29" borderId="0" applyNumberFormat="0" applyBorder="0" applyAlignment="0" applyProtection="0">
      <alignment vertical="center"/>
    </xf>
    <xf numFmtId="0" fontId="37" fillId="4" borderId="0" applyNumberFormat="0" applyBorder="0" applyAlignment="0" applyProtection="0">
      <alignment vertical="center"/>
    </xf>
    <xf numFmtId="0" fontId="38" fillId="6" borderId="7" applyNumberFormat="0" applyAlignment="0" applyProtection="0">
      <alignment vertical="center"/>
    </xf>
    <xf numFmtId="0" fontId="39" fillId="5" borderId="6" applyNumberForma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xf numFmtId="0" fontId="21" fillId="8" borderId="10" applyNumberFormat="0" applyFont="0" applyAlignment="0" applyProtection="0">
      <alignment vertical="center"/>
    </xf>
  </cellStyleXfs>
  <cellXfs count="27">
    <xf numFmtId="0" fontId="0" fillId="0" borderId="0" xfId="0">
      <alignment vertical="center"/>
    </xf>
    <xf numFmtId="0" fontId="5" fillId="0" borderId="0" xfId="0" applyFont="1">
      <alignment vertical="center"/>
    </xf>
    <xf numFmtId="0" fontId="5" fillId="0" borderId="0" xfId="0" applyFont="1" applyAlignment="1">
      <alignment horizontal="left" vertical="center"/>
    </xf>
    <xf numFmtId="3" fontId="5" fillId="0" borderId="0" xfId="0" applyNumberFormat="1" applyFont="1" applyAlignment="1">
      <alignment horizontal="left" vertical="center"/>
    </xf>
    <xf numFmtId="0" fontId="5" fillId="0" borderId="0" xfId="0" applyFont="1" applyFill="1" applyAlignment="1">
      <alignment vertical="center"/>
    </xf>
    <xf numFmtId="0" fontId="5" fillId="0" borderId="2" xfId="0" applyFont="1" applyFill="1" applyBorder="1" applyAlignment="1">
      <alignment horizontal="left" vertical="center"/>
    </xf>
    <xf numFmtId="0" fontId="5" fillId="0" borderId="2" xfId="0" applyFont="1" applyFill="1" applyBorder="1" applyAlignment="1">
      <alignment horizontal="left" vertical="center" wrapText="1"/>
    </xf>
    <xf numFmtId="0" fontId="5" fillId="0" borderId="0" xfId="0" applyFont="1" applyFill="1" applyAlignment="1">
      <alignment horizontal="left" vertical="center"/>
    </xf>
    <xf numFmtId="0" fontId="8" fillId="0" borderId="0" xfId="0" applyFont="1" applyFill="1" applyAlignment="1">
      <alignment horizontal="left" vertical="center"/>
    </xf>
    <xf numFmtId="0" fontId="9" fillId="0" borderId="0" xfId="0" applyFont="1" applyFill="1" applyAlignment="1">
      <alignment horizontal="left" vertical="center"/>
    </xf>
    <xf numFmtId="0" fontId="10" fillId="0" borderId="0" xfId="0" applyFont="1" applyFill="1" applyAlignment="1">
      <alignment horizontal="left" vertical="center"/>
    </xf>
    <xf numFmtId="0" fontId="5" fillId="0" borderId="2" xfId="0" applyFont="1" applyBorder="1">
      <alignment vertical="center"/>
    </xf>
    <xf numFmtId="0" fontId="5" fillId="0" borderId="2" xfId="0" applyFont="1" applyBorder="1" applyAlignment="1">
      <alignment horizontal="left" vertical="center"/>
    </xf>
    <xf numFmtId="0" fontId="0" fillId="0" borderId="0" xfId="0" applyAlignment="1"/>
    <xf numFmtId="0" fontId="4" fillId="0" borderId="0" xfId="0" applyFont="1" applyAlignment="1"/>
    <xf numFmtId="0" fontId="20" fillId="0" borderId="0" xfId="0" applyFont="1" applyAlignment="1"/>
    <xf numFmtId="0" fontId="5" fillId="0" borderId="2" xfId="0" applyFont="1" applyFill="1" applyBorder="1">
      <alignment vertical="center"/>
    </xf>
    <xf numFmtId="0" fontId="16" fillId="0" borderId="2" xfId="1" applyFill="1" applyBorder="1" applyAlignment="1" applyProtection="1">
      <alignment horizontal="left" vertical="center"/>
    </xf>
    <xf numFmtId="0" fontId="5" fillId="0" borderId="2" xfId="0" applyFont="1" applyFill="1" applyBorder="1" applyAlignment="1">
      <alignment vertical="center"/>
    </xf>
    <xf numFmtId="0" fontId="0" fillId="0" borderId="2" xfId="0" applyBorder="1" applyAlignment="1"/>
    <xf numFmtId="0" fontId="3" fillId="0" borderId="2" xfId="0" applyFont="1" applyBorder="1" applyAlignment="1"/>
    <xf numFmtId="0" fontId="0" fillId="0" borderId="2" xfId="0" applyFill="1" applyBorder="1" applyAlignment="1"/>
    <xf numFmtId="0" fontId="2" fillId="0" borderId="2" xfId="0" applyFont="1" applyBorder="1" applyAlignment="1"/>
    <xf numFmtId="0" fontId="5" fillId="0" borderId="1" xfId="0" applyFont="1" applyBorder="1" applyAlignment="1">
      <alignment horizontal="center" vertical="center"/>
    </xf>
    <xf numFmtId="0" fontId="5" fillId="0" borderId="0" xfId="0" applyFont="1">
      <alignment vertical="center"/>
    </xf>
    <xf numFmtId="0" fontId="11" fillId="0" borderId="0" xfId="1" applyFont="1" applyAlignment="1" applyProtection="1">
      <alignment vertical="center"/>
    </xf>
    <xf numFmtId="0" fontId="7" fillId="0" borderId="1" xfId="0" applyFont="1" applyFill="1" applyBorder="1" applyAlignment="1">
      <alignment horizontal="center" vertical="center"/>
    </xf>
  </cellXfs>
  <cellStyles count="56">
    <cellStyle name="20% - Accent1 2" xfId="8" xr:uid="{00000000-0005-0000-0000-000036000000}"/>
    <cellStyle name="20% - Accent2 2" xfId="9" xr:uid="{00000000-0005-0000-0000-000037000000}"/>
    <cellStyle name="20% - Accent3 2" xfId="10" xr:uid="{00000000-0005-0000-0000-000038000000}"/>
    <cellStyle name="20% - Accent4 2" xfId="11" xr:uid="{00000000-0005-0000-0000-000039000000}"/>
    <cellStyle name="20% - Accent5 2" xfId="12" xr:uid="{00000000-0005-0000-0000-00003A000000}"/>
    <cellStyle name="20% - Accent6 2" xfId="13" xr:uid="{00000000-0005-0000-0000-00003B000000}"/>
    <cellStyle name="40% - Accent1 2" xfId="14" xr:uid="{00000000-0005-0000-0000-00003C000000}"/>
    <cellStyle name="40% - Accent2 2" xfId="15" xr:uid="{00000000-0005-0000-0000-00003D000000}"/>
    <cellStyle name="40% - Accent3 2" xfId="16" xr:uid="{00000000-0005-0000-0000-00003E000000}"/>
    <cellStyle name="40% - Accent4 2" xfId="17" xr:uid="{00000000-0005-0000-0000-00003F000000}"/>
    <cellStyle name="40% - Accent5 2" xfId="18" xr:uid="{00000000-0005-0000-0000-000040000000}"/>
    <cellStyle name="40% - Accent6 2" xfId="19" xr:uid="{00000000-0005-0000-0000-000041000000}"/>
    <cellStyle name="60% - Accent1 2" xfId="20" xr:uid="{00000000-0005-0000-0000-000042000000}"/>
    <cellStyle name="60% - Accent2 2" xfId="21" xr:uid="{00000000-0005-0000-0000-000043000000}"/>
    <cellStyle name="60% - Accent3 2" xfId="22" xr:uid="{00000000-0005-0000-0000-000044000000}"/>
    <cellStyle name="60% - Accent4 2" xfId="23" xr:uid="{00000000-0005-0000-0000-000045000000}"/>
    <cellStyle name="60% - Accent5 2" xfId="24" xr:uid="{00000000-0005-0000-0000-000046000000}"/>
    <cellStyle name="60% - Accent6 2" xfId="25" xr:uid="{00000000-0005-0000-0000-000047000000}"/>
    <cellStyle name="Accent1 2" xfId="40" xr:uid="{00000000-0005-0000-0000-000048000000}"/>
    <cellStyle name="Accent2 2" xfId="41" xr:uid="{00000000-0005-0000-0000-000049000000}"/>
    <cellStyle name="Accent3 2" xfId="42" xr:uid="{00000000-0005-0000-0000-00004A000000}"/>
    <cellStyle name="Accent4 2" xfId="43" xr:uid="{00000000-0005-0000-0000-00004B000000}"/>
    <cellStyle name="Accent5 2" xfId="44" xr:uid="{00000000-0005-0000-0000-00004C000000}"/>
    <cellStyle name="Accent6 2" xfId="45" xr:uid="{00000000-0005-0000-0000-00004D000000}"/>
    <cellStyle name="Bad 2" xfId="31" xr:uid="{00000000-0005-0000-0000-00004E000000}"/>
    <cellStyle name="Calculation 2" xfId="35" xr:uid="{00000000-0005-0000-0000-00004F000000}"/>
    <cellStyle name="Check Cell 2" xfId="36" xr:uid="{00000000-0005-0000-0000-000050000000}"/>
    <cellStyle name="Explanatory Text 2" xfId="37" xr:uid="{00000000-0005-0000-0000-000051000000}"/>
    <cellStyle name="Good 2" xfId="33" xr:uid="{00000000-0005-0000-0000-000052000000}"/>
    <cellStyle name="Heading 1 2" xfId="27" xr:uid="{00000000-0005-0000-0000-000053000000}"/>
    <cellStyle name="Heading 2 2" xfId="28" xr:uid="{00000000-0005-0000-0000-000054000000}"/>
    <cellStyle name="Heading 3 2" xfId="29" xr:uid="{00000000-0005-0000-0000-000055000000}"/>
    <cellStyle name="Heading 4 2" xfId="30" xr:uid="{00000000-0005-0000-0000-000056000000}"/>
    <cellStyle name="Hyperlink" xfId="1" builtinId="8"/>
    <cellStyle name="Hyperlink 2" xfId="32" xr:uid="{00000000-0005-0000-0000-000057000000}"/>
    <cellStyle name="Input 2" xfId="48" xr:uid="{00000000-0005-0000-0000-000058000000}"/>
    <cellStyle name="Linked Cell 2" xfId="39" xr:uid="{00000000-0005-0000-0000-000059000000}"/>
    <cellStyle name="Neutral 2" xfId="46" xr:uid="{00000000-0005-0000-0000-00005A000000}"/>
    <cellStyle name="Normal" xfId="0" builtinId="0"/>
    <cellStyle name="Normal 2" xfId="7" xr:uid="{00000000-0005-0000-0000-00005B000000}"/>
    <cellStyle name="Output 2" xfId="47" xr:uid="{00000000-0005-0000-0000-00005C000000}"/>
    <cellStyle name="Title 2" xfId="26" xr:uid="{00000000-0005-0000-0000-00005D000000}"/>
    <cellStyle name="Total 2" xfId="34" xr:uid="{00000000-0005-0000-0000-00005E000000}"/>
    <cellStyle name="Warning Text 2" xfId="38" xr:uid="{00000000-0005-0000-0000-00005F000000}"/>
    <cellStyle name="常规 2" xfId="3" xr:uid="{00000000-0005-0000-0000-000001000000}"/>
    <cellStyle name="常规 3" xfId="4" xr:uid="{00000000-0005-0000-0000-000002000000}"/>
    <cellStyle name="常规 4" xfId="5" xr:uid="{00000000-0005-0000-0000-000003000000}"/>
    <cellStyle name="常规 5" xfId="6" xr:uid="{00000000-0005-0000-0000-000004000000}"/>
    <cellStyle name="常规 6" xfId="2" xr:uid="{00000000-0005-0000-0000-000005000000}"/>
    <cellStyle name="注释 2" xfId="49" xr:uid="{00000000-0005-0000-0000-00002A000000}"/>
    <cellStyle name="注释 3" xfId="50" xr:uid="{00000000-0005-0000-0000-00002B000000}"/>
    <cellStyle name="注释 4" xfId="51" xr:uid="{00000000-0005-0000-0000-00002C000000}"/>
    <cellStyle name="注释 5" xfId="52" xr:uid="{00000000-0005-0000-0000-00002D000000}"/>
    <cellStyle name="注释 6" xfId="53" xr:uid="{00000000-0005-0000-0000-00002E000000}"/>
    <cellStyle name="注释 7" xfId="54" xr:uid="{00000000-0005-0000-0000-00002F000000}"/>
    <cellStyle name="注释 8" xfId="55" xr:uid="{00000000-0005-0000-0000-000030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csc.com/product-detail/Audio-Connectors_Korean-Hroparts-Elec-PJ-3200B-4A_C136687.html" TargetMode="External"/><Relationship Id="rId1" Type="http://schemas.openxmlformats.org/officeDocument/2006/relationships/hyperlink" Target="https://lcsc.com/product-detail/USB-Type-C_Korean-Hroparts-Elec-TYPE-C-31-M-12_C16594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selection activeCell="B10" sqref="B10"/>
    </sheetView>
  </sheetViews>
  <sheetFormatPr defaultColWidth="9" defaultRowHeight="14.5"/>
  <cols>
    <col min="1" max="1" width="24.54296875" customWidth="1"/>
    <col min="2" max="2" width="27.1796875" customWidth="1"/>
    <col min="5" max="5" width="11.1796875" customWidth="1"/>
  </cols>
  <sheetData>
    <row r="1" spans="1:5">
      <c r="A1" s="23" t="s">
        <v>80</v>
      </c>
      <c r="B1" s="23"/>
      <c r="C1" s="1"/>
      <c r="D1" s="1"/>
      <c r="E1" s="1"/>
    </row>
    <row r="2" spans="1:5">
      <c r="A2" s="11" t="s">
        <v>0</v>
      </c>
      <c r="B2" s="11" t="s">
        <v>118</v>
      </c>
      <c r="C2" s="1"/>
      <c r="D2" s="1"/>
      <c r="E2" s="1"/>
    </row>
    <row r="3" spans="1:5">
      <c r="A3" s="11" t="s">
        <v>1</v>
      </c>
      <c r="B3" s="11" t="s">
        <v>2</v>
      </c>
      <c r="C3" s="1"/>
      <c r="D3" s="1"/>
      <c r="E3" s="1"/>
    </row>
    <row r="4" spans="1:5">
      <c r="A4" s="11" t="s">
        <v>3</v>
      </c>
      <c r="B4" s="11" t="s">
        <v>4</v>
      </c>
      <c r="C4" s="1"/>
      <c r="D4" s="1"/>
      <c r="E4" s="1"/>
    </row>
    <row r="5" spans="1:5">
      <c r="A5" s="11" t="s">
        <v>5</v>
      </c>
      <c r="B5" s="11" t="s">
        <v>38</v>
      </c>
      <c r="C5" s="1"/>
      <c r="D5" s="1"/>
      <c r="E5" s="1"/>
    </row>
    <row r="6" spans="1:5">
      <c r="A6" s="11" t="s">
        <v>6</v>
      </c>
      <c r="B6" s="11" t="s">
        <v>7</v>
      </c>
      <c r="C6" s="1"/>
      <c r="D6" s="1"/>
      <c r="E6" s="1"/>
    </row>
    <row r="7" spans="1:5">
      <c r="A7" s="11" t="s">
        <v>8</v>
      </c>
      <c r="B7" s="11" t="s">
        <v>39</v>
      </c>
      <c r="C7" s="1"/>
      <c r="D7" s="1"/>
      <c r="E7" s="1"/>
    </row>
    <row r="8" spans="1:5">
      <c r="A8" s="11" t="s">
        <v>9</v>
      </c>
      <c r="B8" s="11" t="s">
        <v>40</v>
      </c>
      <c r="C8" s="1"/>
      <c r="D8" s="1"/>
      <c r="E8" s="1"/>
    </row>
    <row r="9" spans="1:5">
      <c r="A9" s="11" t="s">
        <v>10</v>
      </c>
      <c r="B9" s="11" t="s">
        <v>11</v>
      </c>
      <c r="C9" s="1"/>
      <c r="D9" s="1"/>
      <c r="E9" s="1"/>
    </row>
    <row r="10" spans="1:5">
      <c r="A10" s="11" t="s">
        <v>12</v>
      </c>
      <c r="B10" s="11" t="s">
        <v>13</v>
      </c>
      <c r="C10" s="1"/>
      <c r="D10" s="1"/>
      <c r="E10" s="1"/>
    </row>
    <row r="11" spans="1:5">
      <c r="A11" s="11" t="s">
        <v>14</v>
      </c>
      <c r="B11" s="12">
        <v>2</v>
      </c>
      <c r="C11" s="1"/>
      <c r="D11" s="1"/>
      <c r="E11" s="1"/>
    </row>
    <row r="12" spans="1:5">
      <c r="A12" s="1"/>
      <c r="B12" s="1"/>
      <c r="C12" s="1"/>
      <c r="D12" s="1"/>
      <c r="E12" s="1"/>
    </row>
    <row r="13" spans="1:5">
      <c r="A13" s="24" t="s">
        <v>15</v>
      </c>
      <c r="B13" s="24"/>
      <c r="C13" s="24"/>
      <c r="D13" s="24"/>
      <c r="E13" s="24"/>
    </row>
    <row r="14" spans="1:5">
      <c r="A14" s="25" t="s">
        <v>16</v>
      </c>
      <c r="B14" s="24"/>
      <c r="C14" s="24"/>
      <c r="D14" s="24"/>
      <c r="E14" s="24"/>
    </row>
    <row r="15" spans="1:5">
      <c r="A15" s="1"/>
      <c r="B15" s="1"/>
      <c r="C15" s="1"/>
      <c r="D15" s="1"/>
      <c r="E15" s="1"/>
    </row>
  </sheetData>
  <mergeCells count="3">
    <mergeCell ref="A1:B1"/>
    <mergeCell ref="A13:E13"/>
    <mergeCell ref="A14:E14"/>
  </mergeCells>
  <phoneticPr fontId="19" type="noConversion"/>
  <hyperlinks>
    <hyperlink ref="A14" r:id="rId1" xr:uid="{00000000-0004-0000-0000-000000000000}"/>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tabSelected="1" zoomScale="85" zoomScaleNormal="85" workbookViewId="0">
      <selection activeCell="J30" sqref="J30"/>
    </sheetView>
  </sheetViews>
  <sheetFormatPr defaultColWidth="9" defaultRowHeight="14.5"/>
  <cols>
    <col min="1" max="1" width="5.453125" customWidth="1"/>
    <col min="2" max="2" width="10.54296875" customWidth="1"/>
    <col min="4" max="4" width="20.26953125" customWidth="1"/>
    <col min="5" max="5" width="32" bestFit="1" customWidth="1"/>
    <col min="6" max="6" width="27.453125" customWidth="1"/>
    <col min="7" max="7" width="71" bestFit="1" customWidth="1"/>
    <col min="11" max="11" width="12" customWidth="1"/>
  </cols>
  <sheetData>
    <row r="1" spans="1:12" s="4" customFormat="1" ht="25">
      <c r="A1" s="26" t="s">
        <v>81</v>
      </c>
      <c r="B1" s="26"/>
      <c r="C1" s="26"/>
      <c r="D1" s="26"/>
      <c r="E1" s="26"/>
      <c r="F1" s="26"/>
      <c r="G1" s="26"/>
      <c r="H1" s="26"/>
      <c r="I1" s="26"/>
      <c r="J1" s="26"/>
      <c r="K1" s="26"/>
      <c r="L1" s="26"/>
    </row>
    <row r="2" spans="1:12" s="4" customFormat="1" ht="14">
      <c r="A2" s="5" t="s">
        <v>17</v>
      </c>
      <c r="B2" s="5" t="s">
        <v>18</v>
      </c>
      <c r="C2" s="5" t="s">
        <v>19</v>
      </c>
      <c r="D2" s="5" t="s">
        <v>20</v>
      </c>
      <c r="E2" s="5" t="s">
        <v>21</v>
      </c>
      <c r="F2" s="5" t="s">
        <v>22</v>
      </c>
      <c r="G2" s="5" t="s">
        <v>23</v>
      </c>
      <c r="H2" s="5" t="s">
        <v>24</v>
      </c>
      <c r="I2" s="5" t="s">
        <v>25</v>
      </c>
      <c r="J2" s="5" t="s">
        <v>26</v>
      </c>
      <c r="K2" s="5" t="s">
        <v>27</v>
      </c>
      <c r="L2" s="5" t="s">
        <v>28</v>
      </c>
    </row>
    <row r="3" spans="1:12" s="4" customFormat="1">
      <c r="A3" s="19">
        <v>1</v>
      </c>
      <c r="B3" s="19" t="s">
        <v>41</v>
      </c>
      <c r="C3" s="19">
        <v>6</v>
      </c>
      <c r="D3" s="19" t="s">
        <v>59</v>
      </c>
      <c r="E3" s="19" t="s">
        <v>73</v>
      </c>
      <c r="F3" s="16" t="s">
        <v>86</v>
      </c>
      <c r="G3" s="19" t="s">
        <v>93</v>
      </c>
      <c r="H3" s="5">
        <f>(2*6)</f>
        <v>12</v>
      </c>
      <c r="I3" s="5"/>
      <c r="J3" s="5" t="s">
        <v>31</v>
      </c>
      <c r="K3" s="5" t="s">
        <v>30</v>
      </c>
      <c r="L3" s="5"/>
    </row>
    <row r="4" spans="1:12" s="4" customFormat="1">
      <c r="A4" s="19">
        <v>2</v>
      </c>
      <c r="B4" s="19" t="s">
        <v>42</v>
      </c>
      <c r="C4" s="19">
        <v>2</v>
      </c>
      <c r="D4" s="19" t="s">
        <v>60</v>
      </c>
      <c r="E4" s="19" t="s">
        <v>73</v>
      </c>
      <c r="F4" s="16" t="s">
        <v>109</v>
      </c>
      <c r="G4" s="19" t="s">
        <v>93</v>
      </c>
      <c r="H4" s="5">
        <f>(2*2)</f>
        <v>4</v>
      </c>
      <c r="I4" s="5"/>
      <c r="J4" s="5" t="s">
        <v>31</v>
      </c>
      <c r="K4" s="5" t="s">
        <v>87</v>
      </c>
      <c r="L4" s="5"/>
    </row>
    <row r="5" spans="1:12" s="4" customFormat="1">
      <c r="A5" s="19">
        <v>3</v>
      </c>
      <c r="B5" s="19" t="s">
        <v>43</v>
      </c>
      <c r="C5" s="19">
        <v>2</v>
      </c>
      <c r="D5" s="19" t="s">
        <v>61</v>
      </c>
      <c r="E5" s="19" t="s">
        <v>73</v>
      </c>
      <c r="F5" s="16" t="s">
        <v>110</v>
      </c>
      <c r="G5" s="19" t="s">
        <v>93</v>
      </c>
      <c r="H5" s="5">
        <f>(2*2)</f>
        <v>4</v>
      </c>
      <c r="I5" s="5"/>
      <c r="J5" s="5" t="s">
        <v>31</v>
      </c>
      <c r="K5" s="5" t="s">
        <v>88</v>
      </c>
      <c r="L5" s="5"/>
    </row>
    <row r="6" spans="1:12" s="4" customFormat="1">
      <c r="A6" s="19">
        <v>4</v>
      </c>
      <c r="B6" s="19" t="s">
        <v>44</v>
      </c>
      <c r="C6" s="19">
        <v>4</v>
      </c>
      <c r="D6" s="19" t="s">
        <v>62</v>
      </c>
      <c r="E6" s="19" t="s">
        <v>73</v>
      </c>
      <c r="F6" s="16" t="s">
        <v>111</v>
      </c>
      <c r="G6" s="19" t="s">
        <v>93</v>
      </c>
      <c r="H6" s="5">
        <f>(2*4)</f>
        <v>8</v>
      </c>
      <c r="I6" s="5"/>
      <c r="J6" s="5" t="s">
        <v>31</v>
      </c>
      <c r="K6" s="5" t="s">
        <v>89</v>
      </c>
      <c r="L6" s="5"/>
    </row>
    <row r="7" spans="1:12" s="4" customFormat="1">
      <c r="A7" s="19">
        <v>5</v>
      </c>
      <c r="B7" s="19" t="s">
        <v>45</v>
      </c>
      <c r="C7" s="19">
        <v>68</v>
      </c>
      <c r="D7" s="19" t="s">
        <v>63</v>
      </c>
      <c r="E7" s="19" t="s">
        <v>74</v>
      </c>
      <c r="F7" s="5" t="s">
        <v>108</v>
      </c>
      <c r="G7" s="19" t="s">
        <v>92</v>
      </c>
      <c r="H7" s="5">
        <f>(2*68)</f>
        <v>136</v>
      </c>
      <c r="I7" s="5"/>
      <c r="J7" s="5" t="s">
        <v>31</v>
      </c>
      <c r="K7" s="5"/>
      <c r="L7" s="5"/>
    </row>
    <row r="8" spans="1:12" s="4" customFormat="1">
      <c r="A8" s="19">
        <v>6</v>
      </c>
      <c r="B8" s="19" t="s">
        <v>119</v>
      </c>
      <c r="C8" s="19">
        <v>2</v>
      </c>
      <c r="D8" s="19" t="s">
        <v>63</v>
      </c>
      <c r="E8" s="19" t="s">
        <v>74</v>
      </c>
      <c r="F8" s="18" t="s">
        <v>121</v>
      </c>
      <c r="G8" s="22" t="s">
        <v>122</v>
      </c>
      <c r="H8" s="5">
        <f>(2*2)</f>
        <v>4</v>
      </c>
      <c r="I8" s="18"/>
      <c r="J8" s="18" t="s">
        <v>31</v>
      </c>
      <c r="K8" s="18"/>
      <c r="L8" s="5"/>
    </row>
    <row r="9" spans="1:12" s="4" customFormat="1">
      <c r="A9" s="19">
        <v>7</v>
      </c>
      <c r="B9" s="19" t="s">
        <v>46</v>
      </c>
      <c r="C9" s="19">
        <v>2</v>
      </c>
      <c r="D9" s="19" t="s">
        <v>64</v>
      </c>
      <c r="E9" s="19" t="s">
        <v>75</v>
      </c>
      <c r="F9" s="5" t="s">
        <v>112</v>
      </c>
      <c r="G9" s="19" t="s">
        <v>91</v>
      </c>
      <c r="H9" s="5">
        <f>(2*1)</f>
        <v>2</v>
      </c>
      <c r="I9" s="5"/>
      <c r="J9" s="5" t="s">
        <v>31</v>
      </c>
      <c r="K9" s="5" t="s">
        <v>99</v>
      </c>
      <c r="L9" s="18"/>
    </row>
    <row r="10" spans="1:12" s="4" customFormat="1">
      <c r="A10" s="19">
        <v>8</v>
      </c>
      <c r="B10" s="19" t="s">
        <v>47</v>
      </c>
      <c r="C10" s="19">
        <v>2</v>
      </c>
      <c r="D10" s="19" t="s">
        <v>65</v>
      </c>
      <c r="E10" s="19" t="s">
        <v>65</v>
      </c>
      <c r="F10" s="5" t="s">
        <v>65</v>
      </c>
      <c r="G10" s="19" t="s">
        <v>90</v>
      </c>
      <c r="H10" s="5"/>
      <c r="I10" s="5">
        <f>(4*2)</f>
        <v>8</v>
      </c>
      <c r="J10" s="5" t="s">
        <v>29</v>
      </c>
      <c r="K10" s="5"/>
      <c r="L10" s="17" t="s">
        <v>113</v>
      </c>
    </row>
    <row r="11" spans="1:12" s="4" customFormat="1">
      <c r="A11" s="19">
        <v>9</v>
      </c>
      <c r="B11" s="19" t="s">
        <v>48</v>
      </c>
      <c r="C11" s="19">
        <v>2</v>
      </c>
      <c r="D11" s="19" t="s">
        <v>66</v>
      </c>
      <c r="E11" s="19" t="s">
        <v>34</v>
      </c>
      <c r="F11" s="11" t="s">
        <v>117</v>
      </c>
      <c r="G11" s="20" t="s">
        <v>114</v>
      </c>
      <c r="H11" s="5">
        <f>(2*3)</f>
        <v>6</v>
      </c>
      <c r="I11" s="5"/>
      <c r="J11" s="5" t="s">
        <v>29</v>
      </c>
      <c r="K11" s="5"/>
      <c r="L11" s="5"/>
    </row>
    <row r="12" spans="1:12" s="4" customFormat="1">
      <c r="A12" s="19">
        <v>10</v>
      </c>
      <c r="B12" s="19" t="s">
        <v>120</v>
      </c>
      <c r="C12" s="19">
        <v>4</v>
      </c>
      <c r="D12" s="19" t="s">
        <v>33</v>
      </c>
      <c r="E12" s="19" t="s">
        <v>76</v>
      </c>
      <c r="F12" s="5" t="s">
        <v>106</v>
      </c>
      <c r="G12" s="19" t="s">
        <v>94</v>
      </c>
      <c r="H12" s="5">
        <f>(2*4)</f>
        <v>8</v>
      </c>
      <c r="I12" s="5"/>
      <c r="J12" s="5" t="s">
        <v>31</v>
      </c>
      <c r="K12" s="5"/>
      <c r="L12" s="5"/>
    </row>
    <row r="13" spans="1:12" s="4" customFormat="1">
      <c r="A13" s="19">
        <v>11</v>
      </c>
      <c r="B13" s="19" t="s">
        <v>49</v>
      </c>
      <c r="C13" s="19">
        <v>8</v>
      </c>
      <c r="D13" s="19" t="s">
        <v>32</v>
      </c>
      <c r="E13" s="19" t="s">
        <v>76</v>
      </c>
      <c r="F13" s="5" t="s">
        <v>107</v>
      </c>
      <c r="G13" s="19" t="s">
        <v>94</v>
      </c>
      <c r="H13" s="5">
        <f>(2*8)</f>
        <v>16</v>
      </c>
      <c r="I13" s="5"/>
      <c r="J13" s="5" t="s">
        <v>31</v>
      </c>
      <c r="K13" s="5"/>
      <c r="L13" s="5"/>
    </row>
    <row r="14" spans="1:12" s="4" customFormat="1">
      <c r="A14" s="19">
        <v>12</v>
      </c>
      <c r="B14" s="19" t="s">
        <v>50</v>
      </c>
      <c r="C14" s="19">
        <v>4</v>
      </c>
      <c r="D14" s="19">
        <v>22</v>
      </c>
      <c r="E14" s="19" t="s">
        <v>76</v>
      </c>
      <c r="F14" s="5" t="s">
        <v>105</v>
      </c>
      <c r="G14" s="19" t="s">
        <v>94</v>
      </c>
      <c r="H14" s="5">
        <f>(2*4)</f>
        <v>8</v>
      </c>
      <c r="I14" s="5"/>
      <c r="J14" s="5" t="s">
        <v>31</v>
      </c>
      <c r="K14" s="5"/>
      <c r="L14" s="5"/>
    </row>
    <row r="15" spans="1:12" s="4" customFormat="1">
      <c r="A15" s="19">
        <v>13</v>
      </c>
      <c r="B15" s="19" t="s">
        <v>51</v>
      </c>
      <c r="C15" s="19">
        <v>2</v>
      </c>
      <c r="D15" s="19" t="s">
        <v>67</v>
      </c>
      <c r="E15" s="19" t="s">
        <v>76</v>
      </c>
      <c r="F15" s="5" t="s">
        <v>115</v>
      </c>
      <c r="G15" s="19" t="s">
        <v>94</v>
      </c>
      <c r="H15" s="5">
        <f>(2*2)</f>
        <v>4</v>
      </c>
      <c r="I15" s="5"/>
      <c r="J15" s="5" t="s">
        <v>31</v>
      </c>
      <c r="K15" s="5"/>
      <c r="L15" s="5"/>
    </row>
    <row r="16" spans="1:12" s="4" customFormat="1" ht="18.75" customHeight="1">
      <c r="A16" s="19">
        <v>14</v>
      </c>
      <c r="B16" s="19" t="s">
        <v>52</v>
      </c>
      <c r="C16" s="19">
        <v>68</v>
      </c>
      <c r="D16" s="19">
        <v>470</v>
      </c>
      <c r="E16" s="19" t="s">
        <v>76</v>
      </c>
      <c r="F16" s="5" t="s">
        <v>116</v>
      </c>
      <c r="G16" s="19" t="s">
        <v>94</v>
      </c>
      <c r="H16" s="5">
        <f>(2*68)</f>
        <v>136</v>
      </c>
      <c r="I16" s="5"/>
      <c r="J16" s="5" t="s">
        <v>31</v>
      </c>
      <c r="K16" s="5"/>
      <c r="L16" s="5"/>
    </row>
    <row r="17" spans="1:12" s="4" customFormat="1">
      <c r="A17" s="19">
        <v>15</v>
      </c>
      <c r="B17" s="19" t="s">
        <v>53</v>
      </c>
      <c r="C17" s="19">
        <v>4</v>
      </c>
      <c r="D17" s="19" t="s">
        <v>68</v>
      </c>
      <c r="E17" s="19" t="s">
        <v>76</v>
      </c>
      <c r="F17" s="5" t="s">
        <v>104</v>
      </c>
      <c r="G17" s="19" t="s">
        <v>94</v>
      </c>
      <c r="H17" s="5">
        <f>(2*4)</f>
        <v>8</v>
      </c>
      <c r="I17" s="5"/>
      <c r="J17" s="5" t="s">
        <v>31</v>
      </c>
      <c r="K17" s="5"/>
      <c r="L17" s="5"/>
    </row>
    <row r="18" spans="1:12" s="4" customFormat="1">
      <c r="A18" s="19">
        <v>16</v>
      </c>
      <c r="B18" s="19" t="s">
        <v>54</v>
      </c>
      <c r="C18" s="19">
        <v>2</v>
      </c>
      <c r="D18" s="19" t="s">
        <v>84</v>
      </c>
      <c r="E18" s="19" t="s">
        <v>85</v>
      </c>
      <c r="F18" s="5" t="s">
        <v>85</v>
      </c>
      <c r="G18" s="19" t="s">
        <v>98</v>
      </c>
      <c r="H18" s="5">
        <f>(2*4)</f>
        <v>8</v>
      </c>
      <c r="I18" s="5"/>
      <c r="J18" s="5" t="s">
        <v>31</v>
      </c>
      <c r="K18" s="5"/>
      <c r="L18" s="5"/>
    </row>
    <row r="19" spans="1:12" s="4" customFormat="1">
      <c r="A19" s="19">
        <v>17</v>
      </c>
      <c r="B19" s="19" t="s">
        <v>55</v>
      </c>
      <c r="C19" s="19">
        <v>2</v>
      </c>
      <c r="D19" s="19" t="s">
        <v>69</v>
      </c>
      <c r="E19" s="19" t="s">
        <v>77</v>
      </c>
      <c r="F19" s="5" t="s">
        <v>103</v>
      </c>
      <c r="G19" s="19" t="s">
        <v>95</v>
      </c>
      <c r="H19" s="5">
        <f>(2*45)</f>
        <v>90</v>
      </c>
      <c r="I19" s="5"/>
      <c r="J19" s="5" t="s">
        <v>29</v>
      </c>
      <c r="K19" s="5"/>
      <c r="L19" s="5"/>
    </row>
    <row r="20" spans="1:12" s="4" customFormat="1">
      <c r="A20" s="19">
        <v>18</v>
      </c>
      <c r="B20" s="19" t="s">
        <v>56</v>
      </c>
      <c r="C20" s="19">
        <v>2</v>
      </c>
      <c r="D20" s="19" t="s">
        <v>70</v>
      </c>
      <c r="E20" s="19" t="s">
        <v>78</v>
      </c>
      <c r="F20" s="5" t="s">
        <v>102</v>
      </c>
      <c r="G20" s="21" t="s">
        <v>96</v>
      </c>
      <c r="H20" s="5">
        <f>2*4</f>
        <v>8</v>
      </c>
      <c r="I20" s="5"/>
      <c r="J20" s="5" t="s">
        <v>29</v>
      </c>
      <c r="K20" s="18"/>
      <c r="L20" s="18"/>
    </row>
    <row r="21" spans="1:12" s="4" customFormat="1">
      <c r="A21" s="19">
        <v>19</v>
      </c>
      <c r="B21" s="19" t="s">
        <v>57</v>
      </c>
      <c r="C21" s="19">
        <v>2</v>
      </c>
      <c r="D21" s="19" t="s">
        <v>71</v>
      </c>
      <c r="E21" s="19" t="s">
        <v>79</v>
      </c>
      <c r="F21" s="5" t="s">
        <v>100</v>
      </c>
      <c r="G21" s="21" t="s">
        <v>97</v>
      </c>
      <c r="H21" s="5">
        <f>(2*12)</f>
        <v>24</v>
      </c>
      <c r="I21" s="5">
        <f>2*4</f>
        <v>8</v>
      </c>
      <c r="J21" s="5" t="s">
        <v>29</v>
      </c>
      <c r="K21" s="5"/>
      <c r="L21" s="17" t="s">
        <v>101</v>
      </c>
    </row>
    <row r="22" spans="1:12" s="4" customFormat="1">
      <c r="A22" s="19">
        <v>20</v>
      </c>
      <c r="B22" s="19" t="s">
        <v>58</v>
      </c>
      <c r="C22" s="19">
        <v>2</v>
      </c>
      <c r="D22" s="19" t="s">
        <v>72</v>
      </c>
      <c r="E22" s="19" t="s">
        <v>123</v>
      </c>
      <c r="F22" s="5" t="s">
        <v>125</v>
      </c>
      <c r="G22" s="19" t="s">
        <v>124</v>
      </c>
      <c r="H22" s="5">
        <f>2*4</f>
        <v>8</v>
      </c>
      <c r="I22" s="5"/>
      <c r="J22" s="5" t="s">
        <v>29</v>
      </c>
      <c r="K22" s="5"/>
      <c r="L22" s="5"/>
    </row>
    <row r="23" spans="1:12" s="4" customFormat="1" ht="14">
      <c r="A23" s="5"/>
      <c r="B23" s="6"/>
      <c r="C23" s="5"/>
      <c r="D23" s="5"/>
      <c r="E23" s="5"/>
      <c r="F23" s="5"/>
      <c r="G23" s="5"/>
      <c r="H23" s="5"/>
      <c r="I23" s="5"/>
      <c r="J23" s="5"/>
      <c r="K23" s="5"/>
      <c r="L23" s="5"/>
    </row>
    <row r="24" spans="1:12" s="4" customFormat="1" ht="14">
      <c r="A24" s="5"/>
      <c r="B24" s="5"/>
      <c r="C24" s="5"/>
      <c r="D24" s="5"/>
      <c r="E24" s="5"/>
      <c r="F24" s="5"/>
      <c r="G24" s="5"/>
      <c r="H24" s="5"/>
      <c r="I24" s="5"/>
      <c r="J24" s="5"/>
      <c r="K24" s="5"/>
      <c r="L24" s="5"/>
    </row>
    <row r="25" spans="1:12" s="4" customFormat="1" ht="14">
      <c r="A25" s="7"/>
      <c r="B25" s="7"/>
      <c r="C25" s="7"/>
      <c r="D25" s="7"/>
      <c r="E25" s="7"/>
      <c r="F25" s="7"/>
      <c r="G25" s="8" t="s">
        <v>35</v>
      </c>
      <c r="H25" s="8">
        <f t="shared" ref="H25:I25" si="0">SUM(H3:H24)</f>
        <v>494</v>
      </c>
      <c r="I25" s="8">
        <f t="shared" si="0"/>
        <v>16</v>
      </c>
      <c r="J25" s="7"/>
      <c r="K25" s="7"/>
      <c r="L25" s="7"/>
    </row>
    <row r="26" spans="1:12" s="4" customFormat="1" ht="15.5">
      <c r="A26" s="7"/>
      <c r="B26" s="9"/>
      <c r="C26" s="7"/>
      <c r="D26" s="7"/>
      <c r="E26" s="7"/>
      <c r="F26" s="7"/>
      <c r="G26" s="7"/>
      <c r="H26" s="7"/>
      <c r="I26" s="7"/>
      <c r="J26" s="7"/>
      <c r="K26" s="7"/>
      <c r="L26" s="7"/>
    </row>
    <row r="27" spans="1:12" s="4" customFormat="1" ht="15.5">
      <c r="A27" s="7"/>
      <c r="B27" s="10" t="s">
        <v>36</v>
      </c>
      <c r="C27" s="7"/>
      <c r="D27" s="7"/>
      <c r="E27" s="7"/>
      <c r="F27" s="7"/>
      <c r="G27" s="7"/>
      <c r="H27" s="7"/>
      <c r="I27" s="7"/>
      <c r="J27" s="7"/>
      <c r="K27" s="7"/>
      <c r="L27" s="7"/>
    </row>
    <row r="28" spans="1:12" s="4" customFormat="1" ht="15.5">
      <c r="A28" s="7"/>
      <c r="B28" s="10" t="s">
        <v>37</v>
      </c>
      <c r="C28" s="7"/>
      <c r="D28" s="7"/>
      <c r="E28" s="7"/>
      <c r="F28" s="7"/>
      <c r="G28" s="7"/>
      <c r="H28" s="7"/>
      <c r="I28" s="7"/>
      <c r="J28" s="7"/>
      <c r="K28" s="7"/>
      <c r="L28" s="7"/>
    </row>
    <row r="30" spans="1:12">
      <c r="B30" s="14"/>
      <c r="C30" s="14"/>
      <c r="D30" s="13"/>
      <c r="E30" s="13"/>
      <c r="G30" s="13"/>
    </row>
    <row r="31" spans="1:12">
      <c r="B31" s="14"/>
      <c r="C31" s="13"/>
      <c r="D31" s="13"/>
      <c r="E31" s="13"/>
      <c r="G31" s="13"/>
    </row>
    <row r="32" spans="1:12">
      <c r="B32" s="13"/>
      <c r="C32" s="13"/>
      <c r="D32" s="13"/>
      <c r="E32" s="13"/>
      <c r="G32" s="13"/>
    </row>
    <row r="33" spans="2:7">
      <c r="B33" s="13"/>
      <c r="C33" s="13"/>
      <c r="D33" s="13"/>
      <c r="E33" s="13"/>
      <c r="G33" s="13"/>
    </row>
    <row r="34" spans="2:7">
      <c r="B34" s="13"/>
      <c r="C34" s="13"/>
      <c r="D34" s="13"/>
      <c r="E34" s="13"/>
      <c r="G34" s="13"/>
    </row>
    <row r="35" spans="2:7">
      <c r="B35" s="14"/>
      <c r="C35" s="13"/>
      <c r="D35" s="13"/>
      <c r="E35" s="13"/>
      <c r="G35" s="13"/>
    </row>
    <row r="36" spans="2:7">
      <c r="B36" s="13"/>
      <c r="C36" s="13"/>
      <c r="D36" s="13"/>
      <c r="E36" s="13"/>
      <c r="G36" s="13"/>
    </row>
    <row r="37" spans="2:7">
      <c r="B37" s="13"/>
      <c r="C37" s="13"/>
      <c r="D37" s="13"/>
      <c r="E37" s="13"/>
      <c r="G37" s="13"/>
    </row>
    <row r="38" spans="2:7">
      <c r="B38" s="13"/>
      <c r="C38" s="13"/>
      <c r="D38" s="13"/>
      <c r="E38" s="13"/>
      <c r="G38" s="13"/>
    </row>
    <row r="39" spans="2:7">
      <c r="B39" s="13"/>
      <c r="C39" s="13"/>
      <c r="D39" s="13"/>
      <c r="E39" s="13"/>
      <c r="G39" s="13"/>
    </row>
    <row r="40" spans="2:7">
      <c r="B40" s="13"/>
      <c r="C40" s="13"/>
      <c r="D40" s="13"/>
      <c r="E40" s="13"/>
      <c r="G40" s="13"/>
    </row>
    <row r="41" spans="2:7">
      <c r="B41" s="13"/>
      <c r="C41" s="13"/>
      <c r="D41" s="13"/>
      <c r="E41" s="13"/>
      <c r="G41" s="13"/>
    </row>
    <row r="42" spans="2:7">
      <c r="B42" s="13"/>
      <c r="C42" s="13"/>
      <c r="D42" s="13"/>
      <c r="E42" s="13"/>
      <c r="G42" s="13"/>
    </row>
    <row r="43" spans="2:7">
      <c r="B43" s="13"/>
      <c r="C43" s="13"/>
      <c r="D43" s="13"/>
      <c r="E43" s="13"/>
      <c r="G43" s="13"/>
    </row>
    <row r="44" spans="2:7">
      <c r="B44" s="13"/>
      <c r="C44" s="13"/>
      <c r="D44" s="13"/>
      <c r="E44" s="13"/>
      <c r="G44" s="13"/>
    </row>
    <row r="45" spans="2:7">
      <c r="B45" s="13"/>
      <c r="C45" s="13"/>
      <c r="D45" s="15"/>
      <c r="E45" s="13"/>
      <c r="G45" s="13"/>
    </row>
    <row r="46" spans="2:7">
      <c r="B46" s="13"/>
      <c r="C46" s="13"/>
      <c r="D46" s="13"/>
      <c r="E46" s="13"/>
      <c r="G46" s="13"/>
    </row>
    <row r="47" spans="2:7">
      <c r="B47" s="13"/>
      <c r="C47" s="13"/>
      <c r="D47" s="13"/>
      <c r="E47" s="13"/>
      <c r="G47" s="13"/>
    </row>
    <row r="48" spans="2:7">
      <c r="B48" s="13"/>
      <c r="C48" s="13"/>
      <c r="D48" s="13"/>
      <c r="E48" s="13"/>
      <c r="G48" s="13"/>
    </row>
    <row r="49" spans="2:7">
      <c r="B49" s="13"/>
      <c r="C49" s="13"/>
      <c r="D49" s="13"/>
      <c r="E49" s="13"/>
      <c r="G49" s="13"/>
    </row>
  </sheetData>
  <mergeCells count="1">
    <mergeCell ref="A1:L1"/>
  </mergeCells>
  <phoneticPr fontId="19" type="noConversion"/>
  <hyperlinks>
    <hyperlink ref="L21" r:id="rId1" xr:uid="{162DF212-42AD-4C4C-A49C-669043FFA431}"/>
    <hyperlink ref="L10" r:id="rId2" xr:uid="{EE35E951-EE56-4D3B-BBA2-237225290EF4}"/>
  </hyperlinks>
  <pageMargins left="0.69930555555555596" right="0.69930555555555596" top="0.75" bottom="0.75" header="0.3" footer="0.3"/>
  <pageSetup paperSize="9" orientation="portrait" horizontalDpi="2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
  <sheetViews>
    <sheetView topLeftCell="C1" zoomScale="85" zoomScaleNormal="85" workbookViewId="0">
      <selection activeCell="I22" sqref="I22"/>
    </sheetView>
  </sheetViews>
  <sheetFormatPr defaultColWidth="9" defaultRowHeight="14.5"/>
  <sheetData>
    <row r="1" spans="3:3">
      <c r="C1" t="s">
        <v>83</v>
      </c>
    </row>
  </sheetData>
  <phoneticPr fontId="19" type="noConversion"/>
  <pageMargins left="0.69930555555555596" right="0.69930555555555596" top="0.75" bottom="0.75" header="0.3" footer="0.3"/>
  <pageSetup paperSize="9" orientation="portrait"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1"/>
  <sheetViews>
    <sheetView workbookViewId="0">
      <selection activeCell="C35" sqref="C35"/>
    </sheetView>
  </sheetViews>
  <sheetFormatPr defaultColWidth="9" defaultRowHeight="14.5"/>
  <cols>
    <col min="1" max="1" width="12.453125" style="1" customWidth="1"/>
    <col min="2" max="2" width="20.453125" style="1" customWidth="1"/>
    <col min="3" max="3" width="13.1796875" style="1" customWidth="1"/>
    <col min="4" max="4" width="12.54296875" style="1" customWidth="1"/>
    <col min="5" max="5" width="17.1796875" style="1" customWidth="1"/>
    <col min="6" max="6" width="9" style="1"/>
  </cols>
  <sheetData>
    <row r="1" spans="1:6">
      <c r="A1" s="2" t="s">
        <v>82</v>
      </c>
      <c r="B1" s="2"/>
      <c r="C1" s="2"/>
      <c r="D1" s="2"/>
      <c r="E1" s="2"/>
      <c r="F1" s="2"/>
    </row>
    <row r="2" spans="1:6">
      <c r="A2" s="2"/>
      <c r="B2" s="2"/>
      <c r="C2" s="3"/>
      <c r="D2" s="3"/>
      <c r="E2" s="2"/>
      <c r="F2" s="2"/>
    </row>
    <row r="3" spans="1:6">
      <c r="A3" s="2"/>
      <c r="B3" s="2"/>
      <c r="C3" s="3"/>
      <c r="D3" s="3"/>
      <c r="E3" s="2"/>
      <c r="F3" s="2"/>
    </row>
    <row r="4" spans="1:6">
      <c r="A4" s="2"/>
      <c r="B4" s="2"/>
      <c r="C4" s="3"/>
      <c r="D4" s="3"/>
      <c r="E4" s="2"/>
      <c r="F4" s="2"/>
    </row>
    <row r="5" spans="1:6">
      <c r="A5" s="2"/>
      <c r="B5" s="2"/>
      <c r="C5" s="3"/>
      <c r="D5" s="3"/>
      <c r="E5" s="2"/>
      <c r="F5" s="2"/>
    </row>
    <row r="6" spans="1:6">
      <c r="A6" s="2"/>
      <c r="B6" s="2"/>
      <c r="C6" s="3"/>
      <c r="D6" s="3"/>
      <c r="E6" s="2"/>
      <c r="F6" s="2"/>
    </row>
    <row r="7" spans="1:6">
      <c r="A7" s="2"/>
      <c r="B7" s="2"/>
      <c r="C7" s="3"/>
      <c r="D7" s="3"/>
      <c r="E7" s="2"/>
      <c r="F7" s="2"/>
    </row>
    <row r="8" spans="1:6">
      <c r="A8" s="2"/>
      <c r="B8" s="2"/>
      <c r="C8" s="3"/>
      <c r="D8" s="3"/>
      <c r="E8" s="2"/>
      <c r="F8" s="2"/>
    </row>
    <row r="9" spans="1:6">
      <c r="A9" s="2"/>
      <c r="B9" s="2"/>
      <c r="C9" s="3"/>
      <c r="D9" s="3"/>
      <c r="E9" s="2"/>
      <c r="F9" s="2"/>
    </row>
    <row r="10" spans="1:6">
      <c r="A10" s="2"/>
      <c r="B10" s="2"/>
      <c r="C10" s="3"/>
      <c r="D10" s="3"/>
      <c r="E10" s="2"/>
      <c r="F10" s="2"/>
    </row>
    <row r="11" spans="1:6">
      <c r="A11" s="2"/>
      <c r="B11" s="2"/>
      <c r="C11" s="3"/>
      <c r="D11" s="3"/>
      <c r="E11" s="2"/>
      <c r="F11" s="2"/>
    </row>
    <row r="12" spans="1:6">
      <c r="A12" s="2"/>
      <c r="B12" s="2"/>
      <c r="C12" s="3"/>
      <c r="D12" s="3"/>
      <c r="E12" s="2"/>
      <c r="F12" s="2"/>
    </row>
    <row r="13" spans="1:6">
      <c r="A13" s="2"/>
      <c r="B13" s="2"/>
      <c r="C13" s="3"/>
      <c r="D13" s="3"/>
      <c r="E13" s="2"/>
      <c r="F13" s="2"/>
    </row>
    <row r="14" spans="1:6">
      <c r="A14" s="2"/>
      <c r="B14" s="2"/>
      <c r="C14" s="3"/>
      <c r="D14" s="3"/>
      <c r="E14" s="2"/>
      <c r="F14" s="2"/>
    </row>
    <row r="15" spans="1:6">
      <c r="A15" s="2"/>
      <c r="B15" s="2"/>
      <c r="C15" s="3"/>
      <c r="D15" s="3"/>
      <c r="E15" s="2"/>
      <c r="F15" s="2"/>
    </row>
    <row r="16" spans="1:6">
      <c r="A16" s="2"/>
      <c r="B16" s="2"/>
      <c r="C16" s="3"/>
      <c r="D16" s="3"/>
      <c r="E16" s="2"/>
      <c r="F16" s="2"/>
    </row>
    <row r="17" spans="1:6">
      <c r="A17" s="2"/>
      <c r="B17" s="2"/>
      <c r="C17" s="3"/>
      <c r="D17" s="3"/>
      <c r="E17" s="2"/>
      <c r="F17" s="2"/>
    </row>
    <row r="18" spans="1:6">
      <c r="A18" s="2"/>
      <c r="B18" s="2"/>
      <c r="C18" s="3"/>
      <c r="D18" s="3"/>
      <c r="E18" s="2"/>
      <c r="F18" s="2"/>
    </row>
    <row r="19" spans="1:6">
      <c r="A19" s="2"/>
      <c r="B19" s="2"/>
      <c r="C19" s="3"/>
      <c r="D19" s="3"/>
      <c r="E19" s="2"/>
      <c r="F19" s="2"/>
    </row>
    <row r="20" spans="1:6">
      <c r="A20" s="2"/>
      <c r="B20" s="2"/>
      <c r="C20" s="3"/>
      <c r="D20" s="3"/>
      <c r="E20" s="2"/>
      <c r="F20" s="2"/>
    </row>
    <row r="21" spans="1:6">
      <c r="A21" s="2"/>
      <c r="B21" s="2"/>
      <c r="C21" s="3"/>
      <c r="D21" s="3"/>
      <c r="E21" s="2"/>
      <c r="F21" s="2"/>
    </row>
    <row r="22" spans="1:6">
      <c r="A22" s="2"/>
      <c r="B22" s="2"/>
      <c r="C22" s="3"/>
      <c r="D22" s="3"/>
      <c r="E22" s="2"/>
      <c r="F22" s="2"/>
    </row>
    <row r="23" spans="1:6">
      <c r="A23" s="2"/>
      <c r="B23" s="2"/>
      <c r="C23" s="3"/>
      <c r="D23" s="3"/>
      <c r="E23" s="2"/>
      <c r="F23" s="2"/>
    </row>
    <row r="24" spans="1:6">
      <c r="A24" s="2"/>
      <c r="B24" s="2"/>
      <c r="C24" s="3"/>
      <c r="D24" s="3"/>
      <c r="E24" s="2"/>
      <c r="F24" s="2"/>
    </row>
    <row r="25" spans="1:6">
      <c r="A25" s="2"/>
      <c r="B25" s="2"/>
      <c r="C25" s="3"/>
      <c r="D25" s="3"/>
      <c r="E25" s="2"/>
      <c r="F25" s="2"/>
    </row>
    <row r="26" spans="1:6">
      <c r="A26" s="2"/>
      <c r="B26" s="2"/>
      <c r="C26" s="3"/>
      <c r="D26" s="3"/>
      <c r="E26" s="2"/>
      <c r="F26" s="2"/>
    </row>
    <row r="27" spans="1:6">
      <c r="A27" s="2"/>
      <c r="B27" s="2"/>
      <c r="C27" s="3"/>
      <c r="D27" s="3"/>
      <c r="E27" s="2"/>
      <c r="F27" s="2"/>
    </row>
    <row r="28" spans="1:6">
      <c r="A28" s="2"/>
      <c r="B28" s="2"/>
      <c r="C28" s="3"/>
      <c r="D28" s="3"/>
      <c r="E28" s="2"/>
      <c r="F28" s="2"/>
    </row>
    <row r="29" spans="1:6">
      <c r="A29" s="2"/>
      <c r="B29" s="2"/>
      <c r="C29" s="3"/>
      <c r="D29" s="3"/>
      <c r="E29" s="2"/>
      <c r="F29" s="2"/>
    </row>
    <row r="30" spans="1:6">
      <c r="A30" s="2"/>
      <c r="B30" s="2"/>
      <c r="C30" s="3"/>
      <c r="D30" s="3"/>
      <c r="E30" s="2"/>
      <c r="F30" s="2"/>
    </row>
    <row r="31" spans="1:6">
      <c r="A31" s="2"/>
      <c r="B31" s="2"/>
      <c r="C31" s="3"/>
      <c r="D31" s="3"/>
      <c r="E31" s="2"/>
      <c r="F31" s="2"/>
    </row>
    <row r="32" spans="1:6">
      <c r="A32" s="2"/>
      <c r="B32" s="2"/>
      <c r="C32" s="3"/>
      <c r="D32" s="3"/>
      <c r="E32" s="2"/>
      <c r="F32" s="2"/>
    </row>
    <row r="33" spans="1:6">
      <c r="A33" s="2"/>
      <c r="B33" s="2"/>
      <c r="C33" s="3"/>
      <c r="D33" s="3"/>
      <c r="E33" s="2"/>
      <c r="F33" s="2"/>
    </row>
    <row r="34" spans="1:6">
      <c r="A34" s="2"/>
      <c r="B34" s="2"/>
      <c r="C34" s="3"/>
      <c r="D34" s="3"/>
      <c r="E34" s="2"/>
      <c r="F34" s="2"/>
    </row>
    <row r="35" spans="1:6">
      <c r="A35" s="2"/>
      <c r="B35" s="2"/>
      <c r="C35" s="3"/>
      <c r="D35" s="3"/>
      <c r="E35" s="2"/>
      <c r="F35" s="2"/>
    </row>
    <row r="36" spans="1:6">
      <c r="A36" s="2"/>
      <c r="B36" s="2"/>
      <c r="C36" s="3"/>
      <c r="D36" s="3"/>
      <c r="E36" s="2"/>
      <c r="F36" s="2"/>
    </row>
    <row r="37" spans="1:6">
      <c r="A37" s="2"/>
      <c r="B37" s="2"/>
      <c r="C37" s="3"/>
      <c r="D37" s="3"/>
      <c r="E37" s="2"/>
      <c r="F37" s="2"/>
    </row>
    <row r="38" spans="1:6">
      <c r="A38" s="2"/>
      <c r="B38" s="2"/>
      <c r="C38" s="3"/>
      <c r="D38" s="3"/>
      <c r="E38" s="2"/>
      <c r="F38" s="2"/>
    </row>
    <row r="39" spans="1:6">
      <c r="A39" s="2"/>
      <c r="B39" s="2"/>
      <c r="C39" s="3"/>
      <c r="D39" s="3"/>
      <c r="E39" s="2"/>
      <c r="F39" s="2"/>
    </row>
    <row r="40" spans="1:6">
      <c r="A40" s="2"/>
      <c r="B40" s="2"/>
      <c r="C40" s="3"/>
      <c r="D40" s="3"/>
      <c r="E40" s="2"/>
      <c r="F40" s="2"/>
    </row>
    <row r="41" spans="1:6">
      <c r="A41" s="2"/>
      <c r="B41" s="2"/>
      <c r="C41" s="3"/>
      <c r="D41" s="3"/>
      <c r="E41" s="2"/>
      <c r="F41" s="2"/>
    </row>
    <row r="42" spans="1:6">
      <c r="A42" s="2"/>
      <c r="B42" s="2"/>
      <c r="C42" s="3"/>
      <c r="D42" s="3"/>
      <c r="E42" s="2"/>
      <c r="F42" s="2"/>
    </row>
    <row r="43" spans="1:6">
      <c r="A43" s="2"/>
      <c r="B43" s="2"/>
      <c r="C43" s="3"/>
      <c r="D43" s="3"/>
      <c r="E43" s="2"/>
      <c r="F43" s="2"/>
    </row>
    <row r="44" spans="1:6">
      <c r="A44" s="2"/>
      <c r="B44" s="2"/>
      <c r="C44" s="3"/>
      <c r="D44" s="3"/>
      <c r="E44" s="2"/>
      <c r="F44" s="2"/>
    </row>
    <row r="45" spans="1:6">
      <c r="A45" s="2"/>
      <c r="B45" s="2"/>
      <c r="C45" s="3"/>
      <c r="D45" s="3"/>
      <c r="E45" s="2"/>
      <c r="F45" s="2"/>
    </row>
    <row r="46" spans="1:6">
      <c r="A46" s="2"/>
      <c r="B46" s="2"/>
      <c r="C46" s="3"/>
      <c r="D46" s="3"/>
      <c r="E46" s="2"/>
      <c r="F46" s="2"/>
    </row>
    <row r="47" spans="1:6">
      <c r="A47" s="2"/>
      <c r="B47" s="2"/>
      <c r="C47" s="3"/>
      <c r="D47" s="3"/>
      <c r="E47" s="2"/>
      <c r="F47" s="2"/>
    </row>
    <row r="48" spans="1:6">
      <c r="A48" s="2"/>
      <c r="B48" s="2"/>
      <c r="C48" s="3"/>
      <c r="D48" s="3"/>
      <c r="E48" s="2"/>
      <c r="F48" s="2"/>
    </row>
    <row r="49" spans="1:6">
      <c r="A49" s="2"/>
      <c r="B49" s="2"/>
      <c r="C49" s="3"/>
      <c r="D49" s="3"/>
      <c r="E49" s="2"/>
      <c r="F49" s="2"/>
    </row>
    <row r="50" spans="1:6">
      <c r="A50" s="2"/>
      <c r="B50" s="2"/>
      <c r="C50" s="3"/>
      <c r="D50" s="3"/>
      <c r="E50" s="2"/>
      <c r="F50" s="2"/>
    </row>
    <row r="51" spans="1:6">
      <c r="A51" s="2"/>
      <c r="B51" s="2"/>
      <c r="C51" s="3"/>
      <c r="D51" s="3"/>
      <c r="E51" s="2"/>
      <c r="F51" s="2"/>
    </row>
    <row r="52" spans="1:6">
      <c r="A52" s="2"/>
      <c r="B52" s="2"/>
      <c r="C52" s="3"/>
      <c r="D52" s="3"/>
      <c r="E52" s="2"/>
      <c r="F52" s="2"/>
    </row>
    <row r="53" spans="1:6">
      <c r="A53" s="2"/>
      <c r="B53" s="2"/>
      <c r="C53" s="3"/>
      <c r="D53" s="3"/>
      <c r="E53" s="2"/>
      <c r="F53" s="2"/>
    </row>
    <row r="54" spans="1:6">
      <c r="A54" s="2"/>
      <c r="B54" s="2"/>
      <c r="C54" s="3"/>
      <c r="D54" s="3"/>
      <c r="E54" s="2"/>
      <c r="F54" s="2"/>
    </row>
    <row r="55" spans="1:6">
      <c r="A55" s="2"/>
      <c r="B55" s="2"/>
      <c r="C55" s="3"/>
      <c r="D55" s="3"/>
      <c r="E55" s="2"/>
      <c r="F55" s="2"/>
    </row>
    <row r="56" spans="1:6">
      <c r="A56" s="2"/>
      <c r="B56" s="2"/>
      <c r="C56" s="3"/>
      <c r="D56" s="3"/>
      <c r="E56" s="2"/>
      <c r="F56" s="2"/>
    </row>
    <row r="57" spans="1:6">
      <c r="A57" s="2"/>
      <c r="B57" s="2"/>
      <c r="C57" s="3"/>
      <c r="D57" s="3"/>
      <c r="E57" s="2"/>
      <c r="F57" s="2"/>
    </row>
    <row r="58" spans="1:6">
      <c r="A58" s="2"/>
      <c r="B58" s="2"/>
      <c r="C58" s="3"/>
      <c r="D58" s="3"/>
      <c r="E58" s="2"/>
      <c r="F58" s="2"/>
    </row>
    <row r="59" spans="1:6">
      <c r="A59" s="2"/>
      <c r="B59" s="2"/>
      <c r="C59" s="3"/>
      <c r="D59" s="3"/>
      <c r="E59" s="2"/>
      <c r="F59" s="2"/>
    </row>
    <row r="60" spans="1:6">
      <c r="A60" s="2"/>
      <c r="B60" s="2"/>
      <c r="C60" s="3"/>
      <c r="D60" s="3"/>
      <c r="E60" s="2"/>
      <c r="F60" s="2"/>
    </row>
    <row r="61" spans="1:6">
      <c r="A61" s="2"/>
      <c r="B61" s="2"/>
      <c r="C61" s="3"/>
      <c r="D61" s="3"/>
      <c r="E61" s="2"/>
      <c r="F61" s="2"/>
    </row>
    <row r="62" spans="1:6">
      <c r="A62" s="2"/>
      <c r="B62" s="2"/>
      <c r="C62" s="3"/>
      <c r="D62" s="3"/>
      <c r="E62" s="2"/>
      <c r="F62" s="2"/>
    </row>
    <row r="63" spans="1:6">
      <c r="A63" s="2"/>
      <c r="B63" s="2"/>
      <c r="C63" s="3"/>
      <c r="D63" s="3"/>
      <c r="E63" s="2"/>
      <c r="F63" s="2"/>
    </row>
    <row r="64" spans="1:6">
      <c r="A64" s="2"/>
      <c r="B64" s="2"/>
      <c r="C64" s="3"/>
      <c r="D64" s="3"/>
      <c r="E64" s="2"/>
      <c r="F64" s="2"/>
    </row>
    <row r="65" spans="1:6">
      <c r="A65" s="2"/>
      <c r="B65" s="2"/>
      <c r="C65" s="3"/>
      <c r="D65" s="3"/>
      <c r="E65" s="2"/>
      <c r="F65" s="2"/>
    </row>
    <row r="66" spans="1:6">
      <c r="A66" s="2"/>
      <c r="B66" s="2"/>
      <c r="C66" s="3"/>
      <c r="D66" s="3"/>
      <c r="E66" s="2"/>
      <c r="F66" s="2"/>
    </row>
    <row r="67" spans="1:6">
      <c r="A67" s="2"/>
      <c r="B67" s="2"/>
      <c r="C67" s="3"/>
      <c r="D67" s="3"/>
      <c r="E67" s="2"/>
      <c r="F67" s="2"/>
    </row>
    <row r="68" spans="1:6">
      <c r="A68" s="2"/>
      <c r="B68" s="2"/>
      <c r="C68" s="3"/>
      <c r="D68" s="3"/>
      <c r="E68" s="2"/>
      <c r="F68" s="2"/>
    </row>
    <row r="69" spans="1:6">
      <c r="A69" s="2"/>
      <c r="B69" s="2"/>
      <c r="C69" s="3"/>
      <c r="D69" s="3"/>
      <c r="E69" s="2"/>
      <c r="F69" s="2"/>
    </row>
    <row r="70" spans="1:6">
      <c r="A70" s="2"/>
      <c r="B70" s="2"/>
      <c r="C70" s="3"/>
      <c r="D70" s="3"/>
      <c r="E70" s="2"/>
      <c r="F70" s="2"/>
    </row>
    <row r="71" spans="1:6">
      <c r="A71" s="2"/>
      <c r="B71" s="2"/>
      <c r="C71" s="3"/>
      <c r="D71" s="3"/>
      <c r="E71" s="2"/>
      <c r="F71" s="2"/>
    </row>
    <row r="72" spans="1:6">
      <c r="A72" s="2"/>
      <c r="B72" s="2"/>
      <c r="C72" s="3"/>
      <c r="D72" s="3"/>
      <c r="E72" s="2"/>
      <c r="F72" s="2"/>
    </row>
    <row r="73" spans="1:6">
      <c r="A73" s="2"/>
      <c r="B73" s="2"/>
      <c r="C73" s="3"/>
      <c r="D73" s="3"/>
      <c r="E73" s="2"/>
      <c r="F73" s="2"/>
    </row>
    <row r="74" spans="1:6">
      <c r="A74" s="2"/>
      <c r="B74" s="2"/>
      <c r="C74" s="3"/>
      <c r="D74" s="3"/>
      <c r="E74" s="2"/>
      <c r="F74" s="2"/>
    </row>
    <row r="75" spans="1:6">
      <c r="A75" s="2"/>
      <c r="B75" s="2"/>
      <c r="C75" s="3"/>
      <c r="D75" s="3"/>
      <c r="E75" s="2"/>
      <c r="F75" s="2"/>
    </row>
    <row r="76" spans="1:6">
      <c r="A76" s="2"/>
      <c r="B76" s="2"/>
      <c r="C76" s="3"/>
      <c r="D76" s="3"/>
      <c r="E76" s="2"/>
      <c r="F76" s="2"/>
    </row>
    <row r="77" spans="1:6">
      <c r="A77" s="2"/>
      <c r="B77" s="2"/>
      <c r="C77" s="3"/>
      <c r="D77" s="3"/>
      <c r="E77" s="2"/>
      <c r="F77" s="2"/>
    </row>
    <row r="78" spans="1:6">
      <c r="A78" s="2"/>
      <c r="B78" s="2"/>
      <c r="C78" s="3"/>
      <c r="D78" s="3"/>
      <c r="E78" s="2"/>
      <c r="F78" s="2"/>
    </row>
    <row r="79" spans="1:6">
      <c r="A79" s="2"/>
      <c r="B79" s="2"/>
      <c r="C79" s="3"/>
      <c r="D79" s="3"/>
      <c r="E79" s="2"/>
      <c r="F79" s="2"/>
    </row>
    <row r="80" spans="1:6">
      <c r="A80" s="2"/>
      <c r="B80" s="2"/>
      <c r="C80" s="3"/>
      <c r="D80" s="3"/>
      <c r="E80" s="2"/>
      <c r="F80" s="2"/>
    </row>
    <row r="81" spans="1:6">
      <c r="A81" s="2"/>
      <c r="B81" s="2"/>
      <c r="C81" s="3"/>
      <c r="D81" s="3"/>
      <c r="E81" s="2"/>
      <c r="F81" s="2"/>
    </row>
    <row r="82" spans="1:6">
      <c r="A82" s="2"/>
      <c r="B82" s="2"/>
      <c r="C82" s="3"/>
      <c r="D82" s="3"/>
      <c r="E82" s="2"/>
      <c r="F82" s="2"/>
    </row>
    <row r="83" spans="1:6">
      <c r="A83" s="2"/>
      <c r="B83" s="2"/>
      <c r="C83" s="3"/>
      <c r="D83" s="3"/>
      <c r="E83" s="2"/>
      <c r="F83" s="2"/>
    </row>
    <row r="84" spans="1:6">
      <c r="A84" s="2"/>
      <c r="B84" s="2"/>
      <c r="C84" s="3"/>
      <c r="D84" s="3"/>
      <c r="E84" s="2"/>
      <c r="F84" s="2"/>
    </row>
    <row r="85" spans="1:6">
      <c r="A85" s="2"/>
      <c r="B85" s="2"/>
      <c r="C85" s="3"/>
      <c r="D85" s="3"/>
      <c r="E85" s="2"/>
      <c r="F85" s="2"/>
    </row>
    <row r="86" spans="1:6">
      <c r="A86" s="2"/>
      <c r="B86" s="2"/>
      <c r="C86" s="3"/>
      <c r="D86" s="3"/>
      <c r="E86" s="2"/>
      <c r="F86" s="2"/>
    </row>
    <row r="87" spans="1:6">
      <c r="A87" s="2"/>
      <c r="B87" s="2"/>
      <c r="C87" s="3"/>
      <c r="D87" s="3"/>
      <c r="E87" s="2"/>
      <c r="F87" s="2"/>
    </row>
    <row r="88" spans="1:6">
      <c r="A88" s="2"/>
      <c r="B88" s="2"/>
      <c r="C88" s="3"/>
      <c r="D88" s="3"/>
      <c r="E88" s="2"/>
      <c r="F88" s="2"/>
    </row>
    <row r="89" spans="1:6">
      <c r="A89" s="2"/>
      <c r="B89" s="2"/>
      <c r="C89" s="3"/>
      <c r="D89" s="3"/>
      <c r="E89" s="2"/>
      <c r="F89" s="2"/>
    </row>
    <row r="90" spans="1:6">
      <c r="A90" s="2"/>
      <c r="B90" s="2"/>
      <c r="C90" s="3"/>
      <c r="D90" s="3"/>
      <c r="E90" s="2"/>
      <c r="F90" s="2"/>
    </row>
    <row r="91" spans="1:6">
      <c r="A91" s="2"/>
      <c r="B91" s="2"/>
      <c r="C91" s="3"/>
      <c r="D91" s="3"/>
      <c r="E91" s="2"/>
      <c r="F91" s="2"/>
    </row>
    <row r="92" spans="1:6">
      <c r="A92" s="2"/>
      <c r="B92" s="2"/>
      <c r="C92" s="3"/>
      <c r="D92" s="3"/>
      <c r="E92" s="2"/>
      <c r="F92" s="2"/>
    </row>
    <row r="93" spans="1:6">
      <c r="A93" s="2"/>
      <c r="B93" s="2"/>
      <c r="C93" s="3"/>
      <c r="D93" s="3"/>
      <c r="E93" s="2"/>
      <c r="F93" s="2"/>
    </row>
    <row r="94" spans="1:6">
      <c r="A94" s="2"/>
      <c r="B94" s="2"/>
      <c r="C94" s="3"/>
      <c r="D94" s="3"/>
      <c r="E94" s="2"/>
      <c r="F94" s="2"/>
    </row>
    <row r="95" spans="1:6">
      <c r="A95" s="2"/>
      <c r="B95" s="2"/>
      <c r="C95" s="3"/>
      <c r="D95" s="3"/>
      <c r="E95" s="2"/>
      <c r="F95" s="2"/>
    </row>
    <row r="96" spans="1:6">
      <c r="A96" s="2"/>
      <c r="B96" s="2"/>
      <c r="C96" s="3"/>
      <c r="D96" s="3"/>
      <c r="E96" s="2"/>
      <c r="F96" s="2"/>
    </row>
    <row r="97" spans="1:6">
      <c r="A97" s="2"/>
      <c r="B97" s="2"/>
      <c r="C97" s="3"/>
      <c r="D97" s="3"/>
      <c r="E97" s="2"/>
      <c r="F97" s="2"/>
    </row>
    <row r="98" spans="1:6">
      <c r="A98" s="2"/>
      <c r="B98" s="2"/>
      <c r="C98" s="3"/>
      <c r="D98" s="3"/>
      <c r="E98" s="2"/>
      <c r="F98" s="2"/>
    </row>
    <row r="99" spans="1:6">
      <c r="A99" s="2"/>
      <c r="B99" s="2"/>
      <c r="C99" s="3"/>
      <c r="D99" s="3"/>
      <c r="E99" s="2"/>
      <c r="F99" s="2"/>
    </row>
    <row r="100" spans="1:6">
      <c r="A100" s="2"/>
      <c r="B100" s="2"/>
      <c r="C100" s="3"/>
      <c r="D100" s="3"/>
      <c r="E100" s="2"/>
      <c r="F100" s="2"/>
    </row>
    <row r="101" spans="1:6">
      <c r="A101" s="2"/>
      <c r="B101" s="2"/>
      <c r="C101" s="3"/>
      <c r="D101" s="3"/>
      <c r="E101" s="2"/>
      <c r="F101" s="2"/>
    </row>
    <row r="102" spans="1:6">
      <c r="A102" s="2"/>
      <c r="B102" s="2"/>
      <c r="C102" s="3"/>
      <c r="D102" s="3"/>
      <c r="E102" s="2"/>
      <c r="F102" s="2"/>
    </row>
    <row r="103" spans="1:6">
      <c r="A103" s="2"/>
      <c r="B103" s="2"/>
      <c r="C103" s="3"/>
      <c r="D103" s="3"/>
      <c r="E103" s="2"/>
      <c r="F103" s="2"/>
    </row>
    <row r="104" spans="1:6">
      <c r="A104" s="2"/>
      <c r="B104" s="2"/>
      <c r="C104" s="3"/>
      <c r="D104" s="3"/>
      <c r="E104" s="2"/>
      <c r="F104" s="2"/>
    </row>
    <row r="105" spans="1:6">
      <c r="A105" s="2"/>
      <c r="B105" s="2"/>
      <c r="C105" s="3"/>
      <c r="D105" s="3"/>
      <c r="E105" s="2"/>
      <c r="F105" s="2"/>
    </row>
    <row r="106" spans="1:6">
      <c r="A106" s="2"/>
      <c r="B106" s="2"/>
      <c r="C106" s="3"/>
      <c r="D106" s="3"/>
      <c r="E106" s="2"/>
      <c r="F106" s="2"/>
    </row>
    <row r="107" spans="1:6">
      <c r="A107" s="2"/>
      <c r="B107" s="2"/>
      <c r="C107" s="3"/>
      <c r="D107" s="3"/>
      <c r="E107" s="2"/>
      <c r="F107" s="2"/>
    </row>
    <row r="108" spans="1:6">
      <c r="A108" s="2"/>
      <c r="B108" s="2"/>
      <c r="C108" s="3"/>
      <c r="D108" s="3"/>
      <c r="E108" s="2"/>
      <c r="F108" s="2"/>
    </row>
    <row r="109" spans="1:6">
      <c r="A109" s="2"/>
      <c r="B109" s="2"/>
      <c r="C109" s="3"/>
      <c r="D109" s="3"/>
      <c r="E109" s="2"/>
      <c r="F109" s="2"/>
    </row>
    <row r="110" spans="1:6">
      <c r="A110" s="2"/>
      <c r="B110" s="2"/>
      <c r="C110" s="3"/>
      <c r="D110" s="3"/>
      <c r="E110" s="2"/>
      <c r="F110" s="2"/>
    </row>
    <row r="111" spans="1:6">
      <c r="A111" s="2"/>
      <c r="B111" s="2"/>
      <c r="C111" s="3"/>
      <c r="D111" s="3"/>
      <c r="E111" s="2"/>
      <c r="F111" s="2"/>
    </row>
    <row r="112" spans="1:6">
      <c r="A112" s="2"/>
      <c r="B112" s="2"/>
      <c r="C112" s="3"/>
      <c r="D112" s="3"/>
      <c r="E112" s="2"/>
      <c r="F112" s="2"/>
    </row>
    <row r="113" spans="1:6">
      <c r="A113" s="2"/>
      <c r="B113" s="2"/>
      <c r="C113" s="3"/>
      <c r="D113" s="3"/>
      <c r="E113" s="2"/>
      <c r="F113" s="2"/>
    </row>
    <row r="114" spans="1:6">
      <c r="A114" s="2"/>
      <c r="B114" s="2"/>
      <c r="C114" s="3"/>
      <c r="D114" s="3"/>
      <c r="E114" s="2"/>
      <c r="F114" s="2"/>
    </row>
    <row r="115" spans="1:6">
      <c r="A115" s="2"/>
      <c r="B115" s="2"/>
      <c r="C115" s="3"/>
      <c r="D115" s="3"/>
      <c r="E115" s="2"/>
      <c r="F115" s="2"/>
    </row>
    <row r="116" spans="1:6">
      <c r="A116" s="2"/>
      <c r="B116" s="2"/>
      <c r="C116" s="3"/>
      <c r="D116" s="3"/>
      <c r="E116" s="2"/>
      <c r="F116" s="2"/>
    </row>
    <row r="117" spans="1:6">
      <c r="A117" s="2"/>
      <c r="B117" s="2"/>
      <c r="C117" s="3"/>
      <c r="D117" s="3"/>
      <c r="E117" s="2"/>
      <c r="F117" s="2"/>
    </row>
    <row r="118" spans="1:6">
      <c r="A118" s="2"/>
      <c r="B118" s="2"/>
      <c r="C118" s="3"/>
      <c r="D118" s="3"/>
      <c r="E118" s="2"/>
      <c r="F118" s="2"/>
    </row>
    <row r="119" spans="1:6">
      <c r="A119" s="2"/>
      <c r="B119" s="2"/>
      <c r="C119" s="3"/>
      <c r="D119" s="3"/>
      <c r="E119" s="2"/>
      <c r="F119" s="2"/>
    </row>
    <row r="120" spans="1:6">
      <c r="A120" s="2"/>
      <c r="B120" s="2"/>
      <c r="C120" s="3"/>
      <c r="D120" s="3"/>
      <c r="E120" s="2"/>
      <c r="F120" s="2"/>
    </row>
    <row r="121" spans="1:6">
      <c r="A121" s="2"/>
      <c r="B121" s="2"/>
      <c r="C121" s="3"/>
      <c r="D121" s="3"/>
      <c r="E121" s="2"/>
      <c r="F121" s="2"/>
    </row>
    <row r="122" spans="1:6">
      <c r="A122" s="2"/>
      <c r="B122" s="2"/>
      <c r="C122" s="3"/>
      <c r="D122" s="3"/>
      <c r="E122" s="2"/>
      <c r="F122" s="2"/>
    </row>
    <row r="123" spans="1:6">
      <c r="A123" s="2"/>
      <c r="B123" s="2"/>
      <c r="C123" s="3"/>
      <c r="D123" s="3"/>
      <c r="E123" s="2"/>
      <c r="F123" s="2"/>
    </row>
    <row r="124" spans="1:6">
      <c r="A124" s="2"/>
      <c r="B124" s="2"/>
      <c r="C124" s="3"/>
      <c r="D124" s="3"/>
      <c r="E124" s="2"/>
      <c r="F124" s="2"/>
    </row>
    <row r="125" spans="1:6">
      <c r="A125" s="2"/>
      <c r="B125" s="2"/>
      <c r="C125" s="3"/>
      <c r="D125" s="3"/>
      <c r="E125" s="2"/>
      <c r="F125" s="2"/>
    </row>
    <row r="126" spans="1:6">
      <c r="A126" s="2"/>
      <c r="B126" s="2"/>
      <c r="C126" s="3"/>
      <c r="D126" s="3"/>
      <c r="E126" s="2"/>
      <c r="F126" s="2"/>
    </row>
    <row r="127" spans="1:6">
      <c r="A127" s="2"/>
      <c r="B127" s="2"/>
      <c r="C127" s="3"/>
      <c r="D127" s="3"/>
      <c r="E127" s="2"/>
      <c r="F127" s="2"/>
    </row>
    <row r="128" spans="1:6">
      <c r="A128" s="2"/>
      <c r="B128" s="2"/>
      <c r="C128" s="3"/>
      <c r="D128" s="3"/>
      <c r="E128" s="2"/>
      <c r="F128" s="2"/>
    </row>
    <row r="129" spans="1:6">
      <c r="A129" s="2"/>
      <c r="B129" s="2"/>
      <c r="C129" s="3"/>
      <c r="D129" s="3"/>
      <c r="E129" s="2"/>
      <c r="F129" s="2"/>
    </row>
    <row r="130" spans="1:6">
      <c r="A130" s="2"/>
      <c r="B130" s="2"/>
      <c r="C130" s="3"/>
      <c r="D130" s="3"/>
      <c r="E130" s="2"/>
      <c r="F130" s="2"/>
    </row>
    <row r="131" spans="1:6">
      <c r="A131" s="2"/>
      <c r="B131" s="2"/>
      <c r="C131" s="3"/>
      <c r="D131" s="3"/>
      <c r="E131" s="2"/>
      <c r="F131" s="2"/>
    </row>
    <row r="132" spans="1:6">
      <c r="A132" s="2"/>
      <c r="B132" s="2"/>
      <c r="C132" s="3"/>
      <c r="D132" s="3"/>
      <c r="E132" s="2"/>
      <c r="F132" s="2"/>
    </row>
    <row r="133" spans="1:6">
      <c r="A133" s="2"/>
      <c r="B133" s="2"/>
      <c r="C133" s="3"/>
      <c r="D133" s="3"/>
      <c r="E133" s="2"/>
      <c r="F133" s="2"/>
    </row>
    <row r="134" spans="1:6">
      <c r="A134" s="2"/>
      <c r="B134" s="2"/>
      <c r="C134" s="3"/>
      <c r="D134" s="3"/>
      <c r="E134" s="2"/>
      <c r="F134" s="2"/>
    </row>
    <row r="135" spans="1:6">
      <c r="A135" s="2"/>
      <c r="B135" s="2"/>
      <c r="C135" s="3"/>
      <c r="D135" s="3"/>
      <c r="E135" s="2"/>
      <c r="F135" s="2"/>
    </row>
    <row r="136" spans="1:6">
      <c r="A136" s="2"/>
      <c r="B136" s="2"/>
      <c r="C136" s="3"/>
      <c r="D136" s="3"/>
      <c r="E136" s="2"/>
      <c r="F136" s="2"/>
    </row>
    <row r="137" spans="1:6">
      <c r="A137" s="2"/>
      <c r="B137" s="2"/>
      <c r="C137" s="3"/>
      <c r="D137" s="3"/>
      <c r="E137" s="2"/>
      <c r="F137" s="2"/>
    </row>
    <row r="138" spans="1:6">
      <c r="A138" s="2"/>
      <c r="B138" s="2"/>
      <c r="C138" s="3"/>
      <c r="D138" s="3"/>
      <c r="E138" s="2"/>
      <c r="F138" s="2"/>
    </row>
    <row r="139" spans="1:6">
      <c r="A139" s="2"/>
      <c r="B139" s="2"/>
      <c r="C139" s="3"/>
      <c r="D139" s="3"/>
      <c r="E139" s="2"/>
      <c r="F139" s="2"/>
    </row>
    <row r="140" spans="1:6">
      <c r="A140" s="2"/>
      <c r="B140" s="2"/>
      <c r="C140" s="3"/>
      <c r="D140" s="3"/>
      <c r="E140" s="2"/>
      <c r="F140" s="2"/>
    </row>
    <row r="141" spans="1:6">
      <c r="A141" s="2"/>
      <c r="B141" s="2"/>
      <c r="C141" s="3"/>
      <c r="D141" s="3"/>
      <c r="E141" s="2"/>
      <c r="F141" s="2"/>
    </row>
    <row r="142" spans="1:6">
      <c r="A142" s="2"/>
      <c r="B142" s="2"/>
      <c r="C142" s="3"/>
      <c r="D142" s="3"/>
      <c r="E142" s="2"/>
      <c r="F142" s="2"/>
    </row>
    <row r="143" spans="1:6">
      <c r="A143" s="2"/>
      <c r="B143" s="2"/>
      <c r="C143" s="3"/>
      <c r="D143" s="3"/>
      <c r="E143" s="2"/>
      <c r="F143" s="2"/>
    </row>
    <row r="144" spans="1:6">
      <c r="A144" s="2"/>
      <c r="B144" s="2"/>
      <c r="C144" s="3"/>
      <c r="D144" s="3"/>
      <c r="E144" s="2"/>
      <c r="F144" s="2"/>
    </row>
    <row r="145" spans="1:6">
      <c r="A145" s="2"/>
      <c r="B145" s="2"/>
      <c r="C145" s="3"/>
      <c r="D145" s="3"/>
      <c r="E145" s="2"/>
      <c r="F145" s="2"/>
    </row>
    <row r="146" spans="1:6">
      <c r="A146" s="2"/>
      <c r="B146" s="2"/>
      <c r="C146" s="3"/>
      <c r="D146" s="3"/>
      <c r="E146" s="2"/>
      <c r="F146" s="2"/>
    </row>
    <row r="147" spans="1:6">
      <c r="A147" s="2"/>
      <c r="B147" s="2"/>
      <c r="C147" s="3"/>
      <c r="D147" s="3"/>
      <c r="E147" s="2"/>
      <c r="F147" s="2"/>
    </row>
    <row r="148" spans="1:6">
      <c r="A148" s="2"/>
      <c r="B148" s="2"/>
      <c r="C148" s="3"/>
      <c r="D148" s="3"/>
      <c r="E148" s="2"/>
      <c r="F148" s="2"/>
    </row>
    <row r="149" spans="1:6">
      <c r="A149" s="2"/>
      <c r="B149" s="2"/>
      <c r="C149" s="3"/>
      <c r="D149" s="3"/>
      <c r="E149" s="2"/>
      <c r="F149" s="2"/>
    </row>
    <row r="150" spans="1:6">
      <c r="A150" s="2"/>
      <c r="B150" s="2"/>
      <c r="C150" s="3"/>
      <c r="D150" s="3"/>
      <c r="E150" s="2"/>
      <c r="F150" s="2"/>
    </row>
    <row r="151" spans="1:6">
      <c r="A151" s="2"/>
      <c r="B151" s="2"/>
      <c r="C151" s="3"/>
      <c r="D151" s="3"/>
      <c r="E151" s="2"/>
      <c r="F151" s="2"/>
    </row>
    <row r="152" spans="1:6">
      <c r="A152" s="2"/>
      <c r="B152" s="2"/>
      <c r="C152" s="3"/>
      <c r="D152" s="3"/>
      <c r="E152" s="2"/>
      <c r="F152" s="2"/>
    </row>
    <row r="153" spans="1:6">
      <c r="A153" s="2"/>
      <c r="B153" s="2"/>
      <c r="C153" s="3"/>
      <c r="D153" s="3"/>
      <c r="E153" s="2"/>
      <c r="F153" s="2"/>
    </row>
    <row r="154" spans="1:6">
      <c r="A154" s="2"/>
      <c r="B154" s="2"/>
      <c r="C154" s="3"/>
      <c r="D154" s="3"/>
      <c r="E154" s="2"/>
      <c r="F154" s="2"/>
    </row>
    <row r="155" spans="1:6">
      <c r="A155" s="2"/>
      <c r="B155" s="2"/>
      <c r="C155" s="3"/>
      <c r="D155" s="3"/>
      <c r="E155" s="2"/>
      <c r="F155" s="2"/>
    </row>
    <row r="156" spans="1:6">
      <c r="A156" s="2"/>
      <c r="B156" s="2"/>
      <c r="C156" s="3"/>
      <c r="D156" s="3"/>
      <c r="E156" s="2"/>
      <c r="F156" s="2"/>
    </row>
    <row r="157" spans="1:6">
      <c r="A157" s="2"/>
      <c r="B157" s="2"/>
      <c r="C157" s="3"/>
      <c r="D157" s="3"/>
      <c r="E157" s="2"/>
      <c r="F157" s="2"/>
    </row>
    <row r="158" spans="1:6">
      <c r="A158" s="2"/>
      <c r="B158" s="2"/>
      <c r="C158" s="3"/>
      <c r="D158" s="3"/>
      <c r="E158" s="2"/>
      <c r="F158" s="2"/>
    </row>
    <row r="159" spans="1:6">
      <c r="A159" s="2"/>
      <c r="B159" s="2"/>
      <c r="C159" s="3"/>
      <c r="D159" s="3"/>
      <c r="E159" s="2"/>
      <c r="F159" s="2"/>
    </row>
    <row r="160" spans="1:6">
      <c r="A160" s="2"/>
      <c r="B160" s="2"/>
      <c r="C160" s="3"/>
      <c r="D160" s="3"/>
      <c r="E160" s="2"/>
      <c r="F160" s="2"/>
    </row>
    <row r="161" spans="1:6">
      <c r="A161" s="2"/>
      <c r="B161" s="2"/>
      <c r="C161" s="3"/>
      <c r="D161" s="3"/>
      <c r="E161" s="2"/>
      <c r="F161" s="2"/>
    </row>
    <row r="162" spans="1:6">
      <c r="A162" s="2"/>
      <c r="B162" s="2"/>
      <c r="C162" s="3"/>
      <c r="D162" s="3"/>
      <c r="E162" s="2"/>
      <c r="F162" s="2"/>
    </row>
    <row r="163" spans="1:6">
      <c r="A163" s="2"/>
      <c r="B163" s="2"/>
      <c r="C163" s="3"/>
      <c r="D163" s="3"/>
      <c r="E163" s="2"/>
      <c r="F163" s="2"/>
    </row>
    <row r="164" spans="1:6">
      <c r="A164" s="2"/>
      <c r="B164" s="2"/>
      <c r="C164" s="3"/>
      <c r="D164" s="3"/>
      <c r="E164" s="2"/>
      <c r="F164" s="2"/>
    </row>
    <row r="165" spans="1:6">
      <c r="A165" s="2"/>
      <c r="B165" s="2"/>
      <c r="C165" s="3"/>
      <c r="D165" s="3"/>
      <c r="E165" s="2"/>
      <c r="F165" s="2"/>
    </row>
    <row r="166" spans="1:6">
      <c r="A166" s="2"/>
      <c r="B166" s="2"/>
      <c r="C166" s="3"/>
      <c r="D166" s="3"/>
      <c r="E166" s="2"/>
      <c r="F166" s="2"/>
    </row>
    <row r="167" spans="1:6">
      <c r="A167" s="2"/>
      <c r="B167" s="2"/>
      <c r="C167" s="3"/>
      <c r="D167" s="3"/>
      <c r="E167" s="2"/>
      <c r="F167" s="2"/>
    </row>
    <row r="168" spans="1:6">
      <c r="A168" s="2"/>
      <c r="B168" s="2"/>
      <c r="C168" s="3"/>
      <c r="D168" s="3"/>
      <c r="E168" s="2"/>
      <c r="F168" s="2"/>
    </row>
    <row r="169" spans="1:6">
      <c r="A169" s="2"/>
      <c r="B169" s="2"/>
      <c r="C169" s="3"/>
      <c r="D169" s="3"/>
      <c r="E169" s="2"/>
      <c r="F169" s="2"/>
    </row>
    <row r="170" spans="1:6">
      <c r="A170" s="2"/>
      <c r="B170" s="2"/>
      <c r="C170" s="3"/>
      <c r="D170" s="3"/>
      <c r="E170" s="2"/>
      <c r="F170" s="2"/>
    </row>
    <row r="171" spans="1:6">
      <c r="A171" s="2"/>
      <c r="B171" s="2"/>
      <c r="C171" s="3"/>
      <c r="D171" s="3"/>
      <c r="E171" s="2"/>
      <c r="F171" s="2"/>
    </row>
    <row r="172" spans="1:6">
      <c r="A172" s="2"/>
      <c r="B172" s="2"/>
      <c r="C172" s="3"/>
      <c r="D172" s="3"/>
      <c r="E172" s="2"/>
      <c r="F172" s="2"/>
    </row>
    <row r="173" spans="1:6">
      <c r="A173" s="2"/>
      <c r="B173" s="2"/>
      <c r="C173" s="3"/>
      <c r="D173" s="3"/>
      <c r="E173" s="2"/>
      <c r="F173" s="2"/>
    </row>
    <row r="174" spans="1:6">
      <c r="A174" s="2"/>
      <c r="B174" s="2"/>
      <c r="C174" s="3"/>
      <c r="D174" s="3"/>
      <c r="E174" s="2"/>
      <c r="F174" s="2"/>
    </row>
    <row r="175" spans="1:6">
      <c r="A175" s="2"/>
      <c r="B175" s="2"/>
      <c r="C175" s="3"/>
      <c r="D175" s="3"/>
      <c r="E175" s="2"/>
      <c r="F175" s="2"/>
    </row>
    <row r="176" spans="1:6">
      <c r="A176" s="2"/>
      <c r="B176" s="2"/>
      <c r="C176" s="3"/>
      <c r="D176" s="3"/>
      <c r="E176" s="2"/>
      <c r="F176" s="2"/>
    </row>
    <row r="177" spans="1:6">
      <c r="A177" s="2"/>
      <c r="B177" s="2"/>
      <c r="C177" s="3"/>
      <c r="D177" s="3"/>
      <c r="E177" s="2"/>
      <c r="F177" s="2"/>
    </row>
    <row r="178" spans="1:6">
      <c r="A178" s="2"/>
      <c r="B178" s="2"/>
      <c r="C178" s="3"/>
      <c r="D178" s="3"/>
      <c r="E178" s="2"/>
      <c r="F178" s="2"/>
    </row>
    <row r="179" spans="1:6">
      <c r="A179" s="2"/>
      <c r="B179" s="2"/>
      <c r="C179" s="3"/>
      <c r="D179" s="3"/>
      <c r="E179" s="2"/>
      <c r="F179" s="2"/>
    </row>
    <row r="180" spans="1:6">
      <c r="A180" s="2"/>
      <c r="B180" s="2"/>
      <c r="C180" s="3"/>
      <c r="D180" s="3"/>
      <c r="E180" s="2"/>
      <c r="F180" s="2"/>
    </row>
    <row r="181" spans="1:6">
      <c r="A181" s="2"/>
      <c r="B181" s="2"/>
      <c r="C181" s="3"/>
      <c r="D181" s="3"/>
      <c r="E181" s="2"/>
      <c r="F181" s="2"/>
    </row>
  </sheetData>
  <phoneticPr fontId="19"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PCB Specification</vt:lpstr>
      <vt:lpstr>BOM</vt:lpstr>
      <vt:lpstr>Parts Mapping</vt:lpstr>
      <vt:lpstr>Position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Ryota Goto</dc:creator>
  <cp:lastModifiedBy>Ryota Goto</cp:lastModifiedBy>
  <dcterms:created xsi:type="dcterms:W3CDTF">2006-09-13T11:21:00Z</dcterms:created>
  <dcterms:modified xsi:type="dcterms:W3CDTF">2018-11-18T06:39:57Z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