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anthascott/Desktop/"/>
    </mc:Choice>
  </mc:AlternateContent>
  <xr:revisionPtr revIDLastSave="0" documentId="13_ncr:1_{8F02D480-8018-C04C-8A42-3841C9EA0E61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R matched" sheetId="1" r:id="rId1"/>
    <sheet name="Divisional court breakdown" sheetId="2" r:id="rId2"/>
    <sheet name="Office tally" sheetId="3" r:id="rId3"/>
    <sheet name="Industry tally" sheetId="4" r:id="rId4"/>
  </sheets>
  <definedNames>
    <definedName name="_xlnm._FilterDatabase" localSheetId="1" hidden="1">'Divisional court breakdown'!$B$10:$B$183</definedName>
    <definedName name="_xlchart.v1.0" hidden="1">'Industry tally'!$E$5:$E$14</definedName>
    <definedName name="_xlchart.v1.1" hidden="1">'Industry tally'!$F$5:$F$14</definedName>
    <definedName name="_xlchart.v1.2" hidden="1">'Industry tally'!$E$5:$E$14</definedName>
    <definedName name="_xlchart.v1.3" hidden="1">'Industry tally'!$F$5:$F$14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9" i="2" l="1"/>
  <c r="I73" i="2"/>
  <c r="I10" i="2"/>
  <c r="I14" i="2"/>
  <c r="E4" i="3" a="1"/>
  <c r="E4" i="3"/>
  <c r="F4" i="3"/>
  <c r="F5" i="3"/>
  <c r="F6" i="3"/>
  <c r="F8" i="3"/>
  <c r="F9" i="3"/>
  <c r="F10" i="3"/>
  <c r="F11" i="3"/>
  <c r="F12" i="3"/>
  <c r="F13" i="3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1" i="2"/>
  <c r="B183" i="2"/>
  <c r="B178" i="2"/>
  <c r="B179" i="2"/>
  <c r="B180" i="2"/>
  <c r="B181" i="2"/>
  <c r="B182" i="2"/>
  <c r="B168" i="2"/>
  <c r="B169" i="2"/>
  <c r="B170" i="2"/>
  <c r="B171" i="2"/>
  <c r="B172" i="2"/>
  <c r="B173" i="2"/>
  <c r="B174" i="2"/>
  <c r="B175" i="2"/>
  <c r="B176" i="2"/>
  <c r="B177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42" i="2"/>
  <c r="B143" i="2"/>
  <c r="B144" i="2"/>
  <c r="B145" i="2"/>
  <c r="B146" i="2"/>
  <c r="B147" i="2"/>
  <c r="B148" i="2"/>
  <c r="B149" i="2"/>
  <c r="B150" i="2"/>
  <c r="B151" i="2"/>
  <c r="B152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1" i="2"/>
  <c r="E5" i="4" a="1"/>
  <c r="F13" i="4"/>
  <c r="F12" i="4"/>
  <c r="F11" i="4"/>
  <c r="F10" i="4"/>
  <c r="F9" i="4"/>
  <c r="F8" i="4"/>
  <c r="F7" i="4"/>
  <c r="F6" i="4"/>
  <c r="E5" i="4"/>
  <c r="F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<sst xmlns="http://schemas.openxmlformats.org/spreadsheetml/2006/main" count="6426" uniqueCount="1472">
  <si>
    <t>full_name</t>
  </si>
  <si>
    <t>Year</t>
  </si>
  <si>
    <t>Position</t>
  </si>
  <si>
    <t>Title</t>
  </si>
  <si>
    <t>Aristotic Title</t>
  </si>
  <si>
    <t>first_name</t>
  </si>
  <si>
    <t>second_name.x</t>
  </si>
  <si>
    <t>surname.x</t>
  </si>
  <si>
    <t>Office</t>
  </si>
  <si>
    <t>Area</t>
  </si>
  <si>
    <t>Annual Salary</t>
  </si>
  <si>
    <t>Shilling daily salary</t>
  </si>
  <si>
    <t>Allowance</t>
  </si>
  <si>
    <t>First Date of Appointment</t>
  </si>
  <si>
    <t>Fixed Appointment</t>
  </si>
  <si>
    <t>Present  Appointment</t>
  </si>
  <si>
    <t>Housing</t>
  </si>
  <si>
    <t>Fees</t>
  </si>
  <si>
    <t>Record Name</t>
  </si>
  <si>
    <t>Company Name</t>
  </si>
  <si>
    <t>first_names</t>
  </si>
  <si>
    <t>second_name.y</t>
  </si>
  <si>
    <t>surname.y</t>
  </si>
  <si>
    <t>title</t>
  </si>
  <si>
    <t>Gender</t>
  </si>
  <si>
    <t>Language</t>
  </si>
  <si>
    <t>Country</t>
  </si>
  <si>
    <t>City</t>
  </si>
  <si>
    <t>Address</t>
  </si>
  <si>
    <t>Lat_City</t>
  </si>
  <si>
    <t>Long_City</t>
  </si>
  <si>
    <t>Occupation</t>
  </si>
  <si>
    <t>Occ_Code</t>
  </si>
  <si>
    <t>HISCO</t>
  </si>
  <si>
    <t>HISCO_Name</t>
  </si>
  <si>
    <t>No_Shares</t>
  </si>
  <si>
    <t>Value</t>
  </si>
  <si>
    <t>Shareholder_Type</t>
  </si>
  <si>
    <t>Industry</t>
  </si>
  <si>
    <t>Location_Company_Office</t>
  </si>
  <si>
    <t>Lat_Company_Office</t>
  </si>
  <si>
    <t>Long_Company_Office</t>
  </si>
  <si>
    <t>Location_Operation</t>
  </si>
  <si>
    <t>Lat_Operation</t>
  </si>
  <si>
    <t>Long_Operation</t>
  </si>
  <si>
    <t>year</t>
  </si>
  <si>
    <t>termination</t>
  </si>
  <si>
    <t>culture</t>
  </si>
  <si>
    <t>distance overall</t>
  </si>
  <si>
    <t>distance women</t>
  </si>
  <si>
    <t>Distance men</t>
  </si>
  <si>
    <t>Capital</t>
  </si>
  <si>
    <t>share value</t>
  </si>
  <si>
    <t>A E Smith</t>
  </si>
  <si>
    <t>clerk on probation</t>
  </si>
  <si>
    <t>Mr</t>
  </si>
  <si>
    <t>A</t>
  </si>
  <si>
    <t>E</t>
  </si>
  <si>
    <t>Smith</t>
  </si>
  <si>
    <t>Customs</t>
  </si>
  <si>
    <t>Port Elizabeth</t>
  </si>
  <si>
    <t>25/02/1901</t>
  </si>
  <si>
    <t>LC C124</t>
  </si>
  <si>
    <t>The Waterford Estate and Exploration Syndicate Limited</t>
  </si>
  <si>
    <t>Male</t>
  </si>
  <si>
    <t>English</t>
  </si>
  <si>
    <t>.</t>
  </si>
  <si>
    <t>Unknown</t>
  </si>
  <si>
    <t>50</t>
  </si>
  <si>
    <t>Mining</t>
  </si>
  <si>
    <t>Kimberley</t>
  </si>
  <si>
    <t>Griqualand West</t>
  </si>
  <si>
    <t>1896</t>
  </si>
  <si>
    <t>1</t>
  </si>
  <si>
    <t>A F Smith</t>
  </si>
  <si>
    <t>Matron</t>
  </si>
  <si>
    <t>Mrs</t>
  </si>
  <si>
    <t>F</t>
  </si>
  <si>
    <t>Prisons</t>
  </si>
  <si>
    <t>Engcobo</t>
  </si>
  <si>
    <t>01/07/1884</t>
  </si>
  <si>
    <t>LC C428</t>
  </si>
  <si>
    <t>The Kimberley Co-operative Society Limited</t>
  </si>
  <si>
    <t>Female</t>
  </si>
  <si>
    <t>South Africa</t>
  </si>
  <si>
    <t>Rock Shaft, De Beers, Kimberley</t>
  </si>
  <si>
    <t>-28.744028</t>
  </si>
  <si>
    <t>24.763545000000001</t>
  </si>
  <si>
    <t>Housewife</t>
  </si>
  <si>
    <t>3</t>
  </si>
  <si>
    <t>Capitalist</t>
  </si>
  <si>
    <t>20</t>
  </si>
  <si>
    <t>General dealer</t>
  </si>
  <si>
    <t>1910</t>
  </si>
  <si>
    <t>A H Petersen</t>
  </si>
  <si>
    <t>Consulting Surgeon</t>
  </si>
  <si>
    <t>Dr</t>
  </si>
  <si>
    <t>H</t>
  </si>
  <si>
    <t>Petersen</t>
  </si>
  <si>
    <t>Somerset Hospital</t>
  </si>
  <si>
    <t>01/10/1897</t>
  </si>
  <si>
    <t>LC C394</t>
  </si>
  <si>
    <t>The Kommetjie Estates Limited</t>
  </si>
  <si>
    <t>Dutch</t>
  </si>
  <si>
    <t>Cape Town</t>
  </si>
  <si>
    <t>-33.922237000000003</t>
  </si>
  <si>
    <t>18.420380000000002</t>
  </si>
  <si>
    <t>Medical practitioner</t>
  </si>
  <si>
    <t>4</t>
  </si>
  <si>
    <t>Mechanical Engineer</t>
  </si>
  <si>
    <t>500</t>
  </si>
  <si>
    <t>Real Estate</t>
  </si>
  <si>
    <t>Kommetjie</t>
  </si>
  <si>
    <t>1932</t>
  </si>
  <si>
    <t>A J Stigling</t>
  </si>
  <si>
    <t>RM Clerk</t>
  </si>
  <si>
    <t>J</t>
  </si>
  <si>
    <t>Stigling</t>
  </si>
  <si>
    <t>Divisional Courts and Offices</t>
  </si>
  <si>
    <t>Humansdorp</t>
  </si>
  <si>
    <t>25/01/1894</t>
  </si>
  <si>
    <t>06/04/1894</t>
  </si>
  <si>
    <t>LC C401</t>
  </si>
  <si>
    <t>The Saldanha Bay Harbour and Estate Company Limited</t>
  </si>
  <si>
    <t>Hopefield</t>
  </si>
  <si>
    <t>-33.056283000000001</t>
  </si>
  <si>
    <t>18.336743999999999</t>
  </si>
  <si>
    <t>3500</t>
  </si>
  <si>
    <t>Saldanha Bay</t>
  </si>
  <si>
    <t>1916</t>
  </si>
  <si>
    <t>A R Cooke</t>
  </si>
  <si>
    <t>Postmaster</t>
  </si>
  <si>
    <t>R</t>
  </si>
  <si>
    <t>Cooke</t>
  </si>
  <si>
    <t>Post Office Estalishment</t>
  </si>
  <si>
    <t>Ashton</t>
  </si>
  <si>
    <t>3 delivery of telegrams</t>
  </si>
  <si>
    <t>01/06/1893</t>
  </si>
  <si>
    <t>LC C85</t>
  </si>
  <si>
    <t>The Cape Fruit Syndicate Limited</t>
  </si>
  <si>
    <t>Ashton Cape Town</t>
  </si>
  <si>
    <t>5</t>
  </si>
  <si>
    <t>Agriculture</t>
  </si>
  <si>
    <t>Robertson</t>
  </si>
  <si>
    <t>A X Brink</t>
  </si>
  <si>
    <t>Junior Assistant</t>
  </si>
  <si>
    <t>X</t>
  </si>
  <si>
    <t>Brink</t>
  </si>
  <si>
    <t>23/08/1901</t>
  </si>
  <si>
    <t>LC C109</t>
  </si>
  <si>
    <t>The Leicester Diamond Mining Company Limited</t>
  </si>
  <si>
    <t>-28.735900000000001</t>
  </si>
  <si>
    <t>24.754103000000001</t>
  </si>
  <si>
    <t>Diamond merchant</t>
  </si>
  <si>
    <t>Jeweller</t>
  </si>
  <si>
    <t>1897</t>
  </si>
  <si>
    <t>A X Clark</t>
  </si>
  <si>
    <t>Inspector</t>
  </si>
  <si>
    <t>Clark</t>
  </si>
  <si>
    <t>Cape Police</t>
  </si>
  <si>
    <t>District no. 3</t>
  </si>
  <si>
    <t>Q, 25 for supervising city and suburban police</t>
  </si>
  <si>
    <t>01/05/1879</t>
  </si>
  <si>
    <t>LC C283</t>
  </si>
  <si>
    <t>The Simon's Town Co-operative Society Limited</t>
  </si>
  <si>
    <t>Simonstown</t>
  </si>
  <si>
    <t>Simon's Town</t>
  </si>
  <si>
    <t>-34.193508000000001</t>
  </si>
  <si>
    <t>18.430394</t>
  </si>
  <si>
    <t>1918</t>
  </si>
  <si>
    <t>A X Cohen</t>
  </si>
  <si>
    <t>Cohen</t>
  </si>
  <si>
    <t>Woodstock</t>
  </si>
  <si>
    <t>09/09/1901</t>
  </si>
  <si>
    <t>LC C207</t>
  </si>
  <si>
    <t>The New Elands Drift Mining and Estate Company Limited</t>
  </si>
  <si>
    <t>90</t>
  </si>
  <si>
    <t>1903</t>
  </si>
  <si>
    <t>A X deXVilliers</t>
  </si>
  <si>
    <t>Clerk, 3rd class</t>
  </si>
  <si>
    <t>deXVilliers</t>
  </si>
  <si>
    <t>Money Order Branch</t>
  </si>
  <si>
    <t>21/08/1891</t>
  </si>
  <si>
    <t>22/12/1888</t>
  </si>
  <si>
    <t>LC C210</t>
  </si>
  <si>
    <t>The Vasco Limited</t>
  </si>
  <si>
    <t>Auctioneer</t>
  </si>
  <si>
    <t>Manufacturing</t>
  </si>
  <si>
    <t>Tygerberg</t>
  </si>
  <si>
    <t>1900</t>
  </si>
  <si>
    <t>A X Moore</t>
  </si>
  <si>
    <t>Assistant, 4th class</t>
  </si>
  <si>
    <t>Moore</t>
  </si>
  <si>
    <t>Beaufort West</t>
  </si>
  <si>
    <t>01/07/1897</t>
  </si>
  <si>
    <t>25</t>
  </si>
  <si>
    <t>A X Morris</t>
  </si>
  <si>
    <t>Gaoler</t>
  </si>
  <si>
    <t>Morris</t>
  </si>
  <si>
    <t>Sutherland</t>
  </si>
  <si>
    <t>Quarters and fuel, and C D allowance 18 pa</t>
  </si>
  <si>
    <t>12/07/1894</t>
  </si>
  <si>
    <t>A X Rose</t>
  </si>
  <si>
    <t>Clerk</t>
  </si>
  <si>
    <t>Rose</t>
  </si>
  <si>
    <t>Traffic Department</t>
  </si>
  <si>
    <t>09/06/1892</t>
  </si>
  <si>
    <t>01/02/1894</t>
  </si>
  <si>
    <t>LC C386</t>
  </si>
  <si>
    <t>The Pandora Prospecting, Developing and Mining Syndicate Limited</t>
  </si>
  <si>
    <t>16</t>
  </si>
  <si>
    <t>400</t>
  </si>
  <si>
    <t>Prospecting</t>
  </si>
  <si>
    <t>Alexander James Robb</t>
  </si>
  <si>
    <t>Accounting Officer</t>
  </si>
  <si>
    <t>Alexander</t>
  </si>
  <si>
    <t>James</t>
  </si>
  <si>
    <t>Robb</t>
  </si>
  <si>
    <t>Traffic Department: Accounting Branch</t>
  </si>
  <si>
    <t>01/01/1873</t>
  </si>
  <si>
    <t>01/02/1886</t>
  </si>
  <si>
    <t>01/05/1884</t>
  </si>
  <si>
    <t>LC C342</t>
  </si>
  <si>
    <t>B. A. De Vries and Company Limited</t>
  </si>
  <si>
    <t>Rondebosch</t>
  </si>
  <si>
    <t>-33.967668000000003</t>
  </si>
  <si>
    <t>18.480793999999999</t>
  </si>
  <si>
    <t>Accountant</t>
  </si>
  <si>
    <t>10</t>
  </si>
  <si>
    <t>Merchants</t>
  </si>
  <si>
    <t>Alexander X Bell</t>
  </si>
  <si>
    <t>clerk and assistant accountant</t>
  </si>
  <si>
    <t>Bell</t>
  </si>
  <si>
    <t>Accounting Branch - Comissioners Office</t>
  </si>
  <si>
    <t>29/10/1896</t>
  </si>
  <si>
    <t>01/03/1897</t>
  </si>
  <si>
    <t>01/07/1900</t>
  </si>
  <si>
    <t>LC C257</t>
  </si>
  <si>
    <t>The Port Elizabeth Assurance and Trust Company Limited</t>
  </si>
  <si>
    <t>-33.933005999999999</t>
  </si>
  <si>
    <t>18.410907999999999</t>
  </si>
  <si>
    <t>200</t>
  </si>
  <si>
    <t>Insurance</t>
  </si>
  <si>
    <t>1929</t>
  </si>
  <si>
    <t>2</t>
  </si>
  <si>
    <t>Alexander X Patterson</t>
  </si>
  <si>
    <t>1s class outdoor officer</t>
  </si>
  <si>
    <t>Patterson</t>
  </si>
  <si>
    <t>East London</t>
  </si>
  <si>
    <t>50 and 8 extra attendance</t>
  </si>
  <si>
    <t>01/07/1877</t>
  </si>
  <si>
    <t>Black Smith</t>
  </si>
  <si>
    <t>Blacksmith, General</t>
  </si>
  <si>
    <t>Alexander X Taylor</t>
  </si>
  <si>
    <t>Station Master</t>
  </si>
  <si>
    <t>Taylor</t>
  </si>
  <si>
    <t>Traffic Department: Northern System</t>
  </si>
  <si>
    <t>24 and q</t>
  </si>
  <si>
    <t>21/03/1882</t>
  </si>
  <si>
    <t>01/01/1899</t>
  </si>
  <si>
    <t>17 Gladstone Avenue, Kimberley</t>
  </si>
  <si>
    <t>Alfred James Foster</t>
  </si>
  <si>
    <t>draughtsman</t>
  </si>
  <si>
    <t>Alfred</t>
  </si>
  <si>
    <t>Foster</t>
  </si>
  <si>
    <t>Public Works Department</t>
  </si>
  <si>
    <t>26/09/1893</t>
  </si>
  <si>
    <t>LC C142</t>
  </si>
  <si>
    <t>The Rosshire Matabeleland Estate, Prospecting and Developing Syndicate Limited</t>
  </si>
  <si>
    <t>-33.921204000000003</t>
  </si>
  <si>
    <t>18.419177999999999</t>
  </si>
  <si>
    <t>Production Supervisor or Foreman, General</t>
  </si>
  <si>
    <t>Bulawayo</t>
  </si>
  <si>
    <t>Arthur James Baker</t>
  </si>
  <si>
    <t>Assistant 3rd Class</t>
  </si>
  <si>
    <t>Arthur</t>
  </si>
  <si>
    <t>Baker</t>
  </si>
  <si>
    <t>20/09/1888</t>
  </si>
  <si>
    <t>05/12/1896</t>
  </si>
  <si>
    <t>01/09/1897</t>
  </si>
  <si>
    <t>Temperance Hotel</t>
  </si>
  <si>
    <t>-33.929378999999997</t>
  </si>
  <si>
    <t>18.421354000000001</t>
  </si>
  <si>
    <t>Arthur X Muller</t>
  </si>
  <si>
    <t>Foreman Cleaner</t>
  </si>
  <si>
    <t>Muller</t>
  </si>
  <si>
    <t>Stores Branch</t>
  </si>
  <si>
    <t>14/12/1897</t>
  </si>
  <si>
    <t>LC C309</t>
  </si>
  <si>
    <t>The Cape Peninsula Lighting Company Limited</t>
  </si>
  <si>
    <t>-33.913924999999999</t>
  </si>
  <si>
    <t>18.390311000000001</t>
  </si>
  <si>
    <t>Broker</t>
  </si>
  <si>
    <t>6</t>
  </si>
  <si>
    <t>Stockbroker</t>
  </si>
  <si>
    <t>750</t>
  </si>
  <si>
    <t>Utility</t>
  </si>
  <si>
    <t>1912</t>
  </si>
  <si>
    <t>Arthur X Solomon</t>
  </si>
  <si>
    <t>Clerk to Judge Solomon</t>
  </si>
  <si>
    <t>Solomon</t>
  </si>
  <si>
    <t>High Court</t>
  </si>
  <si>
    <t>01/10/1894</t>
  </si>
  <si>
    <t>LC C371</t>
  </si>
  <si>
    <t>Hartz Comet Syndicate Limited</t>
  </si>
  <si>
    <t>Solicitor</t>
  </si>
  <si>
    <t>1904</t>
  </si>
  <si>
    <t>Benjamin X Blaine</t>
  </si>
  <si>
    <t>Superintendent Acting</t>
  </si>
  <si>
    <t>Benjamin</t>
  </si>
  <si>
    <t>Blaine</t>
  </si>
  <si>
    <t>Grey Hospital</t>
  </si>
  <si>
    <t>Q R40. 5 percent Commissions on fees collected, also 120 pa as Surgeon to Cape Police</t>
  </si>
  <si>
    <t>01/04/1891</t>
  </si>
  <si>
    <t>01/10/1891</t>
  </si>
  <si>
    <t>LC C444</t>
  </si>
  <si>
    <t>The King Electric Lighting and Cold Storage Company Limited</t>
  </si>
  <si>
    <t>King William's Town</t>
  </si>
  <si>
    <t>-32.876519999999999</t>
  </si>
  <si>
    <t>27.397825000000001</t>
  </si>
  <si>
    <t>1902</t>
  </si>
  <si>
    <t>C H Smit</t>
  </si>
  <si>
    <t>Assistant, 3rd class</t>
  </si>
  <si>
    <t>C</t>
  </si>
  <si>
    <t>Smit</t>
  </si>
  <si>
    <t>Graff-Reinet</t>
  </si>
  <si>
    <t>01/11/1893</t>
  </si>
  <si>
    <t>01/07/1896</t>
  </si>
  <si>
    <t>LC C226</t>
  </si>
  <si>
    <t>The Midland Wine, Brandy and Spirit Company Limited</t>
  </si>
  <si>
    <t>Graaff-Reinet</t>
  </si>
  <si>
    <t>Graaf-Reinet</t>
  </si>
  <si>
    <t>-32.249133999999998</t>
  </si>
  <si>
    <t>24.540689</t>
  </si>
  <si>
    <t>1945</t>
  </si>
  <si>
    <t>C L Slabber</t>
  </si>
  <si>
    <t>L</t>
  </si>
  <si>
    <t>Slabber</t>
  </si>
  <si>
    <t>Malmesbury</t>
  </si>
  <si>
    <t>01/11/1900</t>
  </si>
  <si>
    <t>LC C168</t>
  </si>
  <si>
    <t>The East London Co-operative Society Limited</t>
  </si>
  <si>
    <t>Syfrets Trust Cape Town</t>
  </si>
  <si>
    <t>1899</t>
  </si>
  <si>
    <t>C S Nicholson</t>
  </si>
  <si>
    <t>Visiting Magistrate</t>
  </si>
  <si>
    <t>S</t>
  </si>
  <si>
    <t>Nicholson</t>
  </si>
  <si>
    <t>Gaol</t>
  </si>
  <si>
    <t>Wynberg</t>
  </si>
  <si>
    <t>cab hire</t>
  </si>
  <si>
    <t>-34.004840000000002</t>
  </si>
  <si>
    <t>18.467843999999999</t>
  </si>
  <si>
    <t>Gentleman</t>
  </si>
  <si>
    <t>C V deXVilliers</t>
  </si>
  <si>
    <t>V</t>
  </si>
  <si>
    <t>Towws River</t>
  </si>
  <si>
    <t>01/04/1890</t>
  </si>
  <si>
    <t>01/04/1900</t>
  </si>
  <si>
    <t>LC C385</t>
  </si>
  <si>
    <t>The Durbanville Railway Company Limited</t>
  </si>
  <si>
    <t>Durbanville</t>
  </si>
  <si>
    <t>-33.820224000000003</t>
  </si>
  <si>
    <t>18.653696</t>
  </si>
  <si>
    <t>250</t>
  </si>
  <si>
    <t>Railways</t>
  </si>
  <si>
    <t>1919</t>
  </si>
  <si>
    <t>C X Fredericks</t>
  </si>
  <si>
    <t>Coolie</t>
  </si>
  <si>
    <t>Fredericks</t>
  </si>
  <si>
    <t>Circulation Branch, Postal Service</t>
  </si>
  <si>
    <t>01/10/1892</t>
  </si>
  <si>
    <t>LC C5</t>
  </si>
  <si>
    <t>East London Beach Hotel Company Limited</t>
  </si>
  <si>
    <t>King Williams Town</t>
  </si>
  <si>
    <t>Hospitality</t>
  </si>
  <si>
    <t>1907</t>
  </si>
  <si>
    <t>C X Lucas</t>
  </si>
  <si>
    <t>Sub-inspector</t>
  </si>
  <si>
    <t>Lucas</t>
  </si>
  <si>
    <t>City and Suburban</t>
  </si>
  <si>
    <t>Q</t>
  </si>
  <si>
    <t>17/12/1873</t>
  </si>
  <si>
    <t>01/07/1878</t>
  </si>
  <si>
    <t>LC C314</t>
  </si>
  <si>
    <t>Malmesbury Co-operative Society Limited</t>
  </si>
  <si>
    <t>-33.460675999999999</t>
  </si>
  <si>
    <t>18.726865</t>
  </si>
  <si>
    <t>Labourer</t>
  </si>
  <si>
    <t>C X Rabie</t>
  </si>
  <si>
    <t>Min DR ch Malmesbury</t>
  </si>
  <si>
    <t>Rabie</t>
  </si>
  <si>
    <t>28/08/1871</t>
  </si>
  <si>
    <t>01/07/1881</t>
  </si>
  <si>
    <t>150</t>
  </si>
  <si>
    <t>Cecil John Rhodes</t>
  </si>
  <si>
    <t>Prime Minister</t>
  </si>
  <si>
    <t>Cecil</t>
  </si>
  <si>
    <t>John</t>
  </si>
  <si>
    <t>Rhodes</t>
  </si>
  <si>
    <t>Prime Minister's Office</t>
  </si>
  <si>
    <t>20/03/1884</t>
  </si>
  <si>
    <t>17/07/1890</t>
  </si>
  <si>
    <t>LC C249</t>
  </si>
  <si>
    <t>The South African Fisheries Limited</t>
  </si>
  <si>
    <t>Honourable</t>
  </si>
  <si>
    <t>Fishing</t>
  </si>
  <si>
    <t>1901</t>
  </si>
  <si>
    <t>Charles X Watson</t>
  </si>
  <si>
    <t>Forester Hogsback</t>
  </si>
  <si>
    <t>Charles</t>
  </si>
  <si>
    <t>Watson</t>
  </si>
  <si>
    <t>Forests</t>
  </si>
  <si>
    <t>Eastern Conservancy</t>
  </si>
  <si>
    <t>Q and F 12</t>
  </si>
  <si>
    <t>20/11/1888</t>
  </si>
  <si>
    <t>01/07/1889</t>
  </si>
  <si>
    <t>LC C239</t>
  </si>
  <si>
    <t>The City Flour Milling Company Limited</t>
  </si>
  <si>
    <t>Hotel Keeper</t>
  </si>
  <si>
    <t>Hotel Proprietor</t>
  </si>
  <si>
    <t>100</t>
  </si>
  <si>
    <t>1905</t>
  </si>
  <si>
    <t>Christian Frederick Beyers</t>
  </si>
  <si>
    <t>Christian</t>
  </si>
  <si>
    <t>Frederick</t>
  </si>
  <si>
    <t>Beyers</t>
  </si>
  <si>
    <t>L50Q</t>
  </si>
  <si>
    <t>10/02/1887</t>
  </si>
  <si>
    <t>22/08/1887</t>
  </si>
  <si>
    <t>17/06/1890</t>
  </si>
  <si>
    <t>LC C66</t>
  </si>
  <si>
    <t>Paarl Board of Executors Limited</t>
  </si>
  <si>
    <t>Wellington</t>
  </si>
  <si>
    <t>-33.642394000000003</t>
  </si>
  <si>
    <t>19.006485000000001</t>
  </si>
  <si>
    <t>Doctor</t>
  </si>
  <si>
    <t>General Physician</t>
  </si>
  <si>
    <t>8</t>
  </si>
  <si>
    <t>320</t>
  </si>
  <si>
    <t>Trust</t>
  </si>
  <si>
    <t>Paarl</t>
  </si>
  <si>
    <t>1922</t>
  </si>
  <si>
    <t>Clemens X Mayer</t>
  </si>
  <si>
    <t>Agriculatural Assistant</t>
  </si>
  <si>
    <t>Clemens</t>
  </si>
  <si>
    <t>Mayer</t>
  </si>
  <si>
    <t>F25</t>
  </si>
  <si>
    <t>26/11/1890</t>
  </si>
  <si>
    <t>01/07/1893</t>
  </si>
  <si>
    <t>LC C52</t>
  </si>
  <si>
    <t>The Bulawayo Stands Inv. Co. Ltd.</t>
  </si>
  <si>
    <t>Stellenbosch</t>
  </si>
  <si>
    <t>-33.933835999999999</t>
  </si>
  <si>
    <t>18.865504999999999</t>
  </si>
  <si>
    <t>Agricultural Department</t>
  </si>
  <si>
    <t>Government Administrator</t>
  </si>
  <si>
    <t>Real estate</t>
  </si>
  <si>
    <t>1906</t>
  </si>
  <si>
    <t>Crawford X Jamieson</t>
  </si>
  <si>
    <t>Crawford</t>
  </si>
  <si>
    <t>Jamieson</t>
  </si>
  <si>
    <t>03/06/1890</t>
  </si>
  <si>
    <t>12/03/1896</t>
  </si>
  <si>
    <t>23/09/1892</t>
  </si>
  <si>
    <t>126 Transvaal Road, Kimberley</t>
  </si>
  <si>
    <t>D X Brown</t>
  </si>
  <si>
    <t>Assistant 4th class</t>
  </si>
  <si>
    <t>D</t>
  </si>
  <si>
    <t>Brown</t>
  </si>
  <si>
    <t>15 Griqualand West</t>
  </si>
  <si>
    <t>21/04/1891</t>
  </si>
  <si>
    <t>18/09/1896</t>
  </si>
  <si>
    <t>16/01/1897</t>
  </si>
  <si>
    <t>LC C53</t>
  </si>
  <si>
    <t>Colonial Marine Ass. And Trust Company Ltd.</t>
  </si>
  <si>
    <t>Miss</t>
  </si>
  <si>
    <t>Lady</t>
  </si>
  <si>
    <t>75</t>
  </si>
  <si>
    <t>1500</t>
  </si>
  <si>
    <t>D X Eadie</t>
  </si>
  <si>
    <t>ARM acting</t>
  </si>
  <si>
    <t>Eadie</t>
  </si>
  <si>
    <t>De Aar</t>
  </si>
  <si>
    <t>0,50p pd while acting</t>
  </si>
  <si>
    <t>20/09/1889</t>
  </si>
  <si>
    <t>225</t>
  </si>
  <si>
    <t>D X McArthur</t>
  </si>
  <si>
    <t>McArthur</t>
  </si>
  <si>
    <t>13/10/1900</t>
  </si>
  <si>
    <t>LC C8</t>
  </si>
  <si>
    <t>Vaal Prospecting Syndicate Ltd.</t>
  </si>
  <si>
    <t>1894</t>
  </si>
  <si>
    <t>D X Ross</t>
  </si>
  <si>
    <t>Ross</t>
  </si>
  <si>
    <t>Nqamakwe</t>
  </si>
  <si>
    <t>Q and  Fuel</t>
  </si>
  <si>
    <t>01/01/1895</t>
  </si>
  <si>
    <t>LC C278</t>
  </si>
  <si>
    <t>The Nannuci Limited</t>
  </si>
  <si>
    <t>No. 6 Church Street Cape Town</t>
  </si>
  <si>
    <t>Dyer</t>
  </si>
  <si>
    <t>Garment Dyer</t>
  </si>
  <si>
    <t>15</t>
  </si>
  <si>
    <t>Laundry</t>
  </si>
  <si>
    <t>1928</t>
  </si>
  <si>
    <t>D X Stephen</t>
  </si>
  <si>
    <t>Principal Clerk</t>
  </si>
  <si>
    <t>Stephen</t>
  </si>
  <si>
    <t>Telegraph Message Branch</t>
  </si>
  <si>
    <t>01/02/1885</t>
  </si>
  <si>
    <t>Auditor</t>
  </si>
  <si>
    <t>1000</t>
  </si>
  <si>
    <t>Daniel Francois duXToit</t>
  </si>
  <si>
    <t>Daniel</t>
  </si>
  <si>
    <t>Francois</t>
  </si>
  <si>
    <t>duXToit</t>
  </si>
  <si>
    <t>Native Affairs Office</t>
  </si>
  <si>
    <t>Umzimkulu</t>
  </si>
  <si>
    <t>01/09/1898</t>
  </si>
  <si>
    <t>26/02/1900</t>
  </si>
  <si>
    <t>LC C302</t>
  </si>
  <si>
    <t>The African Mutual Trust and Assurance Company Limited</t>
  </si>
  <si>
    <t>Dal Josephat</t>
  </si>
  <si>
    <t>-33.705027000000001</t>
  </si>
  <si>
    <t>18.982028</t>
  </si>
  <si>
    <t>Farmer</t>
  </si>
  <si>
    <t>9</t>
  </si>
  <si>
    <t>David Joseph Daly</t>
  </si>
  <si>
    <t>3rd Class Clerk</t>
  </si>
  <si>
    <t>David</t>
  </si>
  <si>
    <t>Joseph</t>
  </si>
  <si>
    <t>Daly</t>
  </si>
  <si>
    <t>10 for collecting Wharfage, O3</t>
  </si>
  <si>
    <t>19/06/1891</t>
  </si>
  <si>
    <t>19/12/1894</t>
  </si>
  <si>
    <t>01/05/1895</t>
  </si>
  <si>
    <t>LC C320</t>
  </si>
  <si>
    <t>Pyott Limited Company</t>
  </si>
  <si>
    <t>-33.909587999999999</t>
  </si>
  <si>
    <t>25.607050000000001</t>
  </si>
  <si>
    <t>Mining officer</t>
  </si>
  <si>
    <t>Production Manager (except Farm)</t>
  </si>
  <si>
    <t>David X Eadie</t>
  </si>
  <si>
    <t>Oudtshoorn</t>
  </si>
  <si>
    <t>19/06/1896</t>
  </si>
  <si>
    <t>LC C17</t>
  </si>
  <si>
    <t>Elands Drift Mining Company Ltd.</t>
  </si>
  <si>
    <t>Barkly West</t>
  </si>
  <si>
    <t>Barkley West</t>
  </si>
  <si>
    <t>-28.493252999999999</t>
  </si>
  <si>
    <t>24.503664000000001</t>
  </si>
  <si>
    <t>1893</t>
  </si>
  <si>
    <t>David X Stephen</t>
  </si>
  <si>
    <t>Principle Clerk</t>
  </si>
  <si>
    <t>01/08/1893</t>
  </si>
  <si>
    <t>Agent</t>
  </si>
  <si>
    <t>Manufacturer's Agent</t>
  </si>
  <si>
    <t>30</t>
  </si>
  <si>
    <t>David X Williams</t>
  </si>
  <si>
    <t>Williams</t>
  </si>
  <si>
    <t>Traffic Department: Western Systems</t>
  </si>
  <si>
    <t>22/02/1883</t>
  </si>
  <si>
    <t>21/08/1888</t>
  </si>
  <si>
    <t>01/02/1892</t>
  </si>
  <si>
    <t>C/O Guthrie and Co., Beaconsfield</t>
  </si>
  <si>
    <t>-28.758139</t>
  </si>
  <si>
    <t>24.781759999999998</t>
  </si>
  <si>
    <t>E C Dyason</t>
  </si>
  <si>
    <t>Acting Superintendent</t>
  </si>
  <si>
    <t>Dyason</t>
  </si>
  <si>
    <t>Porter Reformatory</t>
  </si>
  <si>
    <t>Also Assistant Superintentent of Tokai Convict Station</t>
  </si>
  <si>
    <t>28/07/1890</t>
  </si>
  <si>
    <t>28/01/1891</t>
  </si>
  <si>
    <t>01/02/1899</t>
  </si>
  <si>
    <t>LC C411</t>
  </si>
  <si>
    <t>The Croydon Brick Company Limited</t>
  </si>
  <si>
    <t>Tokai, Retreat</t>
  </si>
  <si>
    <t>-34.059519000000002</t>
  </si>
  <si>
    <t>18.474388999999999</t>
  </si>
  <si>
    <t>1908</t>
  </si>
  <si>
    <t>E H Jones</t>
  </si>
  <si>
    <t>Jones</t>
  </si>
  <si>
    <t>Robben Island</t>
  </si>
  <si>
    <t>QR Bandsman 6</t>
  </si>
  <si>
    <t>26/10/1892</t>
  </si>
  <si>
    <t>LC C465</t>
  </si>
  <si>
    <t>The Cape Town Buffalo Club Limited</t>
  </si>
  <si>
    <t>107 Constitution St. Cape Town</t>
  </si>
  <si>
    <t>E H Solomon</t>
  </si>
  <si>
    <t>Clerk to Judge Lange</t>
  </si>
  <si>
    <t>High Court  of Griqualand</t>
  </si>
  <si>
    <t>01/09/1901</t>
  </si>
  <si>
    <t>LC C383</t>
  </si>
  <si>
    <t>The Natal Morgenstond Collieries Limited</t>
  </si>
  <si>
    <t>Dundee</t>
  </si>
  <si>
    <t>E X Gordon</t>
  </si>
  <si>
    <t>Temporary Lineman De Aar</t>
  </si>
  <si>
    <t>Gordon</t>
  </si>
  <si>
    <t>Engineering Branch Postal Service</t>
  </si>
  <si>
    <t>25/03/1897</t>
  </si>
  <si>
    <t>350</t>
  </si>
  <si>
    <t>7000</t>
  </si>
  <si>
    <t>E X Hayes</t>
  </si>
  <si>
    <t>2nd Assistant Chief Constable</t>
  </si>
  <si>
    <t>Hayes</t>
  </si>
  <si>
    <t>Convict Stations</t>
  </si>
  <si>
    <t>Breakwater</t>
  </si>
  <si>
    <t>QR</t>
  </si>
  <si>
    <t>01/09/1890</t>
  </si>
  <si>
    <t>01/04/1898</t>
  </si>
  <si>
    <t>LC C375</t>
  </si>
  <si>
    <t>The New Vaal River Diamond and Exploration Company Limited</t>
  </si>
  <si>
    <t>UK</t>
  </si>
  <si>
    <t>Lytham Saint Annes</t>
  </si>
  <si>
    <t>Glen Eldon Rd. St. Annes on the Sea</t>
  </si>
  <si>
    <t>53.754364000000002</t>
  </si>
  <si>
    <t>-3.0280550000000002</t>
  </si>
  <si>
    <t>E X Reed</t>
  </si>
  <si>
    <t>Reed</t>
  </si>
  <si>
    <t>Alexandria</t>
  </si>
  <si>
    <t>01/12/1895</t>
  </si>
  <si>
    <t>01/05/1898</t>
  </si>
  <si>
    <t>LC C150</t>
  </si>
  <si>
    <t>The James D Logan and Company Limited</t>
  </si>
  <si>
    <t>Matjiesfontein</t>
  </si>
  <si>
    <t>-33.231935999999997</t>
  </si>
  <si>
    <t>20.581997000000001</t>
  </si>
  <si>
    <t>1913</t>
  </si>
  <si>
    <t>E X Thomas</t>
  </si>
  <si>
    <t>Night Attendant</t>
  </si>
  <si>
    <t>Thomas</t>
  </si>
  <si>
    <t>Fort Beaufort Asylum</t>
  </si>
  <si>
    <t>Q12 R20</t>
  </si>
  <si>
    <t>01/07/1895</t>
  </si>
  <si>
    <t>14/01/1898</t>
  </si>
  <si>
    <t>LC C327</t>
  </si>
  <si>
    <t>The New Cape Collieries Limited</t>
  </si>
  <si>
    <t>Bank Teller</t>
  </si>
  <si>
    <t>Edward Herbert Damant</t>
  </si>
  <si>
    <t>1st clerk</t>
  </si>
  <si>
    <t>Edward</t>
  </si>
  <si>
    <t>Herbert</t>
  </si>
  <si>
    <t>Damant</t>
  </si>
  <si>
    <t>Detective Department</t>
  </si>
  <si>
    <t>35</t>
  </si>
  <si>
    <t>01/09/1882</t>
  </si>
  <si>
    <t>LC C362</t>
  </si>
  <si>
    <t>The B.B. Syndicate Limited</t>
  </si>
  <si>
    <t>Emil X Schmidt</t>
  </si>
  <si>
    <t>Emil</t>
  </si>
  <si>
    <t>Schmidt</t>
  </si>
  <si>
    <t>Graham's Town Station</t>
  </si>
  <si>
    <t>01/01/1883</t>
  </si>
  <si>
    <t>09/02/1886</t>
  </si>
  <si>
    <t>01/02/1898</t>
  </si>
  <si>
    <t>LC C251</t>
  </si>
  <si>
    <t>The H Schmidt and Company Limited</t>
  </si>
  <si>
    <t>Grahamstown</t>
  </si>
  <si>
    <t>-33.308686999999999</t>
  </si>
  <si>
    <t>26.526503999999999</t>
  </si>
  <si>
    <t>101</t>
  </si>
  <si>
    <t>Ernest Edward Harrhy</t>
  </si>
  <si>
    <t>Clerk to Post Master</t>
  </si>
  <si>
    <t>Ernest</t>
  </si>
  <si>
    <t>Harrhy</t>
  </si>
  <si>
    <t>20 allowance as Postmaster-generals clerk</t>
  </si>
  <si>
    <t>15/11/1889</t>
  </si>
  <si>
    <t>01/04/1895</t>
  </si>
  <si>
    <t>LC C425</t>
  </si>
  <si>
    <t>The Australian Brickfields Limited</t>
  </si>
  <si>
    <t>G. P. Office, Cape Town</t>
  </si>
  <si>
    <t>F A Wilson</t>
  </si>
  <si>
    <t>Clerk and DS</t>
  </si>
  <si>
    <t>Wilson</t>
  </si>
  <si>
    <t>12/06/1894</t>
  </si>
  <si>
    <t>12/12/1894</t>
  </si>
  <si>
    <t>28/06/1896</t>
  </si>
  <si>
    <t>1170</t>
  </si>
  <si>
    <t>F W Smith</t>
  </si>
  <si>
    <t>W</t>
  </si>
  <si>
    <t>Northern System</t>
  </si>
  <si>
    <t>L48 Q</t>
  </si>
  <si>
    <t>14/03/1881</t>
  </si>
  <si>
    <t>LC C366</t>
  </si>
  <si>
    <t>The Matchless Estate and Mining Association Limited</t>
  </si>
  <si>
    <t>Swakopmund</t>
  </si>
  <si>
    <t>F X Shaw</t>
  </si>
  <si>
    <t>Junior Assistant, 5th class</t>
  </si>
  <si>
    <t>Shaw</t>
  </si>
  <si>
    <t>Burghersdorp</t>
  </si>
  <si>
    <t>16/10/1898</t>
  </si>
  <si>
    <t>Fraserburg</t>
  </si>
  <si>
    <t>-31.915358000000001</t>
  </si>
  <si>
    <t>21.509357999999999</t>
  </si>
  <si>
    <t>Francis X Smith</t>
  </si>
  <si>
    <t>Messenger</t>
  </si>
  <si>
    <t>Francis</t>
  </si>
  <si>
    <t>42</t>
  </si>
  <si>
    <t>05/06/1887</t>
  </si>
  <si>
    <t>Prospector</t>
  </si>
  <si>
    <t>Mine Surveyor</t>
  </si>
  <si>
    <t>Frank X Molteno</t>
  </si>
  <si>
    <t>Registry Surveyor</t>
  </si>
  <si>
    <t>Frank</t>
  </si>
  <si>
    <t>Molteno</t>
  </si>
  <si>
    <t>Registrar of Deeds</t>
  </si>
  <si>
    <t>29/08/1892</t>
  </si>
  <si>
    <t>LC C180</t>
  </si>
  <si>
    <t>The Suburban Estates Development and Building Company Limited</t>
  </si>
  <si>
    <t>Regestry Surveyor</t>
  </si>
  <si>
    <t>Mail Distribution Clerk, Specialisation Unknown</t>
  </si>
  <si>
    <t>1120</t>
  </si>
  <si>
    <t>1925</t>
  </si>
  <si>
    <t>Frederick William Schmidt</t>
  </si>
  <si>
    <t>William</t>
  </si>
  <si>
    <t>Post Office Establishment</t>
  </si>
  <si>
    <t>Graham's Town</t>
  </si>
  <si>
    <t>01/11/1886</t>
  </si>
  <si>
    <t>01/04/1889</t>
  </si>
  <si>
    <t>Frederick William Smith</t>
  </si>
  <si>
    <t>Chief Constable</t>
  </si>
  <si>
    <t>also superintentent Borough Police 202 10s, acting excise officer 24</t>
  </si>
  <si>
    <t>16/01/1883</t>
  </si>
  <si>
    <t>04/08/1888</t>
  </si>
  <si>
    <t>27/08/1888</t>
  </si>
  <si>
    <t>LC C200</t>
  </si>
  <si>
    <t>The Belle Vue Syndicate Limited</t>
  </si>
  <si>
    <t>St George Street Cape Town</t>
  </si>
  <si>
    <t>Merchant</t>
  </si>
  <si>
    <t>Retailer</t>
  </si>
  <si>
    <t>Frederick X Fredericks</t>
  </si>
  <si>
    <t>Lineman Kimberley</t>
  </si>
  <si>
    <t>L25</t>
  </si>
  <si>
    <t>01/04/1892</t>
  </si>
  <si>
    <t>LC C343</t>
  </si>
  <si>
    <t>Workmen's Co-Operative Supply Association Limited</t>
  </si>
  <si>
    <t>Frederick X Murray</t>
  </si>
  <si>
    <t>Assistant 3rd class</t>
  </si>
  <si>
    <t>Murray</t>
  </si>
  <si>
    <t>Central Telegraph Office</t>
  </si>
  <si>
    <t>30/09/1897</t>
  </si>
  <si>
    <t>Sea Point</t>
  </si>
  <si>
    <t>G J Boyes</t>
  </si>
  <si>
    <t>CC and RM</t>
  </si>
  <si>
    <t>G</t>
  </si>
  <si>
    <t>Boyes</t>
  </si>
  <si>
    <t>Richmond</t>
  </si>
  <si>
    <t>01/09/1889</t>
  </si>
  <si>
    <t>25/07/1897</t>
  </si>
  <si>
    <t>General Post Office, Cape Town</t>
  </si>
  <si>
    <t>G W Caudwell</t>
  </si>
  <si>
    <t>Schoolmaster</t>
  </si>
  <si>
    <t>Caudwell</t>
  </si>
  <si>
    <t>16/04/1893</t>
  </si>
  <si>
    <t>Reformatory, Retreat</t>
  </si>
  <si>
    <t>G W Pilkington</t>
  </si>
  <si>
    <t>Pilkington</t>
  </si>
  <si>
    <t>Port of Cape Town</t>
  </si>
  <si>
    <t>cape town</t>
  </si>
  <si>
    <t>25/04/1898</t>
  </si>
  <si>
    <t>10/08/1899</t>
  </si>
  <si>
    <t>G X Smith</t>
  </si>
  <si>
    <t>Assistant</t>
  </si>
  <si>
    <t>12/08/1890</t>
  </si>
  <si>
    <t>LC C185</t>
  </si>
  <si>
    <t>The Wallsend Colliery Company Limited</t>
  </si>
  <si>
    <t>George X Gordon</t>
  </si>
  <si>
    <t>Lineman</t>
  </si>
  <si>
    <t>George</t>
  </si>
  <si>
    <t>LC C110</t>
  </si>
  <si>
    <t>The Langberg Estate and Exploration Syndicate Limited</t>
  </si>
  <si>
    <t>George X Hutton</t>
  </si>
  <si>
    <t>Hutton</t>
  </si>
  <si>
    <t>Locomotive Department</t>
  </si>
  <si>
    <t>Western System</t>
  </si>
  <si>
    <t>19/07/1881</t>
  </si>
  <si>
    <t>03/09/1891</t>
  </si>
  <si>
    <t>George X Smith</t>
  </si>
  <si>
    <t>Acting Loco Inspector</t>
  </si>
  <si>
    <t>H25</t>
  </si>
  <si>
    <t>25/07/1884</t>
  </si>
  <si>
    <t>21/02/1896</t>
  </si>
  <si>
    <t>01/04/1896</t>
  </si>
  <si>
    <t>Rous Street, Kimberley</t>
  </si>
  <si>
    <t>George X Wilson</t>
  </si>
  <si>
    <t>Caretaker, Seed Store</t>
  </si>
  <si>
    <t>Worcester</t>
  </si>
  <si>
    <t>01/05/1896</t>
  </si>
  <si>
    <t>7 Short Street, Kimberley</t>
  </si>
  <si>
    <t>H C vanXBreda</t>
  </si>
  <si>
    <t>junior Assistant</t>
  </si>
  <si>
    <t>vanXBreda</t>
  </si>
  <si>
    <t>01/01/1901</t>
  </si>
  <si>
    <t>140</t>
  </si>
  <si>
    <t>2800</t>
  </si>
  <si>
    <t>H C Wright</t>
  </si>
  <si>
    <t>Medical Officer</t>
  </si>
  <si>
    <t>Wright</t>
  </si>
  <si>
    <t>60</t>
  </si>
  <si>
    <t>H G Parson</t>
  </si>
  <si>
    <t>Parson</t>
  </si>
  <si>
    <t>01/08/1889</t>
  </si>
  <si>
    <t>01/11/1892</t>
  </si>
  <si>
    <t>Locomotive Works, Salt River</t>
  </si>
  <si>
    <t>-33.924097000000003</t>
  </si>
  <si>
    <t>18.471796000000001</t>
  </si>
  <si>
    <t>H L Jansen</t>
  </si>
  <si>
    <t>Jansen</t>
  </si>
  <si>
    <t>Queen's Town</t>
  </si>
  <si>
    <t>10/11/1897</t>
  </si>
  <si>
    <t>06/09/1898</t>
  </si>
  <si>
    <t>H S Smith</t>
  </si>
  <si>
    <t>Colonial Secretary's office Convict Branch</t>
  </si>
  <si>
    <t>22/07/1898</t>
  </si>
  <si>
    <t>22/07/1899</t>
  </si>
  <si>
    <t>22/01/1899</t>
  </si>
  <si>
    <t>H X Clark</t>
  </si>
  <si>
    <t>Tailoress</t>
  </si>
  <si>
    <t>Cape Town Gaol and House Correction</t>
  </si>
  <si>
    <t>12</t>
  </si>
  <si>
    <t>01/07/1892</t>
  </si>
  <si>
    <t>Kimberly</t>
  </si>
  <si>
    <t>opp. 41 Tyburn St.</t>
  </si>
  <si>
    <t>-28.734594000000001</t>
  </si>
  <si>
    <t>24.761596999999998</t>
  </si>
  <si>
    <t>H X Cooper</t>
  </si>
  <si>
    <t>Cooper</t>
  </si>
  <si>
    <t>Nelspoort</t>
  </si>
  <si>
    <t>01/11/1894</t>
  </si>
  <si>
    <t>LC C87</t>
  </si>
  <si>
    <t>The Salt River Co-operative Society (est.1894)</t>
  </si>
  <si>
    <t>-33.930208</t>
  </si>
  <si>
    <t>18.446593</t>
  </si>
  <si>
    <t>Salt River</t>
  </si>
  <si>
    <t>H X Hamling</t>
  </si>
  <si>
    <t>suboverseer in charge Bleak house outstation</t>
  </si>
  <si>
    <t>Hamling</t>
  </si>
  <si>
    <t>QR and 0,03p pd while at bleak house</t>
  </si>
  <si>
    <t>20/05/1898</t>
  </si>
  <si>
    <t>01/12/1899</t>
  </si>
  <si>
    <t>Faure Siding</t>
  </si>
  <si>
    <t>-33.926380000000002</t>
  </si>
  <si>
    <t>18.856235000000002</t>
  </si>
  <si>
    <t>H X Maynier</t>
  </si>
  <si>
    <t>Maynier</t>
  </si>
  <si>
    <t>25/08/1881</t>
  </si>
  <si>
    <t>01/08/1882</t>
  </si>
  <si>
    <t>09/07/1895</t>
  </si>
  <si>
    <t>202</t>
  </si>
  <si>
    <t>H X Solomon</t>
  </si>
  <si>
    <t>Letter Carrier</t>
  </si>
  <si>
    <t>01/05/1893</t>
  </si>
  <si>
    <t>270</t>
  </si>
  <si>
    <t>H X Taylor</t>
  </si>
  <si>
    <t>Chief constable</t>
  </si>
  <si>
    <t>Maclear</t>
  </si>
  <si>
    <t>f25</t>
  </si>
  <si>
    <t>17/04/1884</t>
  </si>
  <si>
    <t>01/05/1891</t>
  </si>
  <si>
    <t>Henry X Burton</t>
  </si>
  <si>
    <t>Clerk to Judge President</t>
  </si>
  <si>
    <t>Henry</t>
  </si>
  <si>
    <t>Burton</t>
  </si>
  <si>
    <t>21/06/1889</t>
  </si>
  <si>
    <t>LC C456</t>
  </si>
  <si>
    <t>The Mining Plants Company Limited</t>
  </si>
  <si>
    <t>P.O. Box 612, Cape Town</t>
  </si>
  <si>
    <t>300</t>
  </si>
  <si>
    <t>1921</t>
  </si>
  <si>
    <t>Henry X Jackson</t>
  </si>
  <si>
    <t>Head Messenger</t>
  </si>
  <si>
    <t>Jackson</t>
  </si>
  <si>
    <t>Colonial Secretary's office Messeger's Staff</t>
  </si>
  <si>
    <t>21/01/1889</t>
  </si>
  <si>
    <t>J D Krige</t>
  </si>
  <si>
    <t>B.A.</t>
  </si>
  <si>
    <t>Krige</t>
  </si>
  <si>
    <t>Prince Albert</t>
  </si>
  <si>
    <t>13/01/1900</t>
  </si>
  <si>
    <t>Bus 14 Stellenbosch</t>
  </si>
  <si>
    <t>-33.929633000000003</t>
  </si>
  <si>
    <t>18.856594999999999</t>
  </si>
  <si>
    <t>J E Berry</t>
  </si>
  <si>
    <t>Berry</t>
  </si>
  <si>
    <t>Venterstad</t>
  </si>
  <si>
    <t>19/08/1894</t>
  </si>
  <si>
    <t>LC C326</t>
  </si>
  <si>
    <t>Forbes and Caulfield Limited</t>
  </si>
  <si>
    <t>J H Hofmeyr</t>
  </si>
  <si>
    <t>Deputy-Inspectors of Schools</t>
  </si>
  <si>
    <t>M.A.</t>
  </si>
  <si>
    <t>Hofmeyr</t>
  </si>
  <si>
    <t>Educational</t>
  </si>
  <si>
    <t>Stephen St. Cape Town</t>
  </si>
  <si>
    <t>J H Neethling</t>
  </si>
  <si>
    <t>Min DR ch Hopefield</t>
  </si>
  <si>
    <t>Neethling</t>
  </si>
  <si>
    <t>23/12/1858</t>
  </si>
  <si>
    <t>23/12/1853</t>
  </si>
  <si>
    <t>J J Carter</t>
  </si>
  <si>
    <t>Junior Assistant 5th class</t>
  </si>
  <si>
    <t>Carter</t>
  </si>
  <si>
    <t>16/11/1893</t>
  </si>
  <si>
    <t>J J deXWet</t>
  </si>
  <si>
    <t>deXWet</t>
  </si>
  <si>
    <t>01/08/1900</t>
  </si>
  <si>
    <t>23/09/1901</t>
  </si>
  <si>
    <t>J J Kotze</t>
  </si>
  <si>
    <t>Minister, D.R. Church</t>
  </si>
  <si>
    <t>Rev</t>
  </si>
  <si>
    <t>Kotze</t>
  </si>
  <si>
    <t>Cape CC</t>
  </si>
  <si>
    <t>08/03/1862</t>
  </si>
  <si>
    <t>Achter Paarl</t>
  </si>
  <si>
    <t>-33.734045999999999</t>
  </si>
  <si>
    <t>18.960099</t>
  </si>
  <si>
    <t>J M Longmore</t>
  </si>
  <si>
    <t>Assistant, 5th class</t>
  </si>
  <si>
    <t>M</t>
  </si>
  <si>
    <t>Longmore</t>
  </si>
  <si>
    <t>01/06/1894</t>
  </si>
  <si>
    <t>J P deXVilliers</t>
  </si>
  <si>
    <t>Sub-overseer</t>
  </si>
  <si>
    <t>P</t>
  </si>
  <si>
    <t>06/06/1890</t>
  </si>
  <si>
    <t>-33.731527</t>
  </si>
  <si>
    <t>18.965624999999999</t>
  </si>
  <si>
    <t>J W Sauer</t>
  </si>
  <si>
    <t>Commissioner</t>
  </si>
  <si>
    <t>Hon, MLA</t>
  </si>
  <si>
    <t>Sauer</t>
  </si>
  <si>
    <t>Ministerial Department of Commissioner of Public Works -Commissioner's Office</t>
  </si>
  <si>
    <t>14/10/1898</t>
  </si>
  <si>
    <t>LC C254</t>
  </si>
  <si>
    <t>The Waterval Syndicate Limited</t>
  </si>
  <si>
    <t>Zoutpansberg</t>
  </si>
  <si>
    <t>J W Weir</t>
  </si>
  <si>
    <t>Weir</t>
  </si>
  <si>
    <t>Emjamjana Leper Asylum</t>
  </si>
  <si>
    <t>J X Brink</t>
  </si>
  <si>
    <t>Britstown</t>
  </si>
  <si>
    <t>13/07/1888</t>
  </si>
  <si>
    <t>20/10/1893</t>
  </si>
  <si>
    <t>LC C181</t>
  </si>
  <si>
    <t>The Paarl Vineyards Renewing Association Limited</t>
  </si>
  <si>
    <t>Klein Drakenstein</t>
  </si>
  <si>
    <t>-33.762931999999999</t>
  </si>
  <si>
    <t>19.030498000000001</t>
  </si>
  <si>
    <t>Viticulture</t>
  </si>
  <si>
    <t>J X Hansen</t>
  </si>
  <si>
    <t>Tracer</t>
  </si>
  <si>
    <t>Hansen</t>
  </si>
  <si>
    <t>Field Establishment</t>
  </si>
  <si>
    <t>District no 1 Cape Town</t>
  </si>
  <si>
    <t>13/06/1899</t>
  </si>
  <si>
    <t>06/12/1899</t>
  </si>
  <si>
    <t>675</t>
  </si>
  <si>
    <t>J X Mathias</t>
  </si>
  <si>
    <t>Police Surgeon</t>
  </si>
  <si>
    <t>Mathias</t>
  </si>
  <si>
    <t>District no. 2</t>
  </si>
  <si>
    <t>27/07/1897</t>
  </si>
  <si>
    <t>360</t>
  </si>
  <si>
    <t>J X McDonald</t>
  </si>
  <si>
    <t>Sub Permanent Way Inspector</t>
  </si>
  <si>
    <t>McDonald</t>
  </si>
  <si>
    <t>Engineer's Department</t>
  </si>
  <si>
    <t>02/01/1880</t>
  </si>
  <si>
    <t>19/07/1893</t>
  </si>
  <si>
    <t>22/10/1896</t>
  </si>
  <si>
    <t>J X Merriman</t>
  </si>
  <si>
    <t>Treasurer</t>
  </si>
  <si>
    <t>Hon</t>
  </si>
  <si>
    <t>Merriman</t>
  </si>
  <si>
    <t>Ministerial Department of Treasurer of the Colony</t>
  </si>
  <si>
    <t>14/07/1875</t>
  </si>
  <si>
    <t>15/10/1898</t>
  </si>
  <si>
    <t>LC C297</t>
  </si>
  <si>
    <t>The Rosebank Match Company Limited</t>
  </si>
  <si>
    <t>Rosebank</t>
  </si>
  <si>
    <t>J X Morgan</t>
  </si>
  <si>
    <t>Morgan</t>
  </si>
  <si>
    <t>Laurence St, Port Elizabeth</t>
  </si>
  <si>
    <t>01/01/1898</t>
  </si>
  <si>
    <t>Builder</t>
  </si>
  <si>
    <t>Housebuilder, General</t>
  </si>
  <si>
    <t>J X Page</t>
  </si>
  <si>
    <t>Cook</t>
  </si>
  <si>
    <t>Page</t>
  </si>
  <si>
    <t>Port Alfred Asylum</t>
  </si>
  <si>
    <t>Port Alfred</t>
  </si>
  <si>
    <t>Q, 29 in lieu of R</t>
  </si>
  <si>
    <t>15/07/1889</t>
  </si>
  <si>
    <t>London</t>
  </si>
  <si>
    <t>51.506338999999997</t>
  </si>
  <si>
    <t>-0.126583</t>
  </si>
  <si>
    <t>J X Ross</t>
  </si>
  <si>
    <t>15/09/1900</t>
  </si>
  <si>
    <t>J X Smith</t>
  </si>
  <si>
    <t>Vryburg</t>
  </si>
  <si>
    <t>L20</t>
  </si>
  <si>
    <t>25/02/1897</t>
  </si>
  <si>
    <t>LC C47</t>
  </si>
  <si>
    <t>The Central Elands Drift Ltd.</t>
  </si>
  <si>
    <t>J X Walker</t>
  </si>
  <si>
    <t>Walker</t>
  </si>
  <si>
    <t>25 Griqualand West</t>
  </si>
  <si>
    <t>20/10/1900</t>
  </si>
  <si>
    <t>20/01/1901</t>
  </si>
  <si>
    <t>LC C218</t>
  </si>
  <si>
    <t>The African Homes Trust Limited</t>
  </si>
  <si>
    <t>Investment company</t>
  </si>
  <si>
    <t>1935</t>
  </si>
  <si>
    <t>J X Watson</t>
  </si>
  <si>
    <t>Lineman Cookhouse</t>
  </si>
  <si>
    <t>Cookhouse</t>
  </si>
  <si>
    <t>F36</t>
  </si>
  <si>
    <t>01/09/1888</t>
  </si>
  <si>
    <t>180</t>
  </si>
  <si>
    <t>J X White</t>
  </si>
  <si>
    <t>Assistant 4th Class</t>
  </si>
  <si>
    <t>White</t>
  </si>
  <si>
    <t>25/08/1889</t>
  </si>
  <si>
    <t>13/06/1895</t>
  </si>
  <si>
    <t>01/10/1895</t>
  </si>
  <si>
    <t>LC C374</t>
  </si>
  <si>
    <t>The Port Elizabeth Estate Company Limited</t>
  </si>
  <si>
    <t>1926</t>
  </si>
  <si>
    <t>J X Wilson</t>
  </si>
  <si>
    <t>Assistant Engineer, dist no.2</t>
  </si>
  <si>
    <t>01/06/1899</t>
  </si>
  <si>
    <t>Jacob X Hendriks</t>
  </si>
  <si>
    <t>Lineman Cape Town</t>
  </si>
  <si>
    <t>Jacob</t>
  </si>
  <si>
    <t>Hendriks</t>
  </si>
  <si>
    <t>Post Office Establishment Western District, Headquarters, Cape Town</t>
  </si>
  <si>
    <t>01/03/1890</t>
  </si>
  <si>
    <t>Carpenter</t>
  </si>
  <si>
    <t>Carpenter, General</t>
  </si>
  <si>
    <t>James X Berry</t>
  </si>
  <si>
    <t>sub inspector</t>
  </si>
  <si>
    <t>L0.40p pd and 10 percent temporary</t>
  </si>
  <si>
    <t>01/02/1881</t>
  </si>
  <si>
    <t>22/05/1895</t>
  </si>
  <si>
    <t>No. 9 Railway Cottage</t>
  </si>
  <si>
    <t>-33.929724999999998</t>
  </si>
  <si>
    <t>22.531213000000001</t>
  </si>
  <si>
    <t>James X Brown</t>
  </si>
  <si>
    <t>Smiths foreman</t>
  </si>
  <si>
    <t>03/03/1876</t>
  </si>
  <si>
    <t>01/12/1878</t>
  </si>
  <si>
    <t>James X Cooper</t>
  </si>
  <si>
    <t>Conservator</t>
  </si>
  <si>
    <t>Midland Conservancy</t>
  </si>
  <si>
    <t>H36 F60</t>
  </si>
  <si>
    <t>19/05/1883</t>
  </si>
  <si>
    <t>01/03/1892</t>
  </si>
  <si>
    <t>LC C21</t>
  </si>
  <si>
    <t>Oudtshoom Recreation Ground Col. Ltd.</t>
  </si>
  <si>
    <t>-33.590944999999998</t>
  </si>
  <si>
    <t>22.204478999999999</t>
  </si>
  <si>
    <t>Recreation</t>
  </si>
  <si>
    <t>Oudsthoom</t>
  </si>
  <si>
    <t>James X Dell</t>
  </si>
  <si>
    <t>Dell</t>
  </si>
  <si>
    <t>12/07/1897</t>
  </si>
  <si>
    <t>LC C418</t>
  </si>
  <si>
    <t>The Farmer's Co-operative Company Limited</t>
  </si>
  <si>
    <t>Cathcart</t>
  </si>
  <si>
    <t>-32.294606999999999</t>
  </si>
  <si>
    <t>27.141632000000001</t>
  </si>
  <si>
    <t>James X Ferguson</t>
  </si>
  <si>
    <t>Coachman</t>
  </si>
  <si>
    <t>Ferguson</t>
  </si>
  <si>
    <t>25 Tucker Street, Kimberley</t>
  </si>
  <si>
    <t>James X Hutton</t>
  </si>
  <si>
    <t>Erectors Foreman</t>
  </si>
  <si>
    <t>01/04/1887</t>
  </si>
  <si>
    <t>Engineer</t>
  </si>
  <si>
    <t>Machinery Fitter</t>
  </si>
  <si>
    <t>James X King</t>
  </si>
  <si>
    <t>Steam Shed Foreman</t>
  </si>
  <si>
    <t>King</t>
  </si>
  <si>
    <t>Midland System</t>
  </si>
  <si>
    <t>08/08/1878</t>
  </si>
  <si>
    <t>James X Lawrence</t>
  </si>
  <si>
    <t>Lawrence</t>
  </si>
  <si>
    <t>01/07/1882</t>
  </si>
  <si>
    <t>23/06/1882</t>
  </si>
  <si>
    <t>LC C206</t>
  </si>
  <si>
    <t>The James Lawrence and Company Limited</t>
  </si>
  <si>
    <t>1927</t>
  </si>
  <si>
    <t>James X Sivewright</t>
  </si>
  <si>
    <t>Hon, Sir. K.C.M.G. M.L.A.</t>
  </si>
  <si>
    <t>Sivewright</t>
  </si>
  <si>
    <t>09/05/1893</t>
  </si>
  <si>
    <t>LC C275</t>
  </si>
  <si>
    <t>The F H L Syndicate Limited</t>
  </si>
  <si>
    <t>Sir</t>
  </si>
  <si>
    <t>Land owner</t>
  </si>
  <si>
    <t>2000</t>
  </si>
  <si>
    <t>Mashonaland</t>
  </si>
  <si>
    <t>James X Ward</t>
  </si>
  <si>
    <t>Mechanician Kimberley</t>
  </si>
  <si>
    <t>Ward</t>
  </si>
  <si>
    <t>11/12/1879</t>
  </si>
  <si>
    <t>11/12/1889</t>
  </si>
  <si>
    <t>01/07/1890</t>
  </si>
  <si>
    <t>Jan Hendrik Hofmeyr</t>
  </si>
  <si>
    <t>Master</t>
  </si>
  <si>
    <t>Jan</t>
  </si>
  <si>
    <t>Hendrik</t>
  </si>
  <si>
    <t>Master's Officer</t>
  </si>
  <si>
    <t>15/02/1849</t>
  </si>
  <si>
    <t>08/11/1852</t>
  </si>
  <si>
    <t>15/07/1876</t>
  </si>
  <si>
    <t>Johannes Henoch Neethling</t>
  </si>
  <si>
    <t>3rd Class Clerks</t>
  </si>
  <si>
    <t>Johannes</t>
  </si>
  <si>
    <t>Henoch</t>
  </si>
  <si>
    <t>Colonial Secretary's office</t>
  </si>
  <si>
    <t>10/06/1890</t>
  </si>
  <si>
    <t>28/05/1891</t>
  </si>
  <si>
    <t>John Frederick Webb</t>
  </si>
  <si>
    <t>Webb</t>
  </si>
  <si>
    <t>F55 H100, T 100 as acting sup Sharks River Con Station</t>
  </si>
  <si>
    <t>05/02/1860</t>
  </si>
  <si>
    <t>05/04/1860</t>
  </si>
  <si>
    <t>John Kenneth Maclean</t>
  </si>
  <si>
    <t>Clerk and Storekeeper</t>
  </si>
  <si>
    <t>Kenneth</t>
  </si>
  <si>
    <t>Maclean</t>
  </si>
  <si>
    <t>Q and 2rations</t>
  </si>
  <si>
    <t>28/07/1889</t>
  </si>
  <si>
    <t>Queenstown</t>
  </si>
  <si>
    <t>-31.894698000000002</t>
  </si>
  <si>
    <t>26.877835000000001</t>
  </si>
  <si>
    <t>John Thomas Eustace</t>
  </si>
  <si>
    <t>Eustace</t>
  </si>
  <si>
    <t>Mossel Bay</t>
  </si>
  <si>
    <t>11/11/1876</t>
  </si>
  <si>
    <t>01/01/1891</t>
  </si>
  <si>
    <t>John X Brown</t>
  </si>
  <si>
    <t>Engineer-in-Chief</t>
  </si>
  <si>
    <t>Railways - Engineer's Department</t>
  </si>
  <si>
    <t>200 pa Construction</t>
  </si>
  <si>
    <t>05/11/1873</t>
  </si>
  <si>
    <t>01/01/1882</t>
  </si>
  <si>
    <t>LC C328</t>
  </si>
  <si>
    <t>The Claremont Club Company Limited</t>
  </si>
  <si>
    <t>Tokai</t>
  </si>
  <si>
    <t>Guard</t>
  </si>
  <si>
    <t>Private Police Guard</t>
  </si>
  <si>
    <t>Claremont</t>
  </si>
  <si>
    <t>John X Clark</t>
  </si>
  <si>
    <t>Imperial Service</t>
  </si>
  <si>
    <t>04/05/1885</t>
  </si>
  <si>
    <t>10/04/1889</t>
  </si>
  <si>
    <t>LC C260</t>
  </si>
  <si>
    <t>The Victoria Collieries Syndicate Limited</t>
  </si>
  <si>
    <t>Royal Hotel Cape Town</t>
  </si>
  <si>
    <t>Proprietor</t>
  </si>
  <si>
    <t>Working Proprietor (Wholesale Trade)</t>
  </si>
  <si>
    <t>John X Foster</t>
  </si>
  <si>
    <t>Light Keeper</t>
  </si>
  <si>
    <t>Cape St. Blaize</t>
  </si>
  <si>
    <t>30 Q</t>
  </si>
  <si>
    <t>27/04/1880</t>
  </si>
  <si>
    <t>21/10/1881</t>
  </si>
  <si>
    <t>LC C253</t>
  </si>
  <si>
    <t>The Amoy Brick Syndicate Limited</t>
  </si>
  <si>
    <t>Darling</t>
  </si>
  <si>
    <t>5 Caledon St</t>
  </si>
  <si>
    <t>-33.374597999999999</t>
  </si>
  <si>
    <t>18.388313</t>
  </si>
  <si>
    <t>John X Griffin</t>
  </si>
  <si>
    <t>Griffin</t>
  </si>
  <si>
    <t>29/09/1900</t>
  </si>
  <si>
    <t>John X Henry</t>
  </si>
  <si>
    <t>High Sheriff's Office</t>
  </si>
  <si>
    <t>01/08/1878</t>
  </si>
  <si>
    <t>01/08/1879</t>
  </si>
  <si>
    <t>Retail Proprietor</t>
  </si>
  <si>
    <t>John X Job</t>
  </si>
  <si>
    <t>Job</t>
  </si>
  <si>
    <t>01/01/1890</t>
  </si>
  <si>
    <t>01/08/1895</t>
  </si>
  <si>
    <t>John X Keating</t>
  </si>
  <si>
    <t>Keating</t>
  </si>
  <si>
    <t>F50</t>
  </si>
  <si>
    <t>26/01/1879</t>
  </si>
  <si>
    <t>02/11/1879</t>
  </si>
  <si>
    <t>205</t>
  </si>
  <si>
    <t>John X Knight</t>
  </si>
  <si>
    <t>Knight</t>
  </si>
  <si>
    <t>01/10/1882</t>
  </si>
  <si>
    <t>02/10/1892</t>
  </si>
  <si>
    <t>LC C39</t>
  </si>
  <si>
    <t>Hepworths Ltd.</t>
  </si>
  <si>
    <t>Salesman</t>
  </si>
  <si>
    <t>Salesperson, Wholesale or Retail Trade</t>
  </si>
  <si>
    <t>John X Lees</t>
  </si>
  <si>
    <t>Lees</t>
  </si>
  <si>
    <t>L10,  Quarters and fuel</t>
  </si>
  <si>
    <t>18/10/1890</t>
  </si>
  <si>
    <t>23/10/1892</t>
  </si>
  <si>
    <t>48 Warren St., Kimberley</t>
  </si>
  <si>
    <t>John X McMillan</t>
  </si>
  <si>
    <t>McMillan</t>
  </si>
  <si>
    <t>19/06/1887</t>
  </si>
  <si>
    <t>19/12/1888</t>
  </si>
  <si>
    <t>15/01/1892</t>
  </si>
  <si>
    <t>LC C43</t>
  </si>
  <si>
    <t>The Bains Kloof Prospecting Syndicate Ltd.</t>
  </si>
  <si>
    <t>John X Mitchell</t>
  </si>
  <si>
    <t>Goods Superintendent, Cape Town</t>
  </si>
  <si>
    <t>Mitchell</t>
  </si>
  <si>
    <t>14/10/1882</t>
  </si>
  <si>
    <t>01/08/1896</t>
  </si>
  <si>
    <t>LC C183</t>
  </si>
  <si>
    <t>The Buffalo Club Company Limited</t>
  </si>
  <si>
    <t>Speculator</t>
  </si>
  <si>
    <t>Vendor</t>
  </si>
  <si>
    <t>John X Page</t>
  </si>
  <si>
    <t>R 25 Q</t>
  </si>
  <si>
    <t>Produce Merchant</t>
  </si>
  <si>
    <t>John X Powell</t>
  </si>
  <si>
    <t>Permanent Way Inspector</t>
  </si>
  <si>
    <t>Powell</t>
  </si>
  <si>
    <t>01/06/1895</t>
  </si>
  <si>
    <t>LC C333</t>
  </si>
  <si>
    <t>The Buffalo Supply and Cold Storage Company Limited</t>
  </si>
  <si>
    <t>-33.013224999999998</t>
  </si>
  <si>
    <t>27.917441</t>
  </si>
  <si>
    <t>4336</t>
  </si>
  <si>
    <t>Cold storage</t>
  </si>
  <si>
    <t>John X Roberts</t>
  </si>
  <si>
    <t>Roberts</t>
  </si>
  <si>
    <t>01/08/1898</t>
  </si>
  <si>
    <t>John X Smith</t>
  </si>
  <si>
    <t>John X Taylor</t>
  </si>
  <si>
    <t>Head Wardsmen (Paupers)</t>
  </si>
  <si>
    <t>Robben Island Infirmarg and Asylum</t>
  </si>
  <si>
    <t>Q and R</t>
  </si>
  <si>
    <t>Short Street, Kimberley</t>
  </si>
  <si>
    <t>John X Wilson</t>
  </si>
  <si>
    <t>01/10/1893</t>
  </si>
  <si>
    <t>Kenilworth</t>
  </si>
  <si>
    <t>Melt Jacobus Brink</t>
  </si>
  <si>
    <t>Assistant Draughtsman</t>
  </si>
  <si>
    <t>Melt</t>
  </si>
  <si>
    <t>Jacobus</t>
  </si>
  <si>
    <t>Surveyor-General's Office</t>
  </si>
  <si>
    <t>01/06/1868</t>
  </si>
  <si>
    <t>01/01/1872</t>
  </si>
  <si>
    <t>01/09/1876</t>
  </si>
  <si>
    <t>Civil Servant</t>
  </si>
  <si>
    <t>Tax Official</t>
  </si>
  <si>
    <t>Michiel X Smuts</t>
  </si>
  <si>
    <t>Michiel</t>
  </si>
  <si>
    <t>Smuts</t>
  </si>
  <si>
    <t>Prieska</t>
  </si>
  <si>
    <t>19/01/1874</t>
  </si>
  <si>
    <t>15/08/1874</t>
  </si>
  <si>
    <t>01/11/1891</t>
  </si>
  <si>
    <t>Langvlei</t>
  </si>
  <si>
    <t>-34.018814999999996</t>
  </si>
  <si>
    <t>18.56343</t>
  </si>
  <si>
    <t>P A Malan</t>
  </si>
  <si>
    <t>Clerk on probation</t>
  </si>
  <si>
    <t>Malan</t>
  </si>
  <si>
    <t>14/02/1901</t>
  </si>
  <si>
    <t>-33.641018000000003</t>
  </si>
  <si>
    <t>19.441396000000001</t>
  </si>
  <si>
    <t>P H Haylett</t>
  </si>
  <si>
    <t>Assistant Resident Surgeon</t>
  </si>
  <si>
    <t>Haylett</t>
  </si>
  <si>
    <t>New Somerset Hospital</t>
  </si>
  <si>
    <t>24/07/1896</t>
  </si>
  <si>
    <t>P X Murray</t>
  </si>
  <si>
    <t>Forester St Johns</t>
  </si>
  <si>
    <t>Transkeian Conservancy</t>
  </si>
  <si>
    <t>F24 Q</t>
  </si>
  <si>
    <t>R A Hemmens</t>
  </si>
  <si>
    <t>Clerk and shorthand Writer</t>
  </si>
  <si>
    <t>Hemmens</t>
  </si>
  <si>
    <t>Commissioner's Office</t>
  </si>
  <si>
    <t>03/06/1896</t>
  </si>
  <si>
    <t>R H Wilson</t>
  </si>
  <si>
    <t>Sibankulu</t>
  </si>
  <si>
    <t>04/04/1894</t>
  </si>
  <si>
    <t>25/09/1894</t>
  </si>
  <si>
    <t>09/05/1894</t>
  </si>
  <si>
    <t>LC C263</t>
  </si>
  <si>
    <t>The American Medicine Company</t>
  </si>
  <si>
    <t>Lennon, Limited Main Street, Port Elizabeth</t>
  </si>
  <si>
    <t>-33.953135000000003</t>
  </si>
  <si>
    <t>25.605301000000001</t>
  </si>
  <si>
    <t>R X Williams</t>
  </si>
  <si>
    <t>24 temporary</t>
  </si>
  <si>
    <t>09/09/1881</t>
  </si>
  <si>
    <t>29/03/1893</t>
  </si>
  <si>
    <t>16/08/1900</t>
  </si>
  <si>
    <t>LC C293</t>
  </si>
  <si>
    <t>The Glancairn Estates Limited</t>
  </si>
  <si>
    <t>Ralph X Henderson</t>
  </si>
  <si>
    <t>Assistant Surveyor</t>
  </si>
  <si>
    <t>Ralph</t>
  </si>
  <si>
    <t>Henderson</t>
  </si>
  <si>
    <t>03/06/1872</t>
  </si>
  <si>
    <t>15/10/1894</t>
  </si>
  <si>
    <t>84</t>
  </si>
  <si>
    <t>Richard X Solomon</t>
  </si>
  <si>
    <t>Crown Protector</t>
  </si>
  <si>
    <t>Richard</t>
  </si>
  <si>
    <t>Crown Prosecutor's Office</t>
  </si>
  <si>
    <t>18/03/1892</t>
  </si>
  <si>
    <t>Barrister</t>
  </si>
  <si>
    <t>Lawyer</t>
  </si>
  <si>
    <t>620</t>
  </si>
  <si>
    <t>Robert X Bromley</t>
  </si>
  <si>
    <t>Inspector of Roads</t>
  </si>
  <si>
    <t>Robert</t>
  </si>
  <si>
    <t>Bromley</t>
  </si>
  <si>
    <t>H90</t>
  </si>
  <si>
    <t>16/11/1874</t>
  </si>
  <si>
    <t>Robert X Dick</t>
  </si>
  <si>
    <t>Dick</t>
  </si>
  <si>
    <t>Colesberg</t>
  </si>
  <si>
    <t>imperial service</t>
  </si>
  <si>
    <t>03/04/1887</t>
  </si>
  <si>
    <t>21/11/1888</t>
  </si>
  <si>
    <t>01/09/1893</t>
  </si>
  <si>
    <t>Thomas William Stevens</t>
  </si>
  <si>
    <t>Stevens</t>
  </si>
  <si>
    <t>22/07/1890</t>
  </si>
  <si>
    <t>22/01/1891</t>
  </si>
  <si>
    <t>Thomas X Crowe</t>
  </si>
  <si>
    <t>Controller of Licences and Stamps, Chief Inspector of Excise and Administrator of Foods Acts</t>
  </si>
  <si>
    <t>Crowe</t>
  </si>
  <si>
    <t>Licenses, Stamps and Excise - Treasury</t>
  </si>
  <si>
    <t>05/10/1882</t>
  </si>
  <si>
    <t>04/07/1886</t>
  </si>
  <si>
    <t>Thomas X Quentrall</t>
  </si>
  <si>
    <t>Inspector of Mines Kimberly</t>
  </si>
  <si>
    <t>Quentrall</t>
  </si>
  <si>
    <t>Mines</t>
  </si>
  <si>
    <t>H120, F120</t>
  </si>
  <si>
    <t>25/07/1889</t>
  </si>
  <si>
    <t>11/07/1891</t>
  </si>
  <si>
    <t>LC C382</t>
  </si>
  <si>
    <t>The Kimberley Club (Members) Company Limited</t>
  </si>
  <si>
    <t>Government inspector of mines</t>
  </si>
  <si>
    <t>Administration Manager</t>
  </si>
  <si>
    <t>1930</t>
  </si>
  <si>
    <t>Thomas X Stephen</t>
  </si>
  <si>
    <t>Sub-overseer, 4th class</t>
  </si>
  <si>
    <t>R and Q</t>
  </si>
  <si>
    <t>22/10/1887</t>
  </si>
  <si>
    <t>15/06/1892</t>
  </si>
  <si>
    <t>LC C272</t>
  </si>
  <si>
    <t>The Stephen, Fraser and Company Limited</t>
  </si>
  <si>
    <t>V X Faure</t>
  </si>
  <si>
    <t>Faure</t>
  </si>
  <si>
    <t>Accounting Office and Pension Fund's Branch Treasurer</t>
  </si>
  <si>
    <t>17/06/1895</t>
  </si>
  <si>
    <t>01/06/1896</t>
  </si>
  <si>
    <t>W G Bellairs</t>
  </si>
  <si>
    <t>Chief clerk</t>
  </si>
  <si>
    <t>Bellairs</t>
  </si>
  <si>
    <t>East Griqualand</t>
  </si>
  <si>
    <t>04/10/1877</t>
  </si>
  <si>
    <t>15/05/1893</t>
  </si>
  <si>
    <t>W H Smith</t>
  </si>
  <si>
    <t>Tsolo</t>
  </si>
  <si>
    <t>01/01/1892</t>
  </si>
  <si>
    <t>18/01/1901</t>
  </si>
  <si>
    <t>African Banking Corporation, Cape Town</t>
  </si>
  <si>
    <t>W M Harry</t>
  </si>
  <si>
    <t>Harry</t>
  </si>
  <si>
    <t>03/03/1893</t>
  </si>
  <si>
    <t>P. O. Box 276 Cape Town</t>
  </si>
  <si>
    <t>W X Douglas</t>
  </si>
  <si>
    <t>2nd Class Outdoor Officer</t>
  </si>
  <si>
    <t>Douglas</t>
  </si>
  <si>
    <t>Waterside Branch</t>
  </si>
  <si>
    <t>12 and 15 extra attendance</t>
  </si>
  <si>
    <t>01/03/1889</t>
  </si>
  <si>
    <t>W X Hare</t>
  </si>
  <si>
    <t>Hare</t>
  </si>
  <si>
    <t>Kluitjies Kraal</t>
  </si>
  <si>
    <t>17/04/1901</t>
  </si>
  <si>
    <t>W X Heath</t>
  </si>
  <si>
    <t>Heath</t>
  </si>
  <si>
    <t>Traffic Department: Eastern System</t>
  </si>
  <si>
    <t>fort Jackson</t>
  </si>
  <si>
    <t>11/02/1889</t>
  </si>
  <si>
    <t>29/08/1899</t>
  </si>
  <si>
    <t>01/06/1897</t>
  </si>
  <si>
    <t>W X Muller</t>
  </si>
  <si>
    <t>2nd Engineer</t>
  </si>
  <si>
    <t>Pisciculture</t>
  </si>
  <si>
    <t>21/09/1898</t>
  </si>
  <si>
    <t>2200</t>
  </si>
  <si>
    <t>W X Ross</t>
  </si>
  <si>
    <t>25 Griqualand West and extra duty</t>
  </si>
  <si>
    <t>29/03/1901</t>
  </si>
  <si>
    <t>William Rowland Burke</t>
  </si>
  <si>
    <t>Rowland</t>
  </si>
  <si>
    <t>Burke</t>
  </si>
  <si>
    <t>Garies</t>
  </si>
  <si>
    <t>01/01/1889</t>
  </si>
  <si>
    <t>LC C238</t>
  </si>
  <si>
    <t>The South African Cycle Factory Limited</t>
  </si>
  <si>
    <t>Police department</t>
  </si>
  <si>
    <t>Policeman and other Maintainers of Law and Order (except Military)</t>
  </si>
  <si>
    <t>William X Black</t>
  </si>
  <si>
    <t>Black</t>
  </si>
  <si>
    <t>Mtentu</t>
  </si>
  <si>
    <t>01/11/1898</t>
  </si>
  <si>
    <t>LC C292</t>
  </si>
  <si>
    <t>The Lakeside Quarry Company Limited</t>
  </si>
  <si>
    <t>Adderley Street Cape Town</t>
  </si>
  <si>
    <t>Muizenberg</t>
  </si>
  <si>
    <t>William X Cooper</t>
  </si>
  <si>
    <t>Jansenville</t>
  </si>
  <si>
    <t>Q and  Fuel 20 lbs. per diem</t>
  </si>
  <si>
    <t>25/11/1890</t>
  </si>
  <si>
    <t>Docks, Cape Town</t>
  </si>
  <si>
    <t>William X Craig</t>
  </si>
  <si>
    <t>Assistant Engineers</t>
  </si>
  <si>
    <t>A.M.I.C.E</t>
  </si>
  <si>
    <t>Craig</t>
  </si>
  <si>
    <t>20/12/1893</t>
  </si>
  <si>
    <t>LC C42</t>
  </si>
  <si>
    <t>Addo Coal Prospecting Syndicate Ltd.</t>
  </si>
  <si>
    <t>Civil Engineer</t>
  </si>
  <si>
    <t>Civil Engineer, General</t>
  </si>
  <si>
    <t>Uitenhage</t>
  </si>
  <si>
    <t>1895</t>
  </si>
  <si>
    <t>William X Fraser</t>
  </si>
  <si>
    <t>Fraser</t>
  </si>
  <si>
    <t>01/07/1875</t>
  </si>
  <si>
    <t>01/02/1896</t>
  </si>
  <si>
    <t>Mowbray</t>
  </si>
  <si>
    <t>William X Graham</t>
  </si>
  <si>
    <t>Graham</t>
  </si>
  <si>
    <t>Laingsburg</t>
  </si>
  <si>
    <t>01/06/1900</t>
  </si>
  <si>
    <t>LC C213</t>
  </si>
  <si>
    <t>Charles Bromley and Company Limited</t>
  </si>
  <si>
    <t>William X McKenzie</t>
  </si>
  <si>
    <t>Works Inspector</t>
  </si>
  <si>
    <t>McKenzie</t>
  </si>
  <si>
    <t>25/05/1886</t>
  </si>
  <si>
    <t>27/05/1896</t>
  </si>
  <si>
    <t>20/10/1887</t>
  </si>
  <si>
    <t>77 Merriman Street, Kimberley</t>
  </si>
  <si>
    <t>William X Nichol</t>
  </si>
  <si>
    <t>Junior Letter Carrier</t>
  </si>
  <si>
    <t>Nichol</t>
  </si>
  <si>
    <t>24/09/1894</t>
  </si>
  <si>
    <t>13 Spencer Lane</t>
  </si>
  <si>
    <t>-28.745346999999999</t>
  </si>
  <si>
    <t>24.774267999999999</t>
  </si>
  <si>
    <t>Office search</t>
  </si>
  <si>
    <t>Matches</t>
  </si>
  <si>
    <t>Most</t>
  </si>
  <si>
    <t>No of shares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</si>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</sst>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895-FB4D-84DE-5F89182271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895-FB4D-84DE-5F891822717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895-FB4D-84DE-5F891822717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895-FB4D-84DE-5F8918227172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bg1"/>
                        </a:solidFill>
                      </a:rPr>
                      <a:t>
</a:t>
                    </a:r>
                    <a:fld id="{E7E531D9-A5DF-994D-A7A8-03358AD680C9}" type="PERCENTAGE">
                      <a:rPr lang="en-US" baseline="0">
                        <a:solidFill>
                          <a:schemeClr val="bg1"/>
                        </a:solidFill>
                      </a:rPr>
                      <a:pPr>
                        <a:defRPr>
                          <a:solidFill>
                            <a:schemeClr val="bg1"/>
                          </a:solidFill>
                        </a:defRPr>
                      </a:pPr>
                      <a:t>[PERCENTAGE]</a:t>
                    </a:fld>
                    <a:endParaRPr lang="en-US" baseline="0">
                      <a:solidFill>
                        <a:schemeClr val="bg1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4895-FB4D-84DE-5F8918227172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bg1"/>
                        </a:solidFill>
                      </a:rPr>
                      <a:t>
</a:t>
                    </a:r>
                    <a:fld id="{69E7E8D2-2698-A848-9731-00EC7A1C294B}" type="PERCENTAGE">
                      <a:rPr lang="en-US" baseline="0">
                        <a:solidFill>
                          <a:schemeClr val="bg1"/>
                        </a:solidFill>
                      </a:rPr>
                      <a:pPr>
                        <a:defRPr>
                          <a:solidFill>
                            <a:schemeClr val="bg1"/>
                          </a:solidFill>
                        </a:defRPr>
                      </a:pPr>
                      <a:t>[PERCENTAGE]</a:t>
                    </a:fld>
                    <a:endParaRPr lang="en-US" baseline="0">
                      <a:solidFill>
                        <a:schemeClr val="bg1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895-FB4D-84DE-5F8918227172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895-FB4D-84DE-5F8918227172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895-FB4D-84DE-5F89182271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'Divisional court breakdown'!$H$89:$H$99</c:f>
              <c:strCache>
                <c:ptCount val="4"/>
                <c:pt idx="0">
                  <c:v>Real Estate</c:v>
                </c:pt>
                <c:pt idx="1">
                  <c:v>Mining</c:v>
                </c:pt>
                <c:pt idx="2">
                  <c:v>Utility</c:v>
                </c:pt>
                <c:pt idx="3">
                  <c:v>Rest</c:v>
                </c:pt>
              </c:strCache>
            </c:strRef>
          </c:cat>
          <c:val>
            <c:numRef>
              <c:f>'Divisional court breakdown'!$I$89:$I$99</c:f>
              <c:numCache>
                <c:formatCode>General</c:formatCode>
                <c:ptCount val="4"/>
                <c:pt idx="0">
                  <c:v>3751</c:v>
                </c:pt>
                <c:pt idx="1">
                  <c:v>1599</c:v>
                </c:pt>
                <c:pt idx="2">
                  <c:v>150</c:v>
                </c:pt>
                <c:pt idx="3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5-FB4D-84DE-5F891822717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 Shares per</a:t>
            </a:r>
            <a:r>
              <a:rPr lang="en-US" baseline="0"/>
              <a:t> Office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No. Shares</c:v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'Office tally'!$A$2:$A$64</c:f>
              <c:strCache>
                <c:ptCount val="63"/>
                <c:pt idx="0">
                  <c:v>Customs</c:v>
                </c:pt>
                <c:pt idx="1">
                  <c:v>Prisons</c:v>
                </c:pt>
                <c:pt idx="2">
                  <c:v>Somerset Hospital</c:v>
                </c:pt>
                <c:pt idx="3">
                  <c:v>Divisional Courts and Offices</c:v>
                </c:pt>
                <c:pt idx="4">
                  <c:v>Post Office Estalishment</c:v>
                </c:pt>
                <c:pt idx="5">
                  <c:v>Cape Police</c:v>
                </c:pt>
                <c:pt idx="6">
                  <c:v>Money Order Branch</c:v>
                </c:pt>
                <c:pt idx="7">
                  <c:v>Traffic Department</c:v>
                </c:pt>
                <c:pt idx="8">
                  <c:v>Traffic Department: Accounting Branch</c:v>
                </c:pt>
                <c:pt idx="9">
                  <c:v>Accounting Branch - Comissioners Office</c:v>
                </c:pt>
                <c:pt idx="10">
                  <c:v>Traffic Department: Northern System</c:v>
                </c:pt>
                <c:pt idx="11">
                  <c:v>Public Works Department</c:v>
                </c:pt>
                <c:pt idx="12">
                  <c:v>Stores Branch</c:v>
                </c:pt>
                <c:pt idx="13">
                  <c:v>High Court</c:v>
                </c:pt>
                <c:pt idx="14">
                  <c:v>Grey Hospital</c:v>
                </c:pt>
                <c:pt idx="15">
                  <c:v>Post Office Estalishment</c:v>
                </c:pt>
                <c:pt idx="16">
                  <c:v>Gaol</c:v>
                </c:pt>
                <c:pt idx="17">
                  <c:v>Circulation Branch, Postal Service</c:v>
                </c:pt>
                <c:pt idx="18">
                  <c:v>Divisional Courts and Offices</c:v>
                </c:pt>
                <c:pt idx="19">
                  <c:v>Prime Minister's Office</c:v>
                </c:pt>
                <c:pt idx="20">
                  <c:v>Forests</c:v>
                </c:pt>
                <c:pt idx="21">
                  <c:v>Agriculture</c:v>
                </c:pt>
                <c:pt idx="22">
                  <c:v>Telegraph Message Branch</c:v>
                </c:pt>
                <c:pt idx="23">
                  <c:v>Native Affairs Office</c:v>
                </c:pt>
                <c:pt idx="24">
                  <c:v>Traffic Department: Western Systems</c:v>
                </c:pt>
                <c:pt idx="25">
                  <c:v>Robben Island</c:v>
                </c:pt>
                <c:pt idx="26">
                  <c:v>High Court  of Griqualand</c:v>
                </c:pt>
                <c:pt idx="27">
                  <c:v>Engineering Branch Postal Service</c:v>
                </c:pt>
                <c:pt idx="28">
                  <c:v>Convict Stations</c:v>
                </c:pt>
                <c:pt idx="29">
                  <c:v>Fort Beaufort Asylum</c:v>
                </c:pt>
                <c:pt idx="30">
                  <c:v>Detective Department</c:v>
                </c:pt>
                <c:pt idx="31">
                  <c:v>Registrar of Deeds</c:v>
                </c:pt>
                <c:pt idx="32">
                  <c:v>Post Office Establishment</c:v>
                </c:pt>
                <c:pt idx="33">
                  <c:v>Central Telegraph Office</c:v>
                </c:pt>
                <c:pt idx="34">
                  <c:v>Port of Cape Town</c:v>
                </c:pt>
                <c:pt idx="35">
                  <c:v>Locomotive Department</c:v>
                </c:pt>
                <c:pt idx="36">
                  <c:v>Locomotive Department</c:v>
                </c:pt>
                <c:pt idx="37">
                  <c:v>Colonial Secretary's office Convict Branch</c:v>
                </c:pt>
                <c:pt idx="38">
                  <c:v>Colonial Secretary's office Messeger's Staff</c:v>
                </c:pt>
                <c:pt idx="39">
                  <c:v>Educational</c:v>
                </c:pt>
                <c:pt idx="40">
                  <c:v>Ministerial Department of Commissioner of Public Works -Commissioner's Office</c:v>
                </c:pt>
                <c:pt idx="41">
                  <c:v>Emjamjana Leper Asylum</c:v>
                </c:pt>
                <c:pt idx="42">
                  <c:v>Field Establishment</c:v>
                </c:pt>
                <c:pt idx="43">
                  <c:v>Engineer's Department</c:v>
                </c:pt>
                <c:pt idx="44">
                  <c:v>Ministerial Department of Treasurer of the Colony</c:v>
                </c:pt>
                <c:pt idx="45">
                  <c:v>Port Alfred Asylum</c:v>
                </c:pt>
                <c:pt idx="46">
                  <c:v>Post Office Establishment Western District, Headquarters, Cape Town</c:v>
                </c:pt>
                <c:pt idx="47">
                  <c:v>Circulation Branch, Postal Service</c:v>
                </c:pt>
                <c:pt idx="48">
                  <c:v>Master's Officer</c:v>
                </c:pt>
                <c:pt idx="49">
                  <c:v>Colonial Secretary's office</c:v>
                </c:pt>
                <c:pt idx="50">
                  <c:v>Railways - Engineer's Department</c:v>
                </c:pt>
                <c:pt idx="51">
                  <c:v>High Sheriff's Office</c:v>
                </c:pt>
                <c:pt idx="52">
                  <c:v>Railways</c:v>
                </c:pt>
                <c:pt idx="53">
                  <c:v>Robben Island Infirmarg and Asylum</c:v>
                </c:pt>
                <c:pt idx="54">
                  <c:v>Surveyor-General's Office</c:v>
                </c:pt>
                <c:pt idx="55">
                  <c:v>New Somerset Hospital</c:v>
                </c:pt>
                <c:pt idx="56">
                  <c:v>Commissioner's Office</c:v>
                </c:pt>
                <c:pt idx="57">
                  <c:v>Crown Prosecutor's Office</c:v>
                </c:pt>
                <c:pt idx="58">
                  <c:v>Licenses, Stamps and Excise - Treasury</c:v>
                </c:pt>
                <c:pt idx="59">
                  <c:v>Mines</c:v>
                </c:pt>
                <c:pt idx="60">
                  <c:v>Accounting Office and Pension Fund's Branch Treasurer</c:v>
                </c:pt>
                <c:pt idx="61">
                  <c:v>Traffic Department: Eastern System</c:v>
                </c:pt>
                <c:pt idx="62">
                  <c:v>Pisciculture</c:v>
                </c:pt>
              </c:strCache>
            </c:strRef>
          </c:cat>
          <c:val>
            <c:numRef>
              <c:f>'Office tally'!$B$2:$B$64</c:f>
              <c:numCache>
                <c:formatCode>General</c:formatCode>
                <c:ptCount val="63"/>
                <c:pt idx="0">
                  <c:v>180</c:v>
                </c:pt>
                <c:pt idx="1">
                  <c:v>127</c:v>
                </c:pt>
                <c:pt idx="2">
                  <c:v>500</c:v>
                </c:pt>
                <c:pt idx="3">
                  <c:v>5417</c:v>
                </c:pt>
                <c:pt idx="4">
                  <c:v>1343</c:v>
                </c:pt>
                <c:pt idx="5">
                  <c:v>361</c:v>
                </c:pt>
                <c:pt idx="6">
                  <c:v>5</c:v>
                </c:pt>
                <c:pt idx="7">
                  <c:v>17</c:v>
                </c:pt>
                <c:pt idx="8">
                  <c:v>19</c:v>
                </c:pt>
                <c:pt idx="9">
                  <c:v>200</c:v>
                </c:pt>
                <c:pt idx="10">
                  <c:v>50</c:v>
                </c:pt>
                <c:pt idx="11">
                  <c:v>33</c:v>
                </c:pt>
                <c:pt idx="12">
                  <c:v>750</c:v>
                </c:pt>
                <c:pt idx="13">
                  <c:v>305</c:v>
                </c:pt>
                <c:pt idx="14">
                  <c:v>200</c:v>
                </c:pt>
                <c:pt idx="15">
                  <c:v>34</c:v>
                </c:pt>
                <c:pt idx="16">
                  <c:v>166</c:v>
                </c:pt>
                <c:pt idx="17">
                  <c:v>396</c:v>
                </c:pt>
                <c:pt idx="18">
                  <c:v>160</c:v>
                </c:pt>
                <c:pt idx="19">
                  <c:v>200</c:v>
                </c:pt>
                <c:pt idx="20">
                  <c:v>137</c:v>
                </c:pt>
                <c:pt idx="21">
                  <c:v>4</c:v>
                </c:pt>
                <c:pt idx="22">
                  <c:v>81</c:v>
                </c:pt>
                <c:pt idx="23">
                  <c:v>305</c:v>
                </c:pt>
                <c:pt idx="24">
                  <c:v>10</c:v>
                </c:pt>
                <c:pt idx="25">
                  <c:v>15</c:v>
                </c:pt>
                <c:pt idx="26">
                  <c:v>1</c:v>
                </c:pt>
                <c:pt idx="27">
                  <c:v>691</c:v>
                </c:pt>
                <c:pt idx="28">
                  <c:v>731</c:v>
                </c:pt>
                <c:pt idx="29">
                  <c:v>1</c:v>
                </c:pt>
                <c:pt idx="30">
                  <c:v>2</c:v>
                </c:pt>
                <c:pt idx="31">
                  <c:v>1170</c:v>
                </c:pt>
                <c:pt idx="32">
                  <c:v>18</c:v>
                </c:pt>
                <c:pt idx="33">
                  <c:v>225</c:v>
                </c:pt>
                <c:pt idx="34">
                  <c:v>100</c:v>
                </c:pt>
                <c:pt idx="35">
                  <c:v>261</c:v>
                </c:pt>
                <c:pt idx="36">
                  <c:v>200</c:v>
                </c:pt>
                <c:pt idx="37">
                  <c:v>50</c:v>
                </c:pt>
                <c:pt idx="38">
                  <c:v>100</c:v>
                </c:pt>
                <c:pt idx="39">
                  <c:v>200</c:v>
                </c:pt>
                <c:pt idx="40">
                  <c:v>2200</c:v>
                </c:pt>
                <c:pt idx="41">
                  <c:v>50</c:v>
                </c:pt>
                <c:pt idx="42">
                  <c:v>689</c:v>
                </c:pt>
                <c:pt idx="43">
                  <c:v>4431</c:v>
                </c:pt>
                <c:pt idx="44">
                  <c:v>1</c:v>
                </c:pt>
                <c:pt idx="45">
                  <c:v>250</c:v>
                </c:pt>
                <c:pt idx="46">
                  <c:v>3</c:v>
                </c:pt>
                <c:pt idx="47">
                  <c:v>10</c:v>
                </c:pt>
                <c:pt idx="48">
                  <c:v>100</c:v>
                </c:pt>
                <c:pt idx="49">
                  <c:v>10</c:v>
                </c:pt>
                <c:pt idx="50">
                  <c:v>20</c:v>
                </c:pt>
                <c:pt idx="51">
                  <c:v>200</c:v>
                </c:pt>
                <c:pt idx="52">
                  <c:v>1</c:v>
                </c:pt>
                <c:pt idx="53">
                  <c:v>20</c:v>
                </c:pt>
                <c:pt idx="54">
                  <c:v>50</c:v>
                </c:pt>
                <c:pt idx="55">
                  <c:v>5</c:v>
                </c:pt>
                <c:pt idx="56">
                  <c:v>50</c:v>
                </c:pt>
                <c:pt idx="57">
                  <c:v>620</c:v>
                </c:pt>
                <c:pt idx="58">
                  <c:v>200</c:v>
                </c:pt>
                <c:pt idx="59">
                  <c:v>1</c:v>
                </c:pt>
                <c:pt idx="60">
                  <c:v>25</c:v>
                </c:pt>
                <c:pt idx="61">
                  <c:v>50</c:v>
                </c:pt>
                <c:pt idx="62">
                  <c:v>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C5-452F-B807-BCA88E5C8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66609711"/>
        <c:axId val="766610127"/>
      </c:barChart>
      <c:catAx>
        <c:axId val="7666097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OFFICE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610127"/>
        <c:crosses val="autoZero"/>
        <c:auto val="1"/>
        <c:lblAlgn val="ctr"/>
        <c:lblOffset val="100"/>
        <c:tickLblSkip val="1"/>
        <c:noMultiLvlLbl val="0"/>
      </c:catAx>
      <c:valAx>
        <c:axId val="766610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 NO.</a:t>
                </a:r>
                <a:r>
                  <a:rPr lang="en-ZA" baseline="0"/>
                  <a:t> </a:t>
                </a:r>
                <a:r>
                  <a:rPr lang="en-ZA"/>
                  <a:t>of shares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609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No. Shares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'Office tally'!$F$4:$F$13</c:f>
              <c:strCache>
                <c:ptCount val="10"/>
                <c:pt idx="0">
                  <c:v>Divisional Courts and Offices</c:v>
                </c:pt>
                <c:pt idx="1">
                  <c:v>Engineer's Department</c:v>
                </c:pt>
                <c:pt idx="2">
                  <c:v>Ministerial Department of Commissioner of Public Works -Commissioner's Office</c:v>
                </c:pt>
                <c:pt idx="3">
                  <c:v>Pisciculture</c:v>
                </c:pt>
                <c:pt idx="4">
                  <c:v>Post Office Estalishment</c:v>
                </c:pt>
                <c:pt idx="5">
                  <c:v>Registrar of Deeds</c:v>
                </c:pt>
                <c:pt idx="6">
                  <c:v>Stores Branch</c:v>
                </c:pt>
                <c:pt idx="7">
                  <c:v>Convict Stations</c:v>
                </c:pt>
                <c:pt idx="8">
                  <c:v>Engineering Branch Postal Service</c:v>
                </c:pt>
                <c:pt idx="9">
                  <c:v>Field Establishment</c:v>
                </c:pt>
              </c:strCache>
            </c:strRef>
          </c:cat>
          <c:val>
            <c:numRef>
              <c:f>'Office tally'!$E$4:$E$13</c:f>
              <c:numCache>
                <c:formatCode>General</c:formatCode>
                <c:ptCount val="10"/>
                <c:pt idx="0">
                  <c:v>5417</c:v>
                </c:pt>
                <c:pt idx="1">
                  <c:v>4431</c:v>
                </c:pt>
                <c:pt idx="2">
                  <c:v>2200</c:v>
                </c:pt>
                <c:pt idx="3">
                  <c:v>2200</c:v>
                </c:pt>
                <c:pt idx="4">
                  <c:v>1343</c:v>
                </c:pt>
                <c:pt idx="5">
                  <c:v>1170</c:v>
                </c:pt>
                <c:pt idx="6">
                  <c:v>750</c:v>
                </c:pt>
                <c:pt idx="7">
                  <c:v>731</c:v>
                </c:pt>
                <c:pt idx="8">
                  <c:v>691</c:v>
                </c:pt>
                <c:pt idx="9">
                  <c:v>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54-4EE8-9DD5-2609F6D12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66609711"/>
        <c:axId val="766610127"/>
      </c:barChart>
      <c:catAx>
        <c:axId val="7666097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OFFICE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610127"/>
        <c:crosses val="autoZero"/>
        <c:auto val="1"/>
        <c:lblAlgn val="ctr"/>
        <c:lblOffset val="100"/>
        <c:tickLblSkip val="1"/>
        <c:noMultiLvlLbl val="0"/>
      </c:catAx>
      <c:valAx>
        <c:axId val="766610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 NO. of shares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609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No. Shares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'Industry tally'!$F$5:$F$14</c:f>
              <c:strCache>
                <c:ptCount val="10"/>
                <c:pt idx="0">
                  <c:v>Real Estate</c:v>
                </c:pt>
                <c:pt idx="1">
                  <c:v>Cold storage</c:v>
                </c:pt>
                <c:pt idx="2">
                  <c:v>Mining</c:v>
                </c:pt>
                <c:pt idx="3">
                  <c:v>Insurance</c:v>
                </c:pt>
                <c:pt idx="4">
                  <c:v>Utility</c:v>
                </c:pt>
                <c:pt idx="5">
                  <c:v>Manufacturing</c:v>
                </c:pt>
                <c:pt idx="6">
                  <c:v>Railways</c:v>
                </c:pt>
                <c:pt idx="7">
                  <c:v>Prospecting</c:v>
                </c:pt>
                <c:pt idx="8">
                  <c:v>General dealer</c:v>
                </c:pt>
                <c:pt idx="9">
                  <c:v>Fishing</c:v>
                </c:pt>
              </c:strCache>
            </c:strRef>
          </c:cat>
          <c:val>
            <c:numRef>
              <c:f>'Industry tally'!$E$5:$E$14</c:f>
              <c:numCache>
                <c:formatCode>General</c:formatCode>
                <c:ptCount val="10"/>
                <c:pt idx="0">
                  <c:v>8668</c:v>
                </c:pt>
                <c:pt idx="1">
                  <c:v>4336</c:v>
                </c:pt>
                <c:pt idx="2">
                  <c:v>4215</c:v>
                </c:pt>
                <c:pt idx="3">
                  <c:v>3355</c:v>
                </c:pt>
                <c:pt idx="4">
                  <c:v>2559</c:v>
                </c:pt>
                <c:pt idx="5">
                  <c:v>725</c:v>
                </c:pt>
                <c:pt idx="6">
                  <c:v>450</c:v>
                </c:pt>
                <c:pt idx="7">
                  <c:v>399</c:v>
                </c:pt>
                <c:pt idx="8">
                  <c:v>300</c:v>
                </c:pt>
                <c:pt idx="9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A8-4DA4-84F7-9B2CCE95E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766609711"/>
        <c:axId val="766610127"/>
      </c:barChart>
      <c:catAx>
        <c:axId val="7666097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Industry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610127"/>
        <c:crosses val="autoZero"/>
        <c:auto val="1"/>
        <c:lblAlgn val="ctr"/>
        <c:lblOffset val="100"/>
        <c:tickLblSkip val="1"/>
        <c:noMultiLvlLbl val="0"/>
      </c:catAx>
      <c:valAx>
        <c:axId val="766610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 NO. of shares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609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558348</xdr:colOff>
      <xdr:row>8</xdr:row>
      <xdr:rowOff>90178</xdr:rowOff>
    </xdr:from>
    <xdr:to>
      <xdr:col>17</xdr:col>
      <xdr:colOff>396029</xdr:colOff>
      <xdr:row>96</xdr:row>
      <xdr:rowOff>169234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569BDC-E812-1201-E1D1-5067001F0B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95250</xdr:colOff>
      <xdr:row>2</xdr:row>
      <xdr:rowOff>95250</xdr:rowOff>
    </xdr:from>
    <xdr:to>
      <xdr:col>35</xdr:col>
      <xdr:colOff>333375</xdr:colOff>
      <xdr:row>40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01FFC7-A9F4-4910-8B7B-8A59C502CC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45</xdr:row>
      <xdr:rowOff>0</xdr:rowOff>
    </xdr:from>
    <xdr:to>
      <xdr:col>27</xdr:col>
      <xdr:colOff>238125</xdr:colOff>
      <xdr:row>82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99636D-EDEE-4CFD-8BFB-FC21245E0D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0</xdr:rowOff>
    </xdr:from>
    <xdr:to>
      <xdr:col>28</xdr:col>
      <xdr:colOff>238125</xdr:colOff>
      <xdr:row>41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BA2A4A-9DF6-4EAE-891C-EBBFB07511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74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53" s="1" customFormat="1" x14ac:dyDescent="0.2">
      <c r="A1" s="1" t="s">
        <v>0</v>
      </c>
      <c r="B1" s="1" t="s">
        <v>1</v>
      </c>
      <c r="C1" s="1" t="s">
        <v>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">
      <c r="A2" t="s">
        <v>53</v>
      </c>
      <c r="B2">
        <v>1902</v>
      </c>
      <c r="C2" t="s">
        <v>59</v>
      </c>
      <c r="D2" t="s">
        <v>55</v>
      </c>
      <c r="F2" t="s">
        <v>56</v>
      </c>
      <c r="G2" t="s">
        <v>57</v>
      </c>
      <c r="H2" t="s">
        <v>58</v>
      </c>
      <c r="I2" t="s">
        <v>54</v>
      </c>
      <c r="J2" t="s">
        <v>60</v>
      </c>
      <c r="K2">
        <v>120</v>
      </c>
      <c r="N2" t="s">
        <v>61</v>
      </c>
      <c r="P2" t="s">
        <v>61</v>
      </c>
      <c r="Q2">
        <v>0</v>
      </c>
      <c r="S2" t="s">
        <v>62</v>
      </c>
      <c r="T2" t="s">
        <v>63</v>
      </c>
      <c r="U2" t="s">
        <v>56</v>
      </c>
      <c r="V2" t="s">
        <v>57</v>
      </c>
      <c r="W2" t="s">
        <v>58</v>
      </c>
      <c r="X2" t="s">
        <v>55</v>
      </c>
      <c r="Y2" t="s">
        <v>64</v>
      </c>
      <c r="Z2" t="s">
        <v>65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>
        <v>0</v>
      </c>
      <c r="AI2" t="s">
        <v>67</v>
      </c>
      <c r="AJ2" t="s">
        <v>68</v>
      </c>
      <c r="AK2" t="s">
        <v>68</v>
      </c>
      <c r="AM2" t="s">
        <v>69</v>
      </c>
      <c r="AN2" t="s">
        <v>70</v>
      </c>
      <c r="AO2">
        <v>-28.744329</v>
      </c>
      <c r="AP2">
        <v>24.764745999999999</v>
      </c>
      <c r="AQ2" t="s">
        <v>71</v>
      </c>
      <c r="AR2">
        <v>-28.831633</v>
      </c>
      <c r="AS2">
        <v>23.260335000000001</v>
      </c>
      <c r="AT2">
        <v>1895</v>
      </c>
      <c r="AU2" t="s">
        <v>72</v>
      </c>
      <c r="AV2" t="s">
        <v>66</v>
      </c>
      <c r="AW2">
        <v>1</v>
      </c>
      <c r="AX2" t="s">
        <v>66</v>
      </c>
      <c r="AY2" t="s">
        <v>73</v>
      </c>
      <c r="AZ2">
        <v>5000</v>
      </c>
      <c r="BA2">
        <v>1</v>
      </c>
    </row>
    <row r="3" spans="1:53" x14ac:dyDescent="0.2">
      <c r="A3" t="s">
        <v>74</v>
      </c>
      <c r="B3">
        <v>1895</v>
      </c>
      <c r="C3" t="s">
        <v>78</v>
      </c>
      <c r="D3" t="s">
        <v>76</v>
      </c>
      <c r="F3" t="s">
        <v>56</v>
      </c>
      <c r="G3" t="s">
        <v>77</v>
      </c>
      <c r="H3" t="s">
        <v>58</v>
      </c>
      <c r="I3" t="s">
        <v>75</v>
      </c>
      <c r="J3" t="s">
        <v>79</v>
      </c>
      <c r="K3">
        <v>15</v>
      </c>
      <c r="P3" t="s">
        <v>80</v>
      </c>
      <c r="Q3">
        <v>0</v>
      </c>
      <c r="S3" t="s">
        <v>81</v>
      </c>
      <c r="T3" t="s">
        <v>82</v>
      </c>
      <c r="U3" t="s">
        <v>56</v>
      </c>
      <c r="V3" t="s">
        <v>77</v>
      </c>
      <c r="W3" t="s">
        <v>58</v>
      </c>
      <c r="X3" t="s">
        <v>76</v>
      </c>
      <c r="Y3" t="s">
        <v>83</v>
      </c>
      <c r="Z3" t="s">
        <v>65</v>
      </c>
      <c r="AA3" t="s">
        <v>84</v>
      </c>
      <c r="AB3" t="s">
        <v>70</v>
      </c>
      <c r="AC3" t="s">
        <v>85</v>
      </c>
      <c r="AD3" t="s">
        <v>86</v>
      </c>
      <c r="AE3" t="s">
        <v>87</v>
      </c>
      <c r="AF3" t="s">
        <v>88</v>
      </c>
      <c r="AG3" t="s">
        <v>89</v>
      </c>
      <c r="AH3">
        <v>-1</v>
      </c>
      <c r="AI3" t="s">
        <v>90</v>
      </c>
      <c r="AJ3" t="s">
        <v>91</v>
      </c>
      <c r="AK3" t="s">
        <v>91</v>
      </c>
      <c r="AL3" t="s">
        <v>66</v>
      </c>
      <c r="AM3" t="s">
        <v>92</v>
      </c>
      <c r="AN3" t="s">
        <v>70</v>
      </c>
      <c r="AO3">
        <v>-28.744329</v>
      </c>
      <c r="AP3">
        <v>24.764745999999999</v>
      </c>
      <c r="AQ3" t="s">
        <v>70</v>
      </c>
      <c r="AR3">
        <v>-28.744329</v>
      </c>
      <c r="AS3">
        <v>24.764745999999999</v>
      </c>
      <c r="AT3">
        <v>1902</v>
      </c>
      <c r="AU3" t="s">
        <v>93</v>
      </c>
      <c r="AV3" t="s">
        <v>66</v>
      </c>
      <c r="AW3">
        <v>1</v>
      </c>
      <c r="AX3" t="s">
        <v>73</v>
      </c>
      <c r="AY3" t="s">
        <v>66</v>
      </c>
      <c r="AZ3">
        <v>20000</v>
      </c>
      <c r="BA3">
        <v>1</v>
      </c>
    </row>
    <row r="4" spans="1:53" x14ac:dyDescent="0.2">
      <c r="A4" t="s">
        <v>94</v>
      </c>
      <c r="B4">
        <v>1899</v>
      </c>
      <c r="C4" t="s">
        <v>99</v>
      </c>
      <c r="D4" t="s">
        <v>55</v>
      </c>
      <c r="E4" t="s">
        <v>96</v>
      </c>
      <c r="F4" t="s">
        <v>56</v>
      </c>
      <c r="G4" t="s">
        <v>97</v>
      </c>
      <c r="H4" t="s">
        <v>98</v>
      </c>
      <c r="I4" t="s">
        <v>95</v>
      </c>
      <c r="K4">
        <v>50</v>
      </c>
      <c r="N4" t="s">
        <v>100</v>
      </c>
      <c r="P4" t="s">
        <v>100</v>
      </c>
      <c r="Q4">
        <v>0</v>
      </c>
      <c r="S4" t="s">
        <v>101</v>
      </c>
      <c r="T4" t="s">
        <v>102</v>
      </c>
      <c r="U4" t="s">
        <v>56</v>
      </c>
      <c r="V4" t="s">
        <v>97</v>
      </c>
      <c r="W4" t="s">
        <v>98</v>
      </c>
      <c r="X4" t="s">
        <v>55</v>
      </c>
      <c r="Y4" t="s">
        <v>64</v>
      </c>
      <c r="Z4" t="s">
        <v>103</v>
      </c>
      <c r="AA4" t="s">
        <v>84</v>
      </c>
      <c r="AB4" t="s">
        <v>104</v>
      </c>
      <c r="AC4" t="s">
        <v>104</v>
      </c>
      <c r="AD4" t="s">
        <v>105</v>
      </c>
      <c r="AE4" t="s">
        <v>106</v>
      </c>
      <c r="AF4" t="s">
        <v>107</v>
      </c>
      <c r="AG4" t="s">
        <v>108</v>
      </c>
      <c r="AH4">
        <v>2410</v>
      </c>
      <c r="AI4" t="s">
        <v>109</v>
      </c>
      <c r="AJ4" t="s">
        <v>110</v>
      </c>
      <c r="AK4" t="s">
        <v>110</v>
      </c>
      <c r="AL4" t="s">
        <v>66</v>
      </c>
      <c r="AM4" t="s">
        <v>111</v>
      </c>
      <c r="AN4" t="s">
        <v>104</v>
      </c>
      <c r="AO4">
        <v>-33.923642000000001</v>
      </c>
      <c r="AP4">
        <v>18.419981</v>
      </c>
      <c r="AQ4" t="s">
        <v>112</v>
      </c>
      <c r="AR4">
        <v>-34.139038999999997</v>
      </c>
      <c r="AS4">
        <v>18.325769999999999</v>
      </c>
      <c r="AT4">
        <v>1902</v>
      </c>
      <c r="AU4" t="s">
        <v>113</v>
      </c>
      <c r="AV4" t="s">
        <v>66</v>
      </c>
      <c r="AW4">
        <v>1</v>
      </c>
      <c r="AX4" t="s">
        <v>66</v>
      </c>
      <c r="AY4" t="s">
        <v>73</v>
      </c>
      <c r="AZ4">
        <v>75000</v>
      </c>
      <c r="BA4">
        <v>1</v>
      </c>
    </row>
    <row r="5" spans="1:53" x14ac:dyDescent="0.2">
      <c r="A5" t="s">
        <v>114</v>
      </c>
      <c r="B5">
        <v>1895</v>
      </c>
      <c r="C5" t="s">
        <v>118</v>
      </c>
      <c r="D5" t="s">
        <v>55</v>
      </c>
      <c r="F5" t="s">
        <v>56</v>
      </c>
      <c r="G5" t="s">
        <v>116</v>
      </c>
      <c r="H5" t="s">
        <v>117</v>
      </c>
      <c r="I5" t="s">
        <v>115</v>
      </c>
      <c r="J5" t="s">
        <v>119</v>
      </c>
      <c r="K5">
        <v>120</v>
      </c>
      <c r="N5" t="s">
        <v>120</v>
      </c>
      <c r="P5" t="s">
        <v>121</v>
      </c>
      <c r="Q5">
        <v>0</v>
      </c>
      <c r="S5" t="s">
        <v>122</v>
      </c>
      <c r="T5" t="s">
        <v>123</v>
      </c>
      <c r="U5" t="s">
        <v>56</v>
      </c>
      <c r="V5" t="s">
        <v>116</v>
      </c>
      <c r="W5" t="s">
        <v>117</v>
      </c>
      <c r="X5" t="s">
        <v>55</v>
      </c>
      <c r="Y5" t="s">
        <v>64</v>
      </c>
      <c r="Z5" t="s">
        <v>65</v>
      </c>
      <c r="AA5" t="s">
        <v>84</v>
      </c>
      <c r="AB5" t="s">
        <v>124</v>
      </c>
      <c r="AC5" t="s">
        <v>124</v>
      </c>
      <c r="AD5" t="s">
        <v>125</v>
      </c>
      <c r="AE5" t="s">
        <v>126</v>
      </c>
      <c r="AF5" t="s">
        <v>66</v>
      </c>
      <c r="AG5" t="s">
        <v>66</v>
      </c>
      <c r="AH5">
        <v>0</v>
      </c>
      <c r="AI5" t="s">
        <v>67</v>
      </c>
      <c r="AJ5" t="s">
        <v>127</v>
      </c>
      <c r="AK5" t="s">
        <v>127</v>
      </c>
      <c r="AL5" t="s">
        <v>66</v>
      </c>
      <c r="AM5" t="s">
        <v>111</v>
      </c>
      <c r="AN5" t="s">
        <v>104</v>
      </c>
      <c r="AO5">
        <v>-33.923642000000001</v>
      </c>
      <c r="AP5">
        <v>18.419981</v>
      </c>
      <c r="AQ5" t="s">
        <v>128</v>
      </c>
      <c r="AR5">
        <v>-33.015819</v>
      </c>
      <c r="AS5">
        <v>17.939063999999998</v>
      </c>
      <c r="AT5">
        <v>1902</v>
      </c>
      <c r="AU5" t="s">
        <v>129</v>
      </c>
      <c r="AV5" t="s">
        <v>66</v>
      </c>
      <c r="AW5">
        <v>1</v>
      </c>
      <c r="AX5" t="s">
        <v>66</v>
      </c>
      <c r="AY5" t="s">
        <v>73</v>
      </c>
      <c r="AZ5">
        <v>70000</v>
      </c>
      <c r="BA5">
        <v>1</v>
      </c>
    </row>
    <row r="6" spans="1:53" x14ac:dyDescent="0.2">
      <c r="A6" t="s">
        <v>130</v>
      </c>
      <c r="B6">
        <v>1898</v>
      </c>
      <c r="C6" t="s">
        <v>134</v>
      </c>
      <c r="D6" t="s">
        <v>55</v>
      </c>
      <c r="F6" t="s">
        <v>56</v>
      </c>
      <c r="G6" t="s">
        <v>132</v>
      </c>
      <c r="H6" t="s">
        <v>133</v>
      </c>
      <c r="I6" t="s">
        <v>131</v>
      </c>
      <c r="J6" t="s">
        <v>135</v>
      </c>
      <c r="K6">
        <v>60</v>
      </c>
      <c r="M6" t="s">
        <v>136</v>
      </c>
      <c r="N6" t="s">
        <v>137</v>
      </c>
      <c r="P6" t="s">
        <v>137</v>
      </c>
      <c r="Q6">
        <v>0</v>
      </c>
      <c r="S6" t="s">
        <v>138</v>
      </c>
      <c r="T6" t="s">
        <v>139</v>
      </c>
      <c r="U6" t="s">
        <v>56</v>
      </c>
      <c r="V6" t="s">
        <v>132</v>
      </c>
      <c r="W6" t="s">
        <v>133</v>
      </c>
      <c r="X6" t="s">
        <v>55</v>
      </c>
      <c r="Y6" t="s">
        <v>64</v>
      </c>
      <c r="Z6" t="s">
        <v>65</v>
      </c>
      <c r="AA6" t="s">
        <v>84</v>
      </c>
      <c r="AB6" t="s">
        <v>104</v>
      </c>
      <c r="AC6" t="s">
        <v>140</v>
      </c>
      <c r="AD6" t="s">
        <v>105</v>
      </c>
      <c r="AE6" t="s">
        <v>106</v>
      </c>
      <c r="AF6" t="s">
        <v>66</v>
      </c>
      <c r="AG6" t="s">
        <v>66</v>
      </c>
      <c r="AH6">
        <v>0</v>
      </c>
      <c r="AI6" t="s">
        <v>67</v>
      </c>
      <c r="AJ6" t="s">
        <v>73</v>
      </c>
      <c r="AK6" t="s">
        <v>141</v>
      </c>
      <c r="AM6" t="s">
        <v>142</v>
      </c>
      <c r="AN6" t="s">
        <v>143</v>
      </c>
      <c r="AO6">
        <v>-33.803389000000003</v>
      </c>
      <c r="AP6">
        <v>19.884150000000002</v>
      </c>
      <c r="AQ6" t="s">
        <v>143</v>
      </c>
      <c r="AR6">
        <v>-33.803389000000003</v>
      </c>
      <c r="AS6">
        <v>19.884150000000002</v>
      </c>
      <c r="AT6">
        <v>1895</v>
      </c>
      <c r="AU6" t="s">
        <v>72</v>
      </c>
      <c r="AV6" t="s">
        <v>66</v>
      </c>
      <c r="AW6">
        <v>1</v>
      </c>
      <c r="AX6" t="s">
        <v>66</v>
      </c>
      <c r="AY6" t="s">
        <v>73</v>
      </c>
      <c r="AZ6">
        <v>1000</v>
      </c>
      <c r="BA6">
        <v>5</v>
      </c>
    </row>
    <row r="7" spans="1:53" x14ac:dyDescent="0.2">
      <c r="A7" t="s">
        <v>144</v>
      </c>
      <c r="B7">
        <v>1902</v>
      </c>
      <c r="C7" t="s">
        <v>134</v>
      </c>
      <c r="D7" t="s">
        <v>55</v>
      </c>
      <c r="F7" t="s">
        <v>56</v>
      </c>
      <c r="G7" t="s">
        <v>146</v>
      </c>
      <c r="H7" t="s">
        <v>147</v>
      </c>
      <c r="I7" t="s">
        <v>145</v>
      </c>
      <c r="J7" t="s">
        <v>143</v>
      </c>
      <c r="K7">
        <v>90</v>
      </c>
      <c r="N7" t="s">
        <v>148</v>
      </c>
      <c r="Q7">
        <v>0</v>
      </c>
      <c r="S7" t="s">
        <v>149</v>
      </c>
      <c r="T7" t="s">
        <v>150</v>
      </c>
      <c r="U7" t="s">
        <v>56</v>
      </c>
      <c r="V7" t="s">
        <v>146</v>
      </c>
      <c r="W7" t="s">
        <v>147</v>
      </c>
      <c r="X7" t="s">
        <v>55</v>
      </c>
      <c r="Y7" t="s">
        <v>64</v>
      </c>
      <c r="Z7" t="s">
        <v>65</v>
      </c>
      <c r="AA7" t="s">
        <v>84</v>
      </c>
      <c r="AB7" t="s">
        <v>70</v>
      </c>
      <c r="AC7" t="s">
        <v>70</v>
      </c>
      <c r="AD7" t="s">
        <v>151</v>
      </c>
      <c r="AE7" t="s">
        <v>152</v>
      </c>
      <c r="AF7" t="s">
        <v>153</v>
      </c>
      <c r="AG7" t="s">
        <v>141</v>
      </c>
      <c r="AH7">
        <v>88010</v>
      </c>
      <c r="AI7" t="s">
        <v>154</v>
      </c>
      <c r="AJ7" t="s">
        <v>73</v>
      </c>
      <c r="AK7" t="s">
        <v>68</v>
      </c>
      <c r="AL7" t="s">
        <v>73</v>
      </c>
      <c r="AM7" t="s">
        <v>69</v>
      </c>
      <c r="AN7" t="s">
        <v>70</v>
      </c>
      <c r="AO7">
        <v>-28.744329</v>
      </c>
      <c r="AP7">
        <v>24.764745999999999</v>
      </c>
      <c r="AQ7" t="s">
        <v>70</v>
      </c>
      <c r="AR7">
        <v>-28.744329</v>
      </c>
      <c r="AS7">
        <v>24.764745999999999</v>
      </c>
      <c r="AT7">
        <v>1895</v>
      </c>
      <c r="AU7" t="s">
        <v>155</v>
      </c>
      <c r="AV7" t="s">
        <v>66</v>
      </c>
      <c r="AW7">
        <v>1</v>
      </c>
      <c r="AX7" t="s">
        <v>66</v>
      </c>
      <c r="AY7" t="s">
        <v>73</v>
      </c>
      <c r="AZ7">
        <v>75000</v>
      </c>
      <c r="BA7">
        <v>1</v>
      </c>
    </row>
    <row r="8" spans="1:53" x14ac:dyDescent="0.2">
      <c r="A8" t="s">
        <v>156</v>
      </c>
      <c r="B8">
        <v>1902</v>
      </c>
      <c r="C8" t="s">
        <v>159</v>
      </c>
      <c r="D8" t="s">
        <v>55</v>
      </c>
      <c r="F8" t="s">
        <v>56</v>
      </c>
      <c r="G8" t="s">
        <v>146</v>
      </c>
      <c r="H8" t="s">
        <v>158</v>
      </c>
      <c r="I8" t="s">
        <v>157</v>
      </c>
      <c r="J8" t="s">
        <v>160</v>
      </c>
      <c r="K8">
        <v>375</v>
      </c>
      <c r="M8" t="s">
        <v>161</v>
      </c>
      <c r="N8" t="s">
        <v>162</v>
      </c>
      <c r="Q8">
        <v>0</v>
      </c>
      <c r="S8" t="s">
        <v>163</v>
      </c>
      <c r="T8" t="s">
        <v>164</v>
      </c>
      <c r="U8" t="s">
        <v>56</v>
      </c>
      <c r="V8" t="s">
        <v>146</v>
      </c>
      <c r="W8" t="s">
        <v>158</v>
      </c>
      <c r="X8" t="s">
        <v>76</v>
      </c>
      <c r="Y8" t="s">
        <v>83</v>
      </c>
      <c r="Z8" t="s">
        <v>65</v>
      </c>
      <c r="AA8" t="s">
        <v>84</v>
      </c>
      <c r="AB8" t="s">
        <v>165</v>
      </c>
      <c r="AC8" t="s">
        <v>166</v>
      </c>
      <c r="AD8" t="s">
        <v>167</v>
      </c>
      <c r="AE8" t="s">
        <v>168</v>
      </c>
      <c r="AF8" t="s">
        <v>88</v>
      </c>
      <c r="AG8" t="s">
        <v>89</v>
      </c>
      <c r="AH8">
        <v>-1</v>
      </c>
      <c r="AI8" t="s">
        <v>90</v>
      </c>
      <c r="AJ8" t="s">
        <v>73</v>
      </c>
      <c r="AK8" t="s">
        <v>73</v>
      </c>
      <c r="AM8" t="s">
        <v>92</v>
      </c>
      <c r="AN8" t="s">
        <v>166</v>
      </c>
      <c r="AO8">
        <v>-34.192444999999999</v>
      </c>
      <c r="AP8">
        <v>18.435891000000002</v>
      </c>
      <c r="AQ8" t="s">
        <v>166</v>
      </c>
      <c r="AR8">
        <v>-34.192444999999999</v>
      </c>
      <c r="AS8">
        <v>18.435891000000002</v>
      </c>
      <c r="AT8">
        <v>1899</v>
      </c>
      <c r="AU8" t="s">
        <v>169</v>
      </c>
      <c r="AV8" t="s">
        <v>66</v>
      </c>
      <c r="AW8">
        <v>1</v>
      </c>
      <c r="AX8" t="s">
        <v>73</v>
      </c>
      <c r="AY8" t="s">
        <v>66</v>
      </c>
      <c r="AZ8">
        <v>1000</v>
      </c>
      <c r="BA8">
        <v>1</v>
      </c>
    </row>
    <row r="9" spans="1:53" x14ac:dyDescent="0.2">
      <c r="A9" t="s">
        <v>170</v>
      </c>
      <c r="B9">
        <v>1902</v>
      </c>
      <c r="C9" t="s">
        <v>134</v>
      </c>
      <c r="D9" t="s">
        <v>55</v>
      </c>
      <c r="F9" t="s">
        <v>56</v>
      </c>
      <c r="G9" t="s">
        <v>146</v>
      </c>
      <c r="H9" t="s">
        <v>171</v>
      </c>
      <c r="I9" t="s">
        <v>145</v>
      </c>
      <c r="J9" t="s">
        <v>172</v>
      </c>
      <c r="K9">
        <v>60</v>
      </c>
      <c r="N9" t="s">
        <v>173</v>
      </c>
      <c r="Q9">
        <v>0</v>
      </c>
      <c r="S9" t="s">
        <v>174</v>
      </c>
      <c r="T9" t="s">
        <v>175</v>
      </c>
      <c r="U9" t="s">
        <v>56</v>
      </c>
      <c r="V9" t="s">
        <v>146</v>
      </c>
      <c r="W9" t="s">
        <v>171</v>
      </c>
      <c r="X9" t="s">
        <v>55</v>
      </c>
      <c r="Y9" t="s">
        <v>64</v>
      </c>
      <c r="Z9" t="s">
        <v>65</v>
      </c>
      <c r="AA9" t="s">
        <v>66</v>
      </c>
      <c r="AB9" t="s">
        <v>66</v>
      </c>
      <c r="AC9" t="s">
        <v>66</v>
      </c>
      <c r="AD9" t="s">
        <v>66</v>
      </c>
      <c r="AE9" t="s">
        <v>66</v>
      </c>
      <c r="AF9" t="s">
        <v>66</v>
      </c>
      <c r="AG9" t="s">
        <v>66</v>
      </c>
      <c r="AH9">
        <v>0</v>
      </c>
      <c r="AI9" t="s">
        <v>67</v>
      </c>
      <c r="AJ9" t="s">
        <v>176</v>
      </c>
      <c r="AK9" t="s">
        <v>176</v>
      </c>
      <c r="AM9" t="s">
        <v>69</v>
      </c>
      <c r="AN9" t="s">
        <v>71</v>
      </c>
      <c r="AO9">
        <v>-28.885116</v>
      </c>
      <c r="AP9">
        <v>23.277349000000001</v>
      </c>
      <c r="AQ9" t="s">
        <v>71</v>
      </c>
      <c r="AR9">
        <v>-28.885116</v>
      </c>
      <c r="AS9">
        <v>23.277349000000001</v>
      </c>
      <c r="AT9">
        <v>1897</v>
      </c>
      <c r="AU9" t="s">
        <v>177</v>
      </c>
      <c r="AV9" t="s">
        <v>66</v>
      </c>
      <c r="AW9">
        <v>1</v>
      </c>
      <c r="AX9" t="s">
        <v>66</v>
      </c>
      <c r="AY9" t="s">
        <v>73</v>
      </c>
      <c r="AZ9">
        <v>150000</v>
      </c>
      <c r="BA9">
        <v>1</v>
      </c>
    </row>
    <row r="10" spans="1:53" x14ac:dyDescent="0.2">
      <c r="A10" t="s">
        <v>178</v>
      </c>
      <c r="B10">
        <v>1895</v>
      </c>
      <c r="C10" t="s">
        <v>181</v>
      </c>
      <c r="D10" t="s">
        <v>55</v>
      </c>
      <c r="F10" t="s">
        <v>56</v>
      </c>
      <c r="G10" t="s">
        <v>146</v>
      </c>
      <c r="H10" t="s">
        <v>180</v>
      </c>
      <c r="I10" t="s">
        <v>179</v>
      </c>
      <c r="K10">
        <v>175</v>
      </c>
      <c r="N10" t="s">
        <v>182</v>
      </c>
      <c r="O10" t="s">
        <v>183</v>
      </c>
      <c r="P10" t="s">
        <v>182</v>
      </c>
      <c r="Q10">
        <v>0</v>
      </c>
      <c r="S10" t="s">
        <v>184</v>
      </c>
      <c r="T10" t="s">
        <v>185</v>
      </c>
      <c r="U10" t="s">
        <v>56</v>
      </c>
      <c r="V10" t="s">
        <v>146</v>
      </c>
      <c r="W10" t="s">
        <v>180</v>
      </c>
      <c r="X10" t="s">
        <v>55</v>
      </c>
      <c r="Y10" t="s">
        <v>64</v>
      </c>
      <c r="Z10" t="s">
        <v>103</v>
      </c>
      <c r="AA10" t="s">
        <v>84</v>
      </c>
      <c r="AB10" t="s">
        <v>104</v>
      </c>
      <c r="AC10" t="s">
        <v>104</v>
      </c>
      <c r="AD10" t="s">
        <v>105</v>
      </c>
      <c r="AE10" t="s">
        <v>106</v>
      </c>
      <c r="AF10" t="s">
        <v>186</v>
      </c>
      <c r="AG10" t="s">
        <v>141</v>
      </c>
      <c r="AH10">
        <v>44320</v>
      </c>
      <c r="AI10" t="s">
        <v>186</v>
      </c>
      <c r="AJ10" t="s">
        <v>141</v>
      </c>
      <c r="AK10" t="s">
        <v>68</v>
      </c>
      <c r="AL10" t="s">
        <v>73</v>
      </c>
      <c r="AM10" t="s">
        <v>187</v>
      </c>
      <c r="AN10" t="s">
        <v>104</v>
      </c>
      <c r="AO10">
        <v>-33.923642000000001</v>
      </c>
      <c r="AP10">
        <v>18.419981</v>
      </c>
      <c r="AQ10" t="s">
        <v>188</v>
      </c>
      <c r="AR10">
        <v>-33.876112999999997</v>
      </c>
      <c r="AS10">
        <v>18.634311</v>
      </c>
      <c r="AT10">
        <v>1897</v>
      </c>
      <c r="AU10" t="s">
        <v>189</v>
      </c>
      <c r="AV10" t="s">
        <v>66</v>
      </c>
      <c r="AW10">
        <v>1</v>
      </c>
      <c r="AX10" t="s">
        <v>66</v>
      </c>
      <c r="AY10" t="s">
        <v>73</v>
      </c>
      <c r="AZ10">
        <v>20000</v>
      </c>
      <c r="BA10">
        <v>1</v>
      </c>
    </row>
    <row r="11" spans="1:53" x14ac:dyDescent="0.2">
      <c r="A11" t="s">
        <v>190</v>
      </c>
      <c r="B11">
        <v>1900</v>
      </c>
      <c r="C11" t="s">
        <v>134</v>
      </c>
      <c r="D11" t="s">
        <v>55</v>
      </c>
      <c r="F11" t="s">
        <v>56</v>
      </c>
      <c r="G11" t="s">
        <v>146</v>
      </c>
      <c r="H11" t="s">
        <v>192</v>
      </c>
      <c r="I11" t="s">
        <v>191</v>
      </c>
      <c r="J11" t="s">
        <v>193</v>
      </c>
      <c r="K11">
        <v>120</v>
      </c>
      <c r="N11" t="s">
        <v>194</v>
      </c>
      <c r="P11" t="s">
        <v>194</v>
      </c>
      <c r="Q11">
        <v>0</v>
      </c>
      <c r="S11" t="s">
        <v>62</v>
      </c>
      <c r="T11" t="s">
        <v>63</v>
      </c>
      <c r="U11" t="s">
        <v>56</v>
      </c>
      <c r="V11" t="s">
        <v>146</v>
      </c>
      <c r="W11" t="s">
        <v>192</v>
      </c>
      <c r="X11" t="s">
        <v>55</v>
      </c>
      <c r="Y11" t="s">
        <v>64</v>
      </c>
      <c r="Z11" t="s">
        <v>65</v>
      </c>
      <c r="AA11" t="s">
        <v>66</v>
      </c>
      <c r="AB11" t="s">
        <v>66</v>
      </c>
      <c r="AC11" t="s">
        <v>66</v>
      </c>
      <c r="AD11" t="s">
        <v>66</v>
      </c>
      <c r="AE11" t="s">
        <v>66</v>
      </c>
      <c r="AF11" t="s">
        <v>66</v>
      </c>
      <c r="AG11" t="s">
        <v>66</v>
      </c>
      <c r="AH11">
        <v>0</v>
      </c>
      <c r="AI11" t="s">
        <v>67</v>
      </c>
      <c r="AJ11" t="s">
        <v>195</v>
      </c>
      <c r="AK11" t="s">
        <v>195</v>
      </c>
      <c r="AM11" t="s">
        <v>69</v>
      </c>
      <c r="AN11" t="s">
        <v>70</v>
      </c>
      <c r="AO11">
        <v>-28.744329</v>
      </c>
      <c r="AP11">
        <v>24.764745999999999</v>
      </c>
      <c r="AQ11" t="s">
        <v>71</v>
      </c>
      <c r="AR11">
        <v>-28.831633</v>
      </c>
      <c r="AS11">
        <v>23.260335000000001</v>
      </c>
      <c r="AT11">
        <v>1895</v>
      </c>
      <c r="AU11" t="s">
        <v>72</v>
      </c>
      <c r="AV11" t="s">
        <v>66</v>
      </c>
      <c r="AW11">
        <v>1</v>
      </c>
      <c r="AX11" t="s">
        <v>66</v>
      </c>
      <c r="AY11" t="s">
        <v>73</v>
      </c>
      <c r="AZ11">
        <v>5000</v>
      </c>
      <c r="BA11">
        <v>1</v>
      </c>
    </row>
    <row r="12" spans="1:53" x14ac:dyDescent="0.2">
      <c r="A12" t="s">
        <v>196</v>
      </c>
      <c r="B12">
        <v>1895</v>
      </c>
      <c r="C12" t="s">
        <v>78</v>
      </c>
      <c r="D12" t="s">
        <v>55</v>
      </c>
      <c r="F12" t="s">
        <v>56</v>
      </c>
      <c r="G12" t="s">
        <v>146</v>
      </c>
      <c r="H12" t="s">
        <v>198</v>
      </c>
      <c r="I12" t="s">
        <v>197</v>
      </c>
      <c r="J12" t="s">
        <v>199</v>
      </c>
      <c r="K12">
        <v>80</v>
      </c>
      <c r="M12" t="s">
        <v>200</v>
      </c>
      <c r="N12" t="s">
        <v>201</v>
      </c>
      <c r="P12" t="s">
        <v>201</v>
      </c>
      <c r="Q12">
        <v>0</v>
      </c>
      <c r="S12" t="s">
        <v>174</v>
      </c>
      <c r="T12" t="s">
        <v>175</v>
      </c>
      <c r="U12" t="s">
        <v>56</v>
      </c>
      <c r="V12" t="s">
        <v>146</v>
      </c>
      <c r="W12" t="s">
        <v>198</v>
      </c>
      <c r="X12" t="s">
        <v>55</v>
      </c>
      <c r="Y12" t="s">
        <v>64</v>
      </c>
      <c r="Z12" t="s">
        <v>65</v>
      </c>
      <c r="AA12" t="s">
        <v>66</v>
      </c>
      <c r="AB12" t="s">
        <v>66</v>
      </c>
      <c r="AC12" t="s">
        <v>66</v>
      </c>
      <c r="AD12" t="s">
        <v>66</v>
      </c>
      <c r="AE12" t="s">
        <v>66</v>
      </c>
      <c r="AF12" t="s">
        <v>66</v>
      </c>
      <c r="AG12" t="s">
        <v>66</v>
      </c>
      <c r="AH12">
        <v>0</v>
      </c>
      <c r="AI12" t="s">
        <v>67</v>
      </c>
      <c r="AJ12" t="s">
        <v>176</v>
      </c>
      <c r="AK12" t="s">
        <v>176</v>
      </c>
      <c r="AM12" t="s">
        <v>69</v>
      </c>
      <c r="AN12" t="s">
        <v>71</v>
      </c>
      <c r="AO12">
        <v>-28.885116</v>
      </c>
      <c r="AP12">
        <v>23.277349000000001</v>
      </c>
      <c r="AQ12" t="s">
        <v>71</v>
      </c>
      <c r="AR12">
        <v>-28.885116</v>
      </c>
      <c r="AS12">
        <v>23.277349000000001</v>
      </c>
      <c r="AT12">
        <v>1897</v>
      </c>
      <c r="AU12" t="s">
        <v>177</v>
      </c>
      <c r="AV12" t="s">
        <v>66</v>
      </c>
      <c r="AW12">
        <v>1</v>
      </c>
      <c r="AX12" t="s">
        <v>66</v>
      </c>
      <c r="AY12" t="s">
        <v>73</v>
      </c>
      <c r="AZ12">
        <v>150000</v>
      </c>
      <c r="BA12">
        <v>1</v>
      </c>
    </row>
    <row r="13" spans="1:53" x14ac:dyDescent="0.2">
      <c r="A13" t="s">
        <v>202</v>
      </c>
      <c r="B13">
        <v>1895</v>
      </c>
      <c r="C13" t="s">
        <v>205</v>
      </c>
      <c r="D13" t="s">
        <v>55</v>
      </c>
      <c r="F13" t="s">
        <v>56</v>
      </c>
      <c r="G13" t="s">
        <v>146</v>
      </c>
      <c r="H13" t="s">
        <v>204</v>
      </c>
      <c r="I13" t="s">
        <v>203</v>
      </c>
      <c r="K13">
        <v>120</v>
      </c>
      <c r="N13" t="s">
        <v>206</v>
      </c>
      <c r="P13" t="s">
        <v>207</v>
      </c>
      <c r="Q13">
        <v>0</v>
      </c>
      <c r="S13" t="s">
        <v>208</v>
      </c>
      <c r="T13" t="s">
        <v>209</v>
      </c>
      <c r="U13" t="s">
        <v>56</v>
      </c>
      <c r="V13" t="s">
        <v>146</v>
      </c>
      <c r="W13" t="s">
        <v>204</v>
      </c>
      <c r="X13" t="s">
        <v>55</v>
      </c>
      <c r="Y13" t="s">
        <v>64</v>
      </c>
      <c r="Z13" t="s">
        <v>65</v>
      </c>
      <c r="AA13" t="s">
        <v>84</v>
      </c>
      <c r="AB13" t="s">
        <v>70</v>
      </c>
      <c r="AC13" t="s">
        <v>70</v>
      </c>
      <c r="AD13" t="s">
        <v>86</v>
      </c>
      <c r="AE13" t="s">
        <v>87</v>
      </c>
      <c r="AF13" t="s">
        <v>66</v>
      </c>
      <c r="AG13" t="s">
        <v>66</v>
      </c>
      <c r="AH13">
        <v>0</v>
      </c>
      <c r="AI13" t="s">
        <v>67</v>
      </c>
      <c r="AJ13" t="s">
        <v>210</v>
      </c>
      <c r="AK13" t="s">
        <v>211</v>
      </c>
      <c r="AL13" t="s">
        <v>66</v>
      </c>
      <c r="AM13" t="s">
        <v>212</v>
      </c>
      <c r="AN13" t="s">
        <v>71</v>
      </c>
      <c r="AO13">
        <v>-28.885116</v>
      </c>
      <c r="AP13">
        <v>23.277349000000001</v>
      </c>
      <c r="AQ13" t="s">
        <v>71</v>
      </c>
      <c r="AR13">
        <v>-28.885116</v>
      </c>
      <c r="AS13">
        <v>23.277349000000001</v>
      </c>
      <c r="AT13">
        <v>1902</v>
      </c>
      <c r="AU13" t="s">
        <v>177</v>
      </c>
      <c r="AV13" t="s">
        <v>66</v>
      </c>
      <c r="AW13">
        <v>1</v>
      </c>
      <c r="AX13" t="s">
        <v>66</v>
      </c>
      <c r="AY13" t="s">
        <v>73</v>
      </c>
      <c r="AZ13">
        <v>10000</v>
      </c>
      <c r="BA13">
        <v>25</v>
      </c>
    </row>
    <row r="14" spans="1:53" x14ac:dyDescent="0.2">
      <c r="A14" t="s">
        <v>213</v>
      </c>
      <c r="B14">
        <v>1899</v>
      </c>
      <c r="C14" t="s">
        <v>218</v>
      </c>
      <c r="D14" t="s">
        <v>55</v>
      </c>
      <c r="F14" t="s">
        <v>215</v>
      </c>
      <c r="G14" t="s">
        <v>216</v>
      </c>
      <c r="H14" t="s">
        <v>217</v>
      </c>
      <c r="I14" t="s">
        <v>214</v>
      </c>
      <c r="K14">
        <v>750</v>
      </c>
      <c r="N14" t="s">
        <v>219</v>
      </c>
      <c r="O14" t="s">
        <v>220</v>
      </c>
      <c r="P14" t="s">
        <v>221</v>
      </c>
      <c r="Q14">
        <v>0</v>
      </c>
      <c r="S14" t="s">
        <v>222</v>
      </c>
      <c r="T14" t="s">
        <v>223</v>
      </c>
      <c r="U14" t="s">
        <v>215</v>
      </c>
      <c r="V14" t="s">
        <v>216</v>
      </c>
      <c r="W14" t="s">
        <v>217</v>
      </c>
      <c r="X14" t="s">
        <v>55</v>
      </c>
      <c r="Y14" t="s">
        <v>64</v>
      </c>
      <c r="Z14" t="s">
        <v>65</v>
      </c>
      <c r="AA14" t="s">
        <v>84</v>
      </c>
      <c r="AB14" t="s">
        <v>104</v>
      </c>
      <c r="AC14" t="s">
        <v>224</v>
      </c>
      <c r="AD14" t="s">
        <v>225</v>
      </c>
      <c r="AE14" t="s">
        <v>226</v>
      </c>
      <c r="AF14" t="s">
        <v>227</v>
      </c>
      <c r="AG14" t="s">
        <v>108</v>
      </c>
      <c r="AH14">
        <v>11010</v>
      </c>
      <c r="AI14" t="s">
        <v>227</v>
      </c>
      <c r="AJ14" t="s">
        <v>228</v>
      </c>
      <c r="AK14" t="s">
        <v>228</v>
      </c>
      <c r="AL14" t="s">
        <v>73</v>
      </c>
      <c r="AM14" t="s">
        <v>229</v>
      </c>
      <c r="AN14" t="s">
        <v>104</v>
      </c>
      <c r="AO14">
        <v>-33.923642000000001</v>
      </c>
      <c r="AP14">
        <v>18.419981</v>
      </c>
      <c r="AQ14" t="s">
        <v>104</v>
      </c>
      <c r="AR14">
        <v>-33.923642000000001</v>
      </c>
      <c r="AS14">
        <v>18.419981</v>
      </c>
      <c r="AT14">
        <v>1901</v>
      </c>
      <c r="AU14" t="s">
        <v>177</v>
      </c>
      <c r="AV14" t="s">
        <v>66</v>
      </c>
      <c r="AW14">
        <v>1</v>
      </c>
      <c r="AX14" t="s">
        <v>66</v>
      </c>
      <c r="AY14" t="s">
        <v>73</v>
      </c>
      <c r="AZ14">
        <v>25000</v>
      </c>
      <c r="BA14">
        <v>1</v>
      </c>
    </row>
    <row r="15" spans="1:53" x14ac:dyDescent="0.2">
      <c r="A15" t="s">
        <v>230</v>
      </c>
      <c r="B15">
        <v>1902</v>
      </c>
      <c r="C15" t="s">
        <v>233</v>
      </c>
      <c r="D15" t="s">
        <v>55</v>
      </c>
      <c r="F15" t="s">
        <v>215</v>
      </c>
      <c r="G15" t="s">
        <v>146</v>
      </c>
      <c r="H15" t="s">
        <v>232</v>
      </c>
      <c r="I15" t="s">
        <v>231</v>
      </c>
      <c r="K15">
        <v>275</v>
      </c>
      <c r="N15" t="s">
        <v>234</v>
      </c>
      <c r="O15" t="s">
        <v>235</v>
      </c>
      <c r="P15" t="s">
        <v>236</v>
      </c>
      <c r="Q15">
        <v>0</v>
      </c>
      <c r="S15" t="s">
        <v>237</v>
      </c>
      <c r="T15" t="s">
        <v>238</v>
      </c>
      <c r="U15" t="s">
        <v>215</v>
      </c>
      <c r="V15" t="s">
        <v>146</v>
      </c>
      <c r="W15" t="s">
        <v>232</v>
      </c>
      <c r="X15" t="s">
        <v>55</v>
      </c>
      <c r="Y15" t="s">
        <v>64</v>
      </c>
      <c r="Z15" t="s">
        <v>65</v>
      </c>
      <c r="AA15" t="s">
        <v>84</v>
      </c>
      <c r="AB15" t="s">
        <v>104</v>
      </c>
      <c r="AC15" t="s">
        <v>104</v>
      </c>
      <c r="AD15" t="s">
        <v>239</v>
      </c>
      <c r="AE15" t="s">
        <v>240</v>
      </c>
      <c r="AF15" t="s">
        <v>66</v>
      </c>
      <c r="AG15" t="s">
        <v>66</v>
      </c>
      <c r="AH15">
        <v>0</v>
      </c>
      <c r="AI15" t="s">
        <v>67</v>
      </c>
      <c r="AJ15" t="s">
        <v>241</v>
      </c>
      <c r="AK15" t="s">
        <v>241</v>
      </c>
      <c r="AM15" t="s">
        <v>242</v>
      </c>
      <c r="AN15" t="s">
        <v>60</v>
      </c>
      <c r="AO15">
        <v>-33.894986000000003</v>
      </c>
      <c r="AP15">
        <v>25.584128</v>
      </c>
      <c r="AQ15" t="s">
        <v>60</v>
      </c>
      <c r="AR15">
        <v>-33.894986000000003</v>
      </c>
      <c r="AS15">
        <v>25.584128</v>
      </c>
      <c r="AT15">
        <v>1899</v>
      </c>
      <c r="AU15" t="s">
        <v>243</v>
      </c>
      <c r="AV15" t="s">
        <v>66</v>
      </c>
      <c r="AW15">
        <v>2</v>
      </c>
      <c r="AX15" t="s">
        <v>66</v>
      </c>
      <c r="AY15" t="s">
        <v>244</v>
      </c>
      <c r="AZ15">
        <v>250000</v>
      </c>
      <c r="BA15">
        <v>1</v>
      </c>
    </row>
    <row r="16" spans="1:53" x14ac:dyDescent="0.2">
      <c r="A16" t="s">
        <v>245</v>
      </c>
      <c r="B16">
        <v>1902</v>
      </c>
      <c r="C16" t="s">
        <v>59</v>
      </c>
      <c r="D16" t="s">
        <v>55</v>
      </c>
      <c r="F16" t="s">
        <v>215</v>
      </c>
      <c r="G16" t="s">
        <v>146</v>
      </c>
      <c r="H16" t="s">
        <v>247</v>
      </c>
      <c r="I16" t="s">
        <v>246</v>
      </c>
      <c r="J16" t="s">
        <v>248</v>
      </c>
      <c r="K16">
        <v>170</v>
      </c>
      <c r="M16" t="s">
        <v>249</v>
      </c>
      <c r="N16" t="s">
        <v>250</v>
      </c>
      <c r="O16" t="s">
        <v>250</v>
      </c>
      <c r="P16" t="s">
        <v>100</v>
      </c>
      <c r="Q16">
        <v>0</v>
      </c>
      <c r="S16" t="s">
        <v>163</v>
      </c>
      <c r="T16" t="s">
        <v>164</v>
      </c>
      <c r="U16" t="s">
        <v>215</v>
      </c>
      <c r="V16" t="s">
        <v>146</v>
      </c>
      <c r="W16" t="s">
        <v>247</v>
      </c>
      <c r="X16" t="s">
        <v>55</v>
      </c>
      <c r="Y16" t="s">
        <v>64</v>
      </c>
      <c r="Z16" t="s">
        <v>65</v>
      </c>
      <c r="AA16" t="s">
        <v>84</v>
      </c>
      <c r="AB16" t="s">
        <v>165</v>
      </c>
      <c r="AC16" t="s">
        <v>166</v>
      </c>
      <c r="AD16" t="s">
        <v>167</v>
      </c>
      <c r="AE16" t="s">
        <v>168</v>
      </c>
      <c r="AF16" t="s">
        <v>251</v>
      </c>
      <c r="AG16" t="s">
        <v>141</v>
      </c>
      <c r="AH16">
        <v>83110</v>
      </c>
      <c r="AI16" t="s">
        <v>252</v>
      </c>
      <c r="AJ16" t="s">
        <v>195</v>
      </c>
      <c r="AK16" t="s">
        <v>195</v>
      </c>
      <c r="AM16" t="s">
        <v>92</v>
      </c>
      <c r="AN16" t="s">
        <v>166</v>
      </c>
      <c r="AO16">
        <v>-34.192444999999999</v>
      </c>
      <c r="AP16">
        <v>18.435891000000002</v>
      </c>
      <c r="AQ16" t="s">
        <v>166</v>
      </c>
      <c r="AR16">
        <v>-34.192444999999999</v>
      </c>
      <c r="AS16">
        <v>18.435891000000002</v>
      </c>
      <c r="AT16">
        <v>1899</v>
      </c>
      <c r="AU16" t="s">
        <v>169</v>
      </c>
      <c r="AV16" t="s">
        <v>66</v>
      </c>
      <c r="AW16">
        <v>1</v>
      </c>
      <c r="AX16" t="s">
        <v>66</v>
      </c>
      <c r="AY16" t="s">
        <v>73</v>
      </c>
      <c r="AZ16">
        <v>1000</v>
      </c>
      <c r="BA16">
        <v>1</v>
      </c>
    </row>
    <row r="17" spans="1:53" x14ac:dyDescent="0.2">
      <c r="A17" t="s">
        <v>253</v>
      </c>
      <c r="B17">
        <v>1901</v>
      </c>
      <c r="C17" t="s">
        <v>256</v>
      </c>
      <c r="D17" t="s">
        <v>55</v>
      </c>
      <c r="F17" t="s">
        <v>215</v>
      </c>
      <c r="G17" t="s">
        <v>146</v>
      </c>
      <c r="H17" t="s">
        <v>255</v>
      </c>
      <c r="I17" t="s">
        <v>254</v>
      </c>
      <c r="J17" t="s">
        <v>70</v>
      </c>
      <c r="K17">
        <v>375</v>
      </c>
      <c r="M17" t="s">
        <v>257</v>
      </c>
      <c r="N17" t="s">
        <v>258</v>
      </c>
      <c r="O17" t="s">
        <v>220</v>
      </c>
      <c r="P17" t="s">
        <v>259</v>
      </c>
      <c r="Q17">
        <v>0</v>
      </c>
      <c r="S17" t="s">
        <v>81</v>
      </c>
      <c r="T17" t="s">
        <v>82</v>
      </c>
      <c r="U17" t="s">
        <v>215</v>
      </c>
      <c r="V17" t="s">
        <v>146</v>
      </c>
      <c r="W17" t="s">
        <v>255</v>
      </c>
      <c r="X17" t="s">
        <v>55</v>
      </c>
      <c r="Y17" t="s">
        <v>64</v>
      </c>
      <c r="Z17" t="s">
        <v>65</v>
      </c>
      <c r="AA17" t="s">
        <v>84</v>
      </c>
      <c r="AB17" t="s">
        <v>70</v>
      </c>
      <c r="AC17" t="s">
        <v>260</v>
      </c>
      <c r="AD17" t="s">
        <v>86</v>
      </c>
      <c r="AE17" t="s">
        <v>87</v>
      </c>
      <c r="AF17" t="s">
        <v>66</v>
      </c>
      <c r="AG17" t="s">
        <v>66</v>
      </c>
      <c r="AH17">
        <v>0</v>
      </c>
      <c r="AI17" t="s">
        <v>67</v>
      </c>
      <c r="AJ17" t="s">
        <v>91</v>
      </c>
      <c r="AK17" t="s">
        <v>91</v>
      </c>
      <c r="AL17" t="s">
        <v>66</v>
      </c>
      <c r="AM17" t="s">
        <v>92</v>
      </c>
      <c r="AN17" t="s">
        <v>70</v>
      </c>
      <c r="AO17">
        <v>-28.744329</v>
      </c>
      <c r="AP17">
        <v>24.764745999999999</v>
      </c>
      <c r="AQ17" t="s">
        <v>70</v>
      </c>
      <c r="AR17">
        <v>-28.744329</v>
      </c>
      <c r="AS17">
        <v>24.764745999999999</v>
      </c>
      <c r="AT17">
        <v>1902</v>
      </c>
      <c r="AU17" t="s">
        <v>93</v>
      </c>
      <c r="AV17" t="s">
        <v>66</v>
      </c>
      <c r="AW17">
        <v>1</v>
      </c>
      <c r="AX17" t="s">
        <v>66</v>
      </c>
      <c r="AY17" t="s">
        <v>73</v>
      </c>
      <c r="AZ17">
        <v>20000</v>
      </c>
      <c r="BA17">
        <v>1</v>
      </c>
    </row>
    <row r="18" spans="1:53" x14ac:dyDescent="0.2">
      <c r="A18" t="s">
        <v>261</v>
      </c>
      <c r="B18">
        <v>1896</v>
      </c>
      <c r="C18" t="s">
        <v>265</v>
      </c>
      <c r="D18" t="s">
        <v>55</v>
      </c>
      <c r="F18" t="s">
        <v>263</v>
      </c>
      <c r="G18" t="s">
        <v>216</v>
      </c>
      <c r="H18" t="s">
        <v>264</v>
      </c>
      <c r="I18" t="s">
        <v>262</v>
      </c>
      <c r="K18">
        <v>250</v>
      </c>
      <c r="N18" t="s">
        <v>266</v>
      </c>
      <c r="P18" t="s">
        <v>266</v>
      </c>
      <c r="Q18">
        <v>0</v>
      </c>
      <c r="S18" t="s">
        <v>267</v>
      </c>
      <c r="T18" t="s">
        <v>268</v>
      </c>
      <c r="U18" t="s">
        <v>263</v>
      </c>
      <c r="V18" t="s">
        <v>216</v>
      </c>
      <c r="W18" t="s">
        <v>264</v>
      </c>
      <c r="X18" t="s">
        <v>55</v>
      </c>
      <c r="Y18" t="s">
        <v>64</v>
      </c>
      <c r="Z18" t="s">
        <v>65</v>
      </c>
      <c r="AA18" t="s">
        <v>84</v>
      </c>
      <c r="AB18" t="s">
        <v>104</v>
      </c>
      <c r="AC18" t="s">
        <v>104</v>
      </c>
      <c r="AD18" t="s">
        <v>269</v>
      </c>
      <c r="AE18" t="s">
        <v>270</v>
      </c>
      <c r="AF18" t="s">
        <v>265</v>
      </c>
      <c r="AG18" t="s">
        <v>108</v>
      </c>
      <c r="AH18">
        <v>22610</v>
      </c>
      <c r="AI18" t="s">
        <v>271</v>
      </c>
      <c r="AJ18" t="s">
        <v>244</v>
      </c>
      <c r="AK18" t="s">
        <v>68</v>
      </c>
      <c r="AL18" t="s">
        <v>73</v>
      </c>
      <c r="AM18" t="s">
        <v>212</v>
      </c>
      <c r="AN18" t="s">
        <v>104</v>
      </c>
      <c r="AO18">
        <v>-33.923642000000001</v>
      </c>
      <c r="AP18">
        <v>18.419981</v>
      </c>
      <c r="AQ18" t="s">
        <v>272</v>
      </c>
      <c r="AR18">
        <v>-20.13992</v>
      </c>
      <c r="AS18">
        <v>28.588949</v>
      </c>
      <c r="AT18">
        <v>1896</v>
      </c>
      <c r="AU18" t="s">
        <v>66</v>
      </c>
      <c r="AV18" t="s">
        <v>66</v>
      </c>
      <c r="AW18">
        <v>2</v>
      </c>
      <c r="AX18" t="s">
        <v>66</v>
      </c>
      <c r="AY18" t="s">
        <v>244</v>
      </c>
      <c r="AZ18">
        <v>15000</v>
      </c>
      <c r="BA18">
        <v>25</v>
      </c>
    </row>
    <row r="19" spans="1:53" x14ac:dyDescent="0.2">
      <c r="A19" t="s">
        <v>273</v>
      </c>
      <c r="B19">
        <v>1900</v>
      </c>
      <c r="C19" t="s">
        <v>134</v>
      </c>
      <c r="D19" t="s">
        <v>55</v>
      </c>
      <c r="F19" t="s">
        <v>275</v>
      </c>
      <c r="G19" t="s">
        <v>216</v>
      </c>
      <c r="H19" t="s">
        <v>276</v>
      </c>
      <c r="I19" t="s">
        <v>274</v>
      </c>
      <c r="J19" t="s">
        <v>60</v>
      </c>
      <c r="K19">
        <v>173</v>
      </c>
      <c r="N19" t="s">
        <v>277</v>
      </c>
      <c r="O19" t="s">
        <v>278</v>
      </c>
      <c r="P19" t="s">
        <v>279</v>
      </c>
      <c r="Q19">
        <v>0</v>
      </c>
      <c r="S19" t="s">
        <v>81</v>
      </c>
      <c r="T19" t="s">
        <v>82</v>
      </c>
      <c r="U19" t="s">
        <v>275</v>
      </c>
      <c r="V19" t="s">
        <v>216</v>
      </c>
      <c r="W19" t="s">
        <v>276</v>
      </c>
      <c r="X19" t="s">
        <v>55</v>
      </c>
      <c r="Y19" t="s">
        <v>64</v>
      </c>
      <c r="Z19" t="s">
        <v>65</v>
      </c>
      <c r="AA19" t="s">
        <v>84</v>
      </c>
      <c r="AB19" t="s">
        <v>104</v>
      </c>
      <c r="AC19" t="s">
        <v>280</v>
      </c>
      <c r="AD19" t="s">
        <v>281</v>
      </c>
      <c r="AE19" t="s">
        <v>282</v>
      </c>
      <c r="AF19" t="s">
        <v>66</v>
      </c>
      <c r="AG19" t="s">
        <v>66</v>
      </c>
      <c r="AH19">
        <v>0</v>
      </c>
      <c r="AI19" t="s">
        <v>67</v>
      </c>
      <c r="AJ19" t="s">
        <v>228</v>
      </c>
      <c r="AK19" t="s">
        <v>228</v>
      </c>
      <c r="AL19" t="s">
        <v>66</v>
      </c>
      <c r="AM19" t="s">
        <v>92</v>
      </c>
      <c r="AN19" t="s">
        <v>70</v>
      </c>
      <c r="AO19">
        <v>-28.744329</v>
      </c>
      <c r="AP19">
        <v>24.764745999999999</v>
      </c>
      <c r="AQ19" t="s">
        <v>70</v>
      </c>
      <c r="AR19">
        <v>-28.744329</v>
      </c>
      <c r="AS19">
        <v>24.764745999999999</v>
      </c>
      <c r="AT19">
        <v>1902</v>
      </c>
      <c r="AU19" t="s">
        <v>93</v>
      </c>
      <c r="AV19" t="s">
        <v>66</v>
      </c>
      <c r="AW19">
        <v>1</v>
      </c>
      <c r="AX19" t="s">
        <v>66</v>
      </c>
      <c r="AY19" t="s">
        <v>73</v>
      </c>
      <c r="AZ19">
        <v>20000</v>
      </c>
      <c r="BA19">
        <v>1</v>
      </c>
    </row>
    <row r="20" spans="1:53" x14ac:dyDescent="0.2">
      <c r="A20" t="s">
        <v>283</v>
      </c>
      <c r="B20">
        <v>1899</v>
      </c>
      <c r="C20" t="s">
        <v>286</v>
      </c>
      <c r="D20" t="s">
        <v>55</v>
      </c>
      <c r="F20" t="s">
        <v>275</v>
      </c>
      <c r="G20" t="s">
        <v>146</v>
      </c>
      <c r="H20" t="s">
        <v>285</v>
      </c>
      <c r="I20" t="s">
        <v>284</v>
      </c>
      <c r="K20">
        <v>77</v>
      </c>
      <c r="N20" t="s">
        <v>287</v>
      </c>
      <c r="P20" t="s">
        <v>287</v>
      </c>
      <c r="Q20">
        <v>0</v>
      </c>
      <c r="S20" t="s">
        <v>288</v>
      </c>
      <c r="T20" t="s">
        <v>289</v>
      </c>
      <c r="U20" t="s">
        <v>275</v>
      </c>
      <c r="V20" t="s">
        <v>146</v>
      </c>
      <c r="W20" t="s">
        <v>285</v>
      </c>
      <c r="X20" t="s">
        <v>55</v>
      </c>
      <c r="Y20" t="s">
        <v>64</v>
      </c>
      <c r="Z20" t="s">
        <v>65</v>
      </c>
      <c r="AA20" t="s">
        <v>84</v>
      </c>
      <c r="AB20" t="s">
        <v>104</v>
      </c>
      <c r="AC20" t="s">
        <v>104</v>
      </c>
      <c r="AD20" t="s">
        <v>290</v>
      </c>
      <c r="AE20" t="s">
        <v>291</v>
      </c>
      <c r="AF20" t="s">
        <v>292</v>
      </c>
      <c r="AG20" t="s">
        <v>293</v>
      </c>
      <c r="AH20">
        <v>44140</v>
      </c>
      <c r="AI20" t="s">
        <v>294</v>
      </c>
      <c r="AJ20" t="s">
        <v>295</v>
      </c>
      <c r="AK20" t="s">
        <v>295</v>
      </c>
      <c r="AM20" t="s">
        <v>296</v>
      </c>
      <c r="AN20" t="s">
        <v>104</v>
      </c>
      <c r="AO20">
        <v>-33.923642000000001</v>
      </c>
      <c r="AP20">
        <v>18.419981</v>
      </c>
      <c r="AQ20" t="s">
        <v>104</v>
      </c>
      <c r="AR20">
        <v>-33.923642000000001</v>
      </c>
      <c r="AS20">
        <v>18.419981</v>
      </c>
      <c r="AT20">
        <v>1900</v>
      </c>
      <c r="AU20" t="s">
        <v>297</v>
      </c>
      <c r="AV20" t="s">
        <v>66</v>
      </c>
      <c r="AW20">
        <v>1</v>
      </c>
      <c r="AX20" t="s">
        <v>66</v>
      </c>
      <c r="AY20" t="s">
        <v>73</v>
      </c>
      <c r="AZ20">
        <v>125000</v>
      </c>
      <c r="BA20">
        <v>1</v>
      </c>
    </row>
    <row r="21" spans="1:53" x14ac:dyDescent="0.2">
      <c r="A21" t="s">
        <v>298</v>
      </c>
      <c r="B21">
        <v>1895</v>
      </c>
      <c r="C21" t="s">
        <v>301</v>
      </c>
      <c r="D21" t="s">
        <v>55</v>
      </c>
      <c r="F21" t="s">
        <v>275</v>
      </c>
      <c r="G21" t="s">
        <v>146</v>
      </c>
      <c r="H21" t="s">
        <v>300</v>
      </c>
      <c r="I21" t="s">
        <v>299</v>
      </c>
      <c r="K21">
        <v>250</v>
      </c>
      <c r="N21" t="s">
        <v>302</v>
      </c>
      <c r="P21" t="s">
        <v>302</v>
      </c>
      <c r="Q21">
        <v>0</v>
      </c>
      <c r="S21" t="s">
        <v>303</v>
      </c>
      <c r="T21" t="s">
        <v>304</v>
      </c>
      <c r="U21" t="s">
        <v>275</v>
      </c>
      <c r="V21" t="s">
        <v>146</v>
      </c>
      <c r="W21" t="s">
        <v>300</v>
      </c>
      <c r="X21" t="s">
        <v>55</v>
      </c>
      <c r="Y21" t="s">
        <v>64</v>
      </c>
      <c r="Z21" t="s">
        <v>65</v>
      </c>
      <c r="AA21" t="s">
        <v>84</v>
      </c>
      <c r="AB21" t="s">
        <v>70</v>
      </c>
      <c r="AC21" t="s">
        <v>70</v>
      </c>
      <c r="AD21" t="s">
        <v>151</v>
      </c>
      <c r="AE21" t="s">
        <v>152</v>
      </c>
      <c r="AF21" t="s">
        <v>305</v>
      </c>
      <c r="AG21" t="s">
        <v>293</v>
      </c>
      <c r="AH21">
        <v>12410</v>
      </c>
      <c r="AI21" t="s">
        <v>305</v>
      </c>
      <c r="AJ21" t="s">
        <v>73</v>
      </c>
      <c r="AK21" t="s">
        <v>141</v>
      </c>
      <c r="AL21" t="s">
        <v>73</v>
      </c>
      <c r="AM21" t="s">
        <v>212</v>
      </c>
      <c r="AN21" t="s">
        <v>70</v>
      </c>
      <c r="AO21">
        <v>-28.744329</v>
      </c>
      <c r="AP21">
        <v>24.764745999999999</v>
      </c>
      <c r="AQ21" t="s">
        <v>70</v>
      </c>
      <c r="AR21">
        <v>-28.744329</v>
      </c>
      <c r="AS21">
        <v>24.764745999999999</v>
      </c>
      <c r="AT21">
        <v>1902</v>
      </c>
      <c r="AU21" t="s">
        <v>306</v>
      </c>
      <c r="AV21" t="s">
        <v>66</v>
      </c>
      <c r="AW21">
        <v>1</v>
      </c>
      <c r="AX21" t="s">
        <v>66</v>
      </c>
      <c r="AY21" t="s">
        <v>73</v>
      </c>
      <c r="AZ21">
        <v>3000</v>
      </c>
      <c r="BA21">
        <v>5</v>
      </c>
    </row>
    <row r="22" spans="1:53" x14ac:dyDescent="0.2">
      <c r="A22" t="s">
        <v>307</v>
      </c>
      <c r="B22">
        <v>1901</v>
      </c>
      <c r="C22" t="s">
        <v>311</v>
      </c>
      <c r="E22" t="s">
        <v>96</v>
      </c>
      <c r="F22" t="s">
        <v>309</v>
      </c>
      <c r="G22" t="s">
        <v>146</v>
      </c>
      <c r="H22" t="s">
        <v>310</v>
      </c>
      <c r="I22" t="s">
        <v>308</v>
      </c>
      <c r="K22">
        <v>450</v>
      </c>
      <c r="M22" t="s">
        <v>312</v>
      </c>
      <c r="N22" t="s">
        <v>313</v>
      </c>
      <c r="P22" t="s">
        <v>314</v>
      </c>
      <c r="Q22">
        <v>0</v>
      </c>
      <c r="S22" t="s">
        <v>315</v>
      </c>
      <c r="T22" t="s">
        <v>316</v>
      </c>
      <c r="U22" t="s">
        <v>309</v>
      </c>
      <c r="V22" t="s">
        <v>146</v>
      </c>
      <c r="W22" t="s">
        <v>310</v>
      </c>
      <c r="X22" t="s">
        <v>96</v>
      </c>
      <c r="Y22" t="s">
        <v>64</v>
      </c>
      <c r="Z22" t="s">
        <v>65</v>
      </c>
      <c r="AA22" t="s">
        <v>84</v>
      </c>
      <c r="AB22" t="s">
        <v>317</v>
      </c>
      <c r="AC22" t="s">
        <v>317</v>
      </c>
      <c r="AD22" t="s">
        <v>318</v>
      </c>
      <c r="AE22" t="s">
        <v>319</v>
      </c>
      <c r="AF22" t="s">
        <v>107</v>
      </c>
      <c r="AG22" t="s">
        <v>108</v>
      </c>
      <c r="AH22">
        <v>2410</v>
      </c>
      <c r="AI22" t="s">
        <v>109</v>
      </c>
      <c r="AJ22" t="s">
        <v>241</v>
      </c>
      <c r="AK22" t="s">
        <v>241</v>
      </c>
      <c r="AL22" t="s">
        <v>66</v>
      </c>
      <c r="AM22" t="s">
        <v>296</v>
      </c>
      <c r="AN22" t="s">
        <v>317</v>
      </c>
      <c r="AO22">
        <v>-32.879260000000002</v>
      </c>
      <c r="AP22">
        <v>27.389928999999999</v>
      </c>
      <c r="AQ22" t="s">
        <v>317</v>
      </c>
      <c r="AR22">
        <v>-32.879260000000002</v>
      </c>
      <c r="AS22">
        <v>27.389928999999999</v>
      </c>
      <c r="AT22">
        <v>1902</v>
      </c>
      <c r="AU22" t="s">
        <v>320</v>
      </c>
      <c r="AV22" t="s">
        <v>66</v>
      </c>
      <c r="AW22">
        <v>1</v>
      </c>
      <c r="AX22" t="s">
        <v>66</v>
      </c>
      <c r="AY22" t="s">
        <v>73</v>
      </c>
      <c r="AZ22">
        <v>12000</v>
      </c>
      <c r="BA22">
        <v>1</v>
      </c>
    </row>
    <row r="23" spans="1:53" x14ac:dyDescent="0.2">
      <c r="A23" t="s">
        <v>321</v>
      </c>
      <c r="B23">
        <v>1897</v>
      </c>
      <c r="C23" t="s">
        <v>134</v>
      </c>
      <c r="D23" t="s">
        <v>55</v>
      </c>
      <c r="F23" t="s">
        <v>323</v>
      </c>
      <c r="G23" t="s">
        <v>97</v>
      </c>
      <c r="H23" t="s">
        <v>324</v>
      </c>
      <c r="I23" t="s">
        <v>322</v>
      </c>
      <c r="J23" t="s">
        <v>325</v>
      </c>
      <c r="K23">
        <v>180</v>
      </c>
      <c r="N23" t="s">
        <v>326</v>
      </c>
      <c r="O23" t="s">
        <v>326</v>
      </c>
      <c r="P23" t="s">
        <v>327</v>
      </c>
      <c r="Q23">
        <v>0</v>
      </c>
      <c r="S23" t="s">
        <v>328</v>
      </c>
      <c r="T23" t="s">
        <v>329</v>
      </c>
      <c r="U23" t="s">
        <v>323</v>
      </c>
      <c r="V23" t="s">
        <v>97</v>
      </c>
      <c r="W23" t="s">
        <v>324</v>
      </c>
      <c r="X23" t="s">
        <v>55</v>
      </c>
      <c r="Y23" t="s">
        <v>64</v>
      </c>
      <c r="Z23" t="s">
        <v>103</v>
      </c>
      <c r="AA23" t="s">
        <v>84</v>
      </c>
      <c r="AB23" t="s">
        <v>330</v>
      </c>
      <c r="AC23" t="s">
        <v>331</v>
      </c>
      <c r="AD23" t="s">
        <v>332</v>
      </c>
      <c r="AE23" t="s">
        <v>333</v>
      </c>
      <c r="AF23" t="s">
        <v>66</v>
      </c>
      <c r="AG23" t="s">
        <v>66</v>
      </c>
      <c r="AH23">
        <v>0</v>
      </c>
      <c r="AI23" t="s">
        <v>67</v>
      </c>
      <c r="AJ23" t="s">
        <v>141</v>
      </c>
      <c r="AK23" t="s">
        <v>141</v>
      </c>
      <c r="AM23" t="s">
        <v>187</v>
      </c>
      <c r="AN23" t="s">
        <v>330</v>
      </c>
      <c r="AO23">
        <v>-32.248753000000001</v>
      </c>
      <c r="AP23">
        <v>24.532810000000001</v>
      </c>
      <c r="AQ23" t="s">
        <v>330</v>
      </c>
      <c r="AR23">
        <v>-32.248753000000001</v>
      </c>
      <c r="AS23">
        <v>24.532810000000001</v>
      </c>
      <c r="AT23">
        <v>1898</v>
      </c>
      <c r="AU23" t="s">
        <v>334</v>
      </c>
      <c r="AV23" t="s">
        <v>66</v>
      </c>
      <c r="AW23">
        <v>1</v>
      </c>
      <c r="AX23" t="s">
        <v>66</v>
      </c>
      <c r="AY23" t="s">
        <v>73</v>
      </c>
      <c r="AZ23">
        <v>8000</v>
      </c>
      <c r="BA23">
        <v>1</v>
      </c>
    </row>
    <row r="24" spans="1:53" x14ac:dyDescent="0.2">
      <c r="A24" t="s">
        <v>335</v>
      </c>
      <c r="B24">
        <v>1902</v>
      </c>
      <c r="C24" t="s">
        <v>134</v>
      </c>
      <c r="D24" t="s">
        <v>55</v>
      </c>
      <c r="F24" t="s">
        <v>323</v>
      </c>
      <c r="G24" t="s">
        <v>336</v>
      </c>
      <c r="H24" t="s">
        <v>337</v>
      </c>
      <c r="I24" t="s">
        <v>145</v>
      </c>
      <c r="J24" t="s">
        <v>338</v>
      </c>
      <c r="K24">
        <v>75</v>
      </c>
      <c r="N24" t="s">
        <v>339</v>
      </c>
      <c r="Q24">
        <v>0</v>
      </c>
      <c r="S24" t="s">
        <v>340</v>
      </c>
      <c r="T24" t="s">
        <v>341</v>
      </c>
      <c r="U24" t="s">
        <v>323</v>
      </c>
      <c r="V24" t="s">
        <v>336</v>
      </c>
      <c r="W24" t="s">
        <v>337</v>
      </c>
      <c r="X24" t="s">
        <v>55</v>
      </c>
      <c r="Y24" t="s">
        <v>64</v>
      </c>
      <c r="Z24" t="s">
        <v>65</v>
      </c>
      <c r="AA24" t="s">
        <v>84</v>
      </c>
      <c r="AB24" t="s">
        <v>104</v>
      </c>
      <c r="AC24" t="s">
        <v>342</v>
      </c>
      <c r="AD24" t="s">
        <v>269</v>
      </c>
      <c r="AE24" t="s">
        <v>270</v>
      </c>
      <c r="AF24" t="s">
        <v>66</v>
      </c>
      <c r="AG24" t="s">
        <v>66</v>
      </c>
      <c r="AH24">
        <v>0</v>
      </c>
      <c r="AI24" t="s">
        <v>67</v>
      </c>
      <c r="AJ24" t="s">
        <v>195</v>
      </c>
      <c r="AK24" t="s">
        <v>195</v>
      </c>
      <c r="AM24" t="s">
        <v>92</v>
      </c>
      <c r="AN24" t="s">
        <v>248</v>
      </c>
      <c r="AO24">
        <v>-33.026090000000003</v>
      </c>
      <c r="AP24">
        <v>27.905923999999999</v>
      </c>
      <c r="AQ24" t="s">
        <v>248</v>
      </c>
      <c r="AR24">
        <v>-33.026090000000003</v>
      </c>
      <c r="AS24">
        <v>27.905923999999999</v>
      </c>
      <c r="AT24">
        <v>1896</v>
      </c>
      <c r="AU24" t="s">
        <v>343</v>
      </c>
      <c r="AV24" t="s">
        <v>66</v>
      </c>
      <c r="AW24">
        <v>2</v>
      </c>
      <c r="AX24" t="s">
        <v>66</v>
      </c>
      <c r="AY24" t="s">
        <v>244</v>
      </c>
      <c r="AZ24">
        <v>2000</v>
      </c>
      <c r="BA24">
        <v>1</v>
      </c>
    </row>
    <row r="25" spans="1:53" x14ac:dyDescent="0.2">
      <c r="A25" t="s">
        <v>344</v>
      </c>
      <c r="B25">
        <v>1900</v>
      </c>
      <c r="C25" t="s">
        <v>348</v>
      </c>
      <c r="D25" t="s">
        <v>55</v>
      </c>
      <c r="F25" t="s">
        <v>323</v>
      </c>
      <c r="G25" t="s">
        <v>346</v>
      </c>
      <c r="H25" t="s">
        <v>347</v>
      </c>
      <c r="I25" t="s">
        <v>345</v>
      </c>
      <c r="J25" t="s">
        <v>349</v>
      </c>
      <c r="K25">
        <v>36</v>
      </c>
      <c r="M25" t="s">
        <v>350</v>
      </c>
      <c r="Q25">
        <v>0</v>
      </c>
      <c r="S25" t="s">
        <v>122</v>
      </c>
      <c r="T25" t="s">
        <v>123</v>
      </c>
      <c r="U25" t="s">
        <v>323</v>
      </c>
      <c r="V25" t="s">
        <v>346</v>
      </c>
      <c r="W25" t="s">
        <v>347</v>
      </c>
      <c r="X25" t="s">
        <v>55</v>
      </c>
      <c r="Y25" t="s">
        <v>64</v>
      </c>
      <c r="Z25" t="s">
        <v>65</v>
      </c>
      <c r="AA25" t="s">
        <v>84</v>
      </c>
      <c r="AB25" t="s">
        <v>104</v>
      </c>
      <c r="AC25" t="s">
        <v>349</v>
      </c>
      <c r="AD25" t="s">
        <v>351</v>
      </c>
      <c r="AE25" t="s">
        <v>352</v>
      </c>
      <c r="AF25" t="s">
        <v>353</v>
      </c>
      <c r="AG25" t="s">
        <v>244</v>
      </c>
      <c r="AH25">
        <v>-1</v>
      </c>
      <c r="AI25" t="s">
        <v>90</v>
      </c>
      <c r="AJ25" t="s">
        <v>91</v>
      </c>
      <c r="AK25" t="s">
        <v>91</v>
      </c>
      <c r="AL25" t="s">
        <v>66</v>
      </c>
      <c r="AM25" t="s">
        <v>111</v>
      </c>
      <c r="AN25" t="s">
        <v>104</v>
      </c>
      <c r="AO25">
        <v>-33.923642000000001</v>
      </c>
      <c r="AP25">
        <v>18.419981</v>
      </c>
      <c r="AQ25" t="s">
        <v>128</v>
      </c>
      <c r="AR25">
        <v>-33.015819</v>
      </c>
      <c r="AS25">
        <v>17.939063999999998</v>
      </c>
      <c r="AT25">
        <v>1902</v>
      </c>
      <c r="AU25" t="s">
        <v>129</v>
      </c>
      <c r="AV25" t="s">
        <v>66</v>
      </c>
      <c r="AW25">
        <v>1</v>
      </c>
      <c r="AX25" t="s">
        <v>66</v>
      </c>
      <c r="AY25" t="s">
        <v>73</v>
      </c>
      <c r="AZ25">
        <v>70000</v>
      </c>
      <c r="BA25">
        <v>1</v>
      </c>
    </row>
    <row r="26" spans="1:53" x14ac:dyDescent="0.2">
      <c r="A26" t="s">
        <v>354</v>
      </c>
      <c r="B26">
        <v>1902</v>
      </c>
      <c r="C26" t="s">
        <v>134</v>
      </c>
      <c r="D26" t="s">
        <v>55</v>
      </c>
      <c r="F26" t="s">
        <v>323</v>
      </c>
      <c r="G26" t="s">
        <v>355</v>
      </c>
      <c r="H26" t="s">
        <v>180</v>
      </c>
      <c r="I26" t="s">
        <v>274</v>
      </c>
      <c r="J26" t="s">
        <v>356</v>
      </c>
      <c r="K26">
        <v>173</v>
      </c>
      <c r="N26" t="s">
        <v>357</v>
      </c>
      <c r="O26" t="s">
        <v>358</v>
      </c>
      <c r="Q26">
        <v>0</v>
      </c>
      <c r="S26" t="s">
        <v>359</v>
      </c>
      <c r="T26" t="s">
        <v>360</v>
      </c>
      <c r="U26" t="s">
        <v>323</v>
      </c>
      <c r="V26" t="s">
        <v>355</v>
      </c>
      <c r="W26" t="s">
        <v>180</v>
      </c>
      <c r="X26" t="s">
        <v>55</v>
      </c>
      <c r="Y26" t="s">
        <v>64</v>
      </c>
      <c r="Z26" t="s">
        <v>103</v>
      </c>
      <c r="AA26" t="s">
        <v>84</v>
      </c>
      <c r="AB26" t="s">
        <v>361</v>
      </c>
      <c r="AC26" t="s">
        <v>361</v>
      </c>
      <c r="AD26" t="s">
        <v>362</v>
      </c>
      <c r="AE26" t="s">
        <v>363</v>
      </c>
      <c r="AF26" t="s">
        <v>66</v>
      </c>
      <c r="AG26" t="s">
        <v>66</v>
      </c>
      <c r="AH26">
        <v>0</v>
      </c>
      <c r="AI26" t="s">
        <v>67</v>
      </c>
      <c r="AJ26" t="s">
        <v>364</v>
      </c>
      <c r="AK26" t="s">
        <v>364</v>
      </c>
      <c r="AL26" t="s">
        <v>66</v>
      </c>
      <c r="AM26" t="s">
        <v>365</v>
      </c>
      <c r="AN26" t="s">
        <v>361</v>
      </c>
      <c r="AO26">
        <v>-33.831062000000003</v>
      </c>
      <c r="AP26">
        <v>18.653782</v>
      </c>
      <c r="AQ26" t="s">
        <v>361</v>
      </c>
      <c r="AR26">
        <v>-33.831062000000003</v>
      </c>
      <c r="AS26">
        <v>18.653782</v>
      </c>
      <c r="AT26">
        <v>1902</v>
      </c>
      <c r="AU26" t="s">
        <v>366</v>
      </c>
      <c r="AV26" t="s">
        <v>66</v>
      </c>
      <c r="AW26">
        <v>1</v>
      </c>
      <c r="AX26" t="s">
        <v>66</v>
      </c>
      <c r="AY26" t="s">
        <v>73</v>
      </c>
      <c r="AZ26">
        <v>20000</v>
      </c>
      <c r="BA26">
        <v>1</v>
      </c>
    </row>
    <row r="27" spans="1:53" x14ac:dyDescent="0.2">
      <c r="A27" t="s">
        <v>367</v>
      </c>
      <c r="B27">
        <v>1894</v>
      </c>
      <c r="C27" t="s">
        <v>370</v>
      </c>
      <c r="D27" t="s">
        <v>55</v>
      </c>
      <c r="F27" t="s">
        <v>323</v>
      </c>
      <c r="G27" t="s">
        <v>146</v>
      </c>
      <c r="H27" t="s">
        <v>369</v>
      </c>
      <c r="I27" t="s">
        <v>368</v>
      </c>
      <c r="K27">
        <v>52</v>
      </c>
      <c r="N27" t="s">
        <v>371</v>
      </c>
      <c r="P27" t="s">
        <v>371</v>
      </c>
      <c r="Q27">
        <v>0</v>
      </c>
      <c r="S27" t="s">
        <v>372</v>
      </c>
      <c r="T27" t="s">
        <v>373</v>
      </c>
      <c r="U27" t="s">
        <v>323</v>
      </c>
      <c r="V27" t="s">
        <v>146</v>
      </c>
      <c r="W27" t="s">
        <v>369</v>
      </c>
      <c r="X27" t="s">
        <v>55</v>
      </c>
      <c r="Y27" t="s">
        <v>64</v>
      </c>
      <c r="Z27" t="s">
        <v>65</v>
      </c>
      <c r="AA27" t="s">
        <v>84</v>
      </c>
      <c r="AB27" t="s">
        <v>317</v>
      </c>
      <c r="AC27" t="s">
        <v>374</v>
      </c>
      <c r="AD27" t="s">
        <v>318</v>
      </c>
      <c r="AE27" t="s">
        <v>319</v>
      </c>
      <c r="AF27" t="s">
        <v>66</v>
      </c>
      <c r="AG27" t="s">
        <v>66</v>
      </c>
      <c r="AH27">
        <v>0</v>
      </c>
      <c r="AI27" t="s">
        <v>67</v>
      </c>
      <c r="AJ27" t="s">
        <v>68</v>
      </c>
      <c r="AK27" t="s">
        <v>68</v>
      </c>
      <c r="AM27" t="s">
        <v>375</v>
      </c>
      <c r="AN27" t="s">
        <v>248</v>
      </c>
      <c r="AO27">
        <v>-33.026090000000003</v>
      </c>
      <c r="AP27">
        <v>27.905923999999999</v>
      </c>
      <c r="AQ27" t="s">
        <v>248</v>
      </c>
      <c r="AR27">
        <v>-33.026090000000003</v>
      </c>
      <c r="AS27">
        <v>27.905923999999999</v>
      </c>
      <c r="AT27">
        <v>1893</v>
      </c>
      <c r="AU27" t="s">
        <v>376</v>
      </c>
      <c r="AV27" t="s">
        <v>66</v>
      </c>
      <c r="AW27">
        <v>1</v>
      </c>
      <c r="AX27" t="s">
        <v>66</v>
      </c>
      <c r="AY27" t="s">
        <v>73</v>
      </c>
      <c r="AZ27">
        <v>20000</v>
      </c>
      <c r="BA27">
        <v>1</v>
      </c>
    </row>
    <row r="28" spans="1:53" x14ac:dyDescent="0.2">
      <c r="A28" t="s">
        <v>377</v>
      </c>
      <c r="B28">
        <v>1894</v>
      </c>
      <c r="C28" t="s">
        <v>118</v>
      </c>
      <c r="D28" t="s">
        <v>55</v>
      </c>
      <c r="F28" t="s">
        <v>323</v>
      </c>
      <c r="G28" t="s">
        <v>146</v>
      </c>
      <c r="H28" t="s">
        <v>379</v>
      </c>
      <c r="I28" t="s">
        <v>378</v>
      </c>
      <c r="J28" t="s">
        <v>380</v>
      </c>
      <c r="K28">
        <v>200</v>
      </c>
      <c r="M28" t="s">
        <v>381</v>
      </c>
      <c r="N28" t="s">
        <v>382</v>
      </c>
      <c r="P28" t="s">
        <v>383</v>
      </c>
      <c r="Q28">
        <v>0</v>
      </c>
      <c r="S28" t="s">
        <v>384</v>
      </c>
      <c r="T28" t="s">
        <v>385</v>
      </c>
      <c r="U28" t="s">
        <v>323</v>
      </c>
      <c r="V28" t="s">
        <v>146</v>
      </c>
      <c r="W28" t="s">
        <v>379</v>
      </c>
      <c r="X28" t="s">
        <v>55</v>
      </c>
      <c r="Y28" t="s">
        <v>64</v>
      </c>
      <c r="Z28" t="s">
        <v>103</v>
      </c>
      <c r="AA28" t="s">
        <v>84</v>
      </c>
      <c r="AB28" t="s">
        <v>338</v>
      </c>
      <c r="AC28" t="s">
        <v>338</v>
      </c>
      <c r="AD28" t="s">
        <v>386</v>
      </c>
      <c r="AE28" t="s">
        <v>387</v>
      </c>
      <c r="AF28" t="s">
        <v>388</v>
      </c>
      <c r="AG28" t="s">
        <v>108</v>
      </c>
      <c r="AH28">
        <v>99910</v>
      </c>
      <c r="AI28" t="s">
        <v>388</v>
      </c>
      <c r="AJ28" t="s">
        <v>73</v>
      </c>
      <c r="AK28" t="s">
        <v>73</v>
      </c>
      <c r="AM28" t="s">
        <v>92</v>
      </c>
      <c r="AN28" t="s">
        <v>338</v>
      </c>
      <c r="AO28">
        <v>-33.464866000000001</v>
      </c>
      <c r="AP28">
        <v>18.719912999999998</v>
      </c>
      <c r="AQ28" t="s">
        <v>338</v>
      </c>
      <c r="AR28">
        <v>-33.464866000000001</v>
      </c>
      <c r="AS28">
        <v>18.719912999999998</v>
      </c>
      <c r="AT28">
        <v>1900</v>
      </c>
      <c r="AU28" t="s">
        <v>376</v>
      </c>
      <c r="AV28" t="s">
        <v>66</v>
      </c>
      <c r="AW28">
        <v>1</v>
      </c>
      <c r="AX28" t="s">
        <v>66</v>
      </c>
      <c r="AY28" t="s">
        <v>73</v>
      </c>
      <c r="AZ28">
        <v>200</v>
      </c>
      <c r="BA28">
        <v>1</v>
      </c>
    </row>
    <row r="29" spans="1:53" x14ac:dyDescent="0.2">
      <c r="A29" t="s">
        <v>389</v>
      </c>
      <c r="B29">
        <v>1892</v>
      </c>
      <c r="C29" t="s">
        <v>118</v>
      </c>
      <c r="D29" t="s">
        <v>76</v>
      </c>
      <c r="F29" t="s">
        <v>323</v>
      </c>
      <c r="G29" t="s">
        <v>146</v>
      </c>
      <c r="H29" t="s">
        <v>391</v>
      </c>
      <c r="I29" t="s">
        <v>390</v>
      </c>
      <c r="J29" t="s">
        <v>338</v>
      </c>
      <c r="K29">
        <v>200</v>
      </c>
      <c r="N29" t="s">
        <v>392</v>
      </c>
      <c r="O29" t="s">
        <v>392</v>
      </c>
      <c r="P29" t="s">
        <v>393</v>
      </c>
      <c r="Q29">
        <v>0</v>
      </c>
      <c r="S29" t="s">
        <v>122</v>
      </c>
      <c r="T29" t="s">
        <v>123</v>
      </c>
      <c r="U29" t="s">
        <v>323</v>
      </c>
      <c r="V29" t="s">
        <v>146</v>
      </c>
      <c r="W29" t="s">
        <v>391</v>
      </c>
      <c r="X29" t="s">
        <v>55</v>
      </c>
      <c r="Y29" t="s">
        <v>64</v>
      </c>
      <c r="Z29" t="s">
        <v>103</v>
      </c>
      <c r="AA29" t="s">
        <v>84</v>
      </c>
      <c r="AB29" t="s">
        <v>338</v>
      </c>
      <c r="AC29" t="s">
        <v>338</v>
      </c>
      <c r="AD29" t="s">
        <v>386</v>
      </c>
      <c r="AE29" t="s">
        <v>387</v>
      </c>
      <c r="AF29" t="s">
        <v>353</v>
      </c>
      <c r="AG29" t="s">
        <v>244</v>
      </c>
      <c r="AH29">
        <v>-1</v>
      </c>
      <c r="AI29" t="s">
        <v>90</v>
      </c>
      <c r="AJ29" t="s">
        <v>394</v>
      </c>
      <c r="AK29" t="s">
        <v>394</v>
      </c>
      <c r="AL29" t="s">
        <v>66</v>
      </c>
      <c r="AM29" t="s">
        <v>111</v>
      </c>
      <c r="AN29" t="s">
        <v>104</v>
      </c>
      <c r="AO29">
        <v>-33.923642000000001</v>
      </c>
      <c r="AP29">
        <v>18.419981</v>
      </c>
      <c r="AQ29" t="s">
        <v>128</v>
      </c>
      <c r="AR29">
        <v>-33.015819</v>
      </c>
      <c r="AS29">
        <v>17.939063999999998</v>
      </c>
      <c r="AT29">
        <v>1902</v>
      </c>
      <c r="AU29" t="s">
        <v>129</v>
      </c>
      <c r="AV29" t="s">
        <v>66</v>
      </c>
      <c r="AW29">
        <v>1</v>
      </c>
      <c r="AX29" t="s">
        <v>66</v>
      </c>
      <c r="AY29" t="s">
        <v>73</v>
      </c>
      <c r="AZ29">
        <v>70000</v>
      </c>
      <c r="BA29">
        <v>1</v>
      </c>
    </row>
    <row r="30" spans="1:53" x14ac:dyDescent="0.2">
      <c r="A30" t="s">
        <v>395</v>
      </c>
      <c r="B30">
        <v>1892</v>
      </c>
      <c r="C30" t="s">
        <v>400</v>
      </c>
      <c r="D30" t="s">
        <v>55</v>
      </c>
      <c r="F30" t="s">
        <v>397</v>
      </c>
      <c r="G30" t="s">
        <v>398</v>
      </c>
      <c r="H30" t="s">
        <v>399</v>
      </c>
      <c r="I30" t="s">
        <v>396</v>
      </c>
      <c r="N30" t="s">
        <v>401</v>
      </c>
      <c r="P30" t="s">
        <v>402</v>
      </c>
      <c r="Q30">
        <v>0</v>
      </c>
      <c r="S30" t="s">
        <v>403</v>
      </c>
      <c r="T30" t="s">
        <v>404</v>
      </c>
      <c r="U30" t="s">
        <v>397</v>
      </c>
      <c r="V30" t="s">
        <v>398</v>
      </c>
      <c r="W30" t="s">
        <v>399</v>
      </c>
      <c r="X30" t="s">
        <v>405</v>
      </c>
      <c r="Y30" t="s">
        <v>64</v>
      </c>
      <c r="Z30" t="s">
        <v>65</v>
      </c>
      <c r="AA30" t="s">
        <v>84</v>
      </c>
      <c r="AB30" t="s">
        <v>104</v>
      </c>
      <c r="AC30" t="s">
        <v>224</v>
      </c>
      <c r="AD30" t="s">
        <v>225</v>
      </c>
      <c r="AE30" t="s">
        <v>226</v>
      </c>
      <c r="AF30" t="s">
        <v>305</v>
      </c>
      <c r="AG30" t="s">
        <v>293</v>
      </c>
      <c r="AH30">
        <v>12410</v>
      </c>
      <c r="AI30" t="s">
        <v>305</v>
      </c>
      <c r="AJ30" t="s">
        <v>241</v>
      </c>
      <c r="AK30" t="s">
        <v>241</v>
      </c>
      <c r="AM30" t="s">
        <v>406</v>
      </c>
      <c r="AN30" t="s">
        <v>104</v>
      </c>
      <c r="AO30">
        <v>-33.923642000000001</v>
      </c>
      <c r="AP30">
        <v>18.419981</v>
      </c>
      <c r="AQ30" t="s">
        <v>104</v>
      </c>
      <c r="AR30">
        <v>-33.923642000000001</v>
      </c>
      <c r="AS30">
        <v>18.419981</v>
      </c>
      <c r="AT30">
        <v>1898</v>
      </c>
      <c r="AU30" t="s">
        <v>407</v>
      </c>
      <c r="AV30" t="s">
        <v>66</v>
      </c>
      <c r="AW30">
        <v>1</v>
      </c>
      <c r="AX30" t="s">
        <v>66</v>
      </c>
      <c r="AY30" t="s">
        <v>73</v>
      </c>
      <c r="AZ30">
        <v>25000</v>
      </c>
      <c r="BA30">
        <v>1</v>
      </c>
    </row>
    <row r="31" spans="1:53" x14ac:dyDescent="0.2">
      <c r="A31" t="s">
        <v>408</v>
      </c>
      <c r="B31">
        <v>1897</v>
      </c>
      <c r="C31" t="s">
        <v>412</v>
      </c>
      <c r="D31" t="s">
        <v>55</v>
      </c>
      <c r="F31" t="s">
        <v>410</v>
      </c>
      <c r="G31" t="s">
        <v>146</v>
      </c>
      <c r="H31" t="s">
        <v>411</v>
      </c>
      <c r="I31" t="s">
        <v>409</v>
      </c>
      <c r="J31" t="s">
        <v>413</v>
      </c>
      <c r="K31">
        <v>84</v>
      </c>
      <c r="M31" t="s">
        <v>414</v>
      </c>
      <c r="N31" t="s">
        <v>415</v>
      </c>
      <c r="P31" t="s">
        <v>416</v>
      </c>
      <c r="Q31">
        <v>0</v>
      </c>
      <c r="S31" t="s">
        <v>417</v>
      </c>
      <c r="T31" t="s">
        <v>418</v>
      </c>
      <c r="U31" t="s">
        <v>410</v>
      </c>
      <c r="V31" t="s">
        <v>146</v>
      </c>
      <c r="W31" t="s">
        <v>411</v>
      </c>
      <c r="X31" t="s">
        <v>55</v>
      </c>
      <c r="Y31" t="s">
        <v>64</v>
      </c>
      <c r="Z31" t="s">
        <v>65</v>
      </c>
      <c r="AA31" t="s">
        <v>84</v>
      </c>
      <c r="AB31" t="s">
        <v>104</v>
      </c>
      <c r="AC31" t="s">
        <v>104</v>
      </c>
      <c r="AD31" t="s">
        <v>105</v>
      </c>
      <c r="AE31" t="s">
        <v>106</v>
      </c>
      <c r="AF31" t="s">
        <v>419</v>
      </c>
      <c r="AG31" t="s">
        <v>141</v>
      </c>
      <c r="AH31">
        <v>51020</v>
      </c>
      <c r="AI31" t="s">
        <v>420</v>
      </c>
      <c r="AJ31" t="s">
        <v>421</v>
      </c>
      <c r="AK31" t="s">
        <v>421</v>
      </c>
      <c r="AM31" t="s">
        <v>187</v>
      </c>
      <c r="AN31" t="s">
        <v>104</v>
      </c>
      <c r="AO31">
        <v>-33.923642000000001</v>
      </c>
      <c r="AP31">
        <v>18.419981</v>
      </c>
      <c r="AQ31" t="s">
        <v>104</v>
      </c>
      <c r="AR31">
        <v>-33.923642000000001</v>
      </c>
      <c r="AS31">
        <v>18.419981</v>
      </c>
      <c r="AT31">
        <v>1898</v>
      </c>
      <c r="AU31" t="s">
        <v>422</v>
      </c>
      <c r="AV31" t="s">
        <v>66</v>
      </c>
      <c r="AW31">
        <v>1</v>
      </c>
      <c r="AX31" t="s">
        <v>66</v>
      </c>
      <c r="AY31" t="s">
        <v>73</v>
      </c>
      <c r="AZ31">
        <v>50000</v>
      </c>
      <c r="BA31">
        <v>1</v>
      </c>
    </row>
    <row r="32" spans="1:53" x14ac:dyDescent="0.2">
      <c r="A32" t="s">
        <v>423</v>
      </c>
      <c r="B32">
        <v>1895</v>
      </c>
      <c r="C32" t="s">
        <v>118</v>
      </c>
      <c r="D32" t="s">
        <v>55</v>
      </c>
      <c r="F32" t="s">
        <v>424</v>
      </c>
      <c r="G32" t="s">
        <v>425</v>
      </c>
      <c r="H32" t="s">
        <v>426</v>
      </c>
      <c r="I32" t="s">
        <v>203</v>
      </c>
      <c r="J32" t="s">
        <v>70</v>
      </c>
      <c r="K32">
        <v>195</v>
      </c>
      <c r="M32" t="s">
        <v>427</v>
      </c>
      <c r="N32" t="s">
        <v>428</v>
      </c>
      <c r="O32" t="s">
        <v>429</v>
      </c>
      <c r="P32" t="s">
        <v>430</v>
      </c>
      <c r="Q32">
        <v>0</v>
      </c>
      <c r="S32" t="s">
        <v>431</v>
      </c>
      <c r="T32" t="s">
        <v>432</v>
      </c>
      <c r="U32" t="s">
        <v>424</v>
      </c>
      <c r="V32" t="s">
        <v>425</v>
      </c>
      <c r="W32" t="s">
        <v>426</v>
      </c>
      <c r="X32" t="s">
        <v>96</v>
      </c>
      <c r="Y32" t="s">
        <v>64</v>
      </c>
      <c r="Z32" t="s">
        <v>103</v>
      </c>
      <c r="AA32" t="s">
        <v>84</v>
      </c>
      <c r="AB32" t="s">
        <v>433</v>
      </c>
      <c r="AC32" t="s">
        <v>433</v>
      </c>
      <c r="AD32" t="s">
        <v>434</v>
      </c>
      <c r="AE32" t="s">
        <v>435</v>
      </c>
      <c r="AF32" t="s">
        <v>436</v>
      </c>
      <c r="AG32" t="s">
        <v>108</v>
      </c>
      <c r="AH32">
        <v>6105</v>
      </c>
      <c r="AI32" t="s">
        <v>437</v>
      </c>
      <c r="AJ32" t="s">
        <v>438</v>
      </c>
      <c r="AK32" t="s">
        <v>439</v>
      </c>
      <c r="AM32" t="s">
        <v>440</v>
      </c>
      <c r="AN32" t="s">
        <v>441</v>
      </c>
      <c r="AO32">
        <v>-33.740327000000001</v>
      </c>
      <c r="AP32">
        <v>18.959755000000001</v>
      </c>
      <c r="AQ32" t="s">
        <v>441</v>
      </c>
      <c r="AR32">
        <v>-33.740327000000001</v>
      </c>
      <c r="AS32">
        <v>18.959755000000001</v>
      </c>
      <c r="AT32">
        <v>1895</v>
      </c>
      <c r="AU32" t="s">
        <v>442</v>
      </c>
      <c r="AV32" t="s">
        <v>66</v>
      </c>
      <c r="AW32">
        <v>1</v>
      </c>
      <c r="AX32" t="s">
        <v>66</v>
      </c>
      <c r="AY32" t="s">
        <v>73</v>
      </c>
      <c r="AZ32">
        <v>40000</v>
      </c>
      <c r="BA32">
        <v>40</v>
      </c>
    </row>
    <row r="33" spans="1:53" x14ac:dyDescent="0.2">
      <c r="A33" t="s">
        <v>443</v>
      </c>
      <c r="B33">
        <v>1900</v>
      </c>
      <c r="C33" t="s">
        <v>142</v>
      </c>
      <c r="D33" t="s">
        <v>55</v>
      </c>
      <c r="F33" t="s">
        <v>445</v>
      </c>
      <c r="G33" t="s">
        <v>146</v>
      </c>
      <c r="H33" t="s">
        <v>446</v>
      </c>
      <c r="I33" t="s">
        <v>444</v>
      </c>
      <c r="K33">
        <v>400</v>
      </c>
      <c r="M33" t="s">
        <v>447</v>
      </c>
      <c r="N33" t="s">
        <v>448</v>
      </c>
      <c r="P33" t="s">
        <v>449</v>
      </c>
      <c r="Q33">
        <v>0</v>
      </c>
      <c r="S33" t="s">
        <v>450</v>
      </c>
      <c r="T33" t="s">
        <v>451</v>
      </c>
      <c r="U33" t="s">
        <v>445</v>
      </c>
      <c r="V33" t="s">
        <v>146</v>
      </c>
      <c r="W33" t="s">
        <v>446</v>
      </c>
      <c r="X33" t="s">
        <v>55</v>
      </c>
      <c r="Y33" t="s">
        <v>64</v>
      </c>
      <c r="Z33" t="s">
        <v>103</v>
      </c>
      <c r="AA33" t="s">
        <v>84</v>
      </c>
      <c r="AB33" t="s">
        <v>452</v>
      </c>
      <c r="AC33" t="s">
        <v>452</v>
      </c>
      <c r="AD33" t="s">
        <v>453</v>
      </c>
      <c r="AE33" t="s">
        <v>454</v>
      </c>
      <c r="AF33" t="s">
        <v>455</v>
      </c>
      <c r="AG33" t="s">
        <v>108</v>
      </c>
      <c r="AH33">
        <v>20210</v>
      </c>
      <c r="AI33" t="s">
        <v>456</v>
      </c>
      <c r="AJ33" t="s">
        <v>108</v>
      </c>
      <c r="AK33" t="s">
        <v>68</v>
      </c>
      <c r="AM33" t="s">
        <v>457</v>
      </c>
      <c r="AN33" t="s">
        <v>441</v>
      </c>
      <c r="AO33">
        <v>-33.740327000000001</v>
      </c>
      <c r="AP33">
        <v>18.959755000000001</v>
      </c>
      <c r="AQ33" t="s">
        <v>272</v>
      </c>
      <c r="AR33">
        <v>-20.166398999999998</v>
      </c>
      <c r="AS33">
        <v>28.586872</v>
      </c>
      <c r="AT33">
        <v>1894</v>
      </c>
      <c r="AU33" t="s">
        <v>458</v>
      </c>
      <c r="AV33" t="s">
        <v>66</v>
      </c>
      <c r="AW33">
        <v>2</v>
      </c>
      <c r="AX33" t="s">
        <v>66</v>
      </c>
      <c r="AY33" t="s">
        <v>244</v>
      </c>
      <c r="AZ33">
        <v>1500</v>
      </c>
      <c r="BA33">
        <v>12.5</v>
      </c>
    </row>
    <row r="34" spans="1:53" x14ac:dyDescent="0.2">
      <c r="A34" t="s">
        <v>459</v>
      </c>
      <c r="B34">
        <v>1898</v>
      </c>
      <c r="C34" t="s">
        <v>218</v>
      </c>
      <c r="D34" t="s">
        <v>55</v>
      </c>
      <c r="F34" t="s">
        <v>460</v>
      </c>
      <c r="G34" t="s">
        <v>146</v>
      </c>
      <c r="H34" t="s">
        <v>461</v>
      </c>
      <c r="I34" t="s">
        <v>203</v>
      </c>
      <c r="K34">
        <v>225</v>
      </c>
      <c r="M34" t="s">
        <v>195</v>
      </c>
      <c r="N34" t="s">
        <v>462</v>
      </c>
      <c r="O34" t="s">
        <v>463</v>
      </c>
      <c r="P34" t="s">
        <v>464</v>
      </c>
      <c r="Q34">
        <v>0</v>
      </c>
      <c r="S34" t="s">
        <v>81</v>
      </c>
      <c r="T34" t="s">
        <v>82</v>
      </c>
      <c r="U34" t="s">
        <v>460</v>
      </c>
      <c r="V34" t="s">
        <v>146</v>
      </c>
      <c r="W34" t="s">
        <v>461</v>
      </c>
      <c r="X34" t="s">
        <v>55</v>
      </c>
      <c r="Y34" t="s">
        <v>64</v>
      </c>
      <c r="Z34" t="s">
        <v>65</v>
      </c>
      <c r="AA34" t="s">
        <v>84</v>
      </c>
      <c r="AB34" t="s">
        <v>70</v>
      </c>
      <c r="AC34" t="s">
        <v>465</v>
      </c>
      <c r="AD34" t="s">
        <v>86</v>
      </c>
      <c r="AE34" t="s">
        <v>87</v>
      </c>
      <c r="AF34" t="s">
        <v>66</v>
      </c>
      <c r="AG34" t="s">
        <v>66</v>
      </c>
      <c r="AH34">
        <v>0</v>
      </c>
      <c r="AI34" t="s">
        <v>67</v>
      </c>
      <c r="AJ34" t="s">
        <v>438</v>
      </c>
      <c r="AK34" t="s">
        <v>438</v>
      </c>
      <c r="AL34" t="s">
        <v>66</v>
      </c>
      <c r="AM34" t="s">
        <v>92</v>
      </c>
      <c r="AN34" t="s">
        <v>70</v>
      </c>
      <c r="AO34">
        <v>-28.744329</v>
      </c>
      <c r="AP34">
        <v>24.764745999999999</v>
      </c>
      <c r="AQ34" t="s">
        <v>70</v>
      </c>
      <c r="AR34">
        <v>-28.744329</v>
      </c>
      <c r="AS34">
        <v>24.764745999999999</v>
      </c>
      <c r="AT34">
        <v>1902</v>
      </c>
      <c r="AU34" t="s">
        <v>93</v>
      </c>
      <c r="AV34" t="s">
        <v>66</v>
      </c>
      <c r="AW34">
        <v>1</v>
      </c>
      <c r="AX34" t="s">
        <v>66</v>
      </c>
      <c r="AY34" t="s">
        <v>73</v>
      </c>
      <c r="AZ34">
        <v>20000</v>
      </c>
      <c r="BA34">
        <v>1</v>
      </c>
    </row>
    <row r="35" spans="1:53" x14ac:dyDescent="0.2">
      <c r="A35" t="s">
        <v>466</v>
      </c>
      <c r="B35">
        <v>1898</v>
      </c>
      <c r="C35" t="s">
        <v>134</v>
      </c>
      <c r="D35" t="s">
        <v>55</v>
      </c>
      <c r="F35" t="s">
        <v>468</v>
      </c>
      <c r="G35" t="s">
        <v>146</v>
      </c>
      <c r="H35" t="s">
        <v>469</v>
      </c>
      <c r="I35" t="s">
        <v>467</v>
      </c>
      <c r="J35" t="s">
        <v>70</v>
      </c>
      <c r="K35">
        <v>150</v>
      </c>
      <c r="M35" t="s">
        <v>470</v>
      </c>
      <c r="N35" t="s">
        <v>471</v>
      </c>
      <c r="O35" t="s">
        <v>472</v>
      </c>
      <c r="P35" t="s">
        <v>473</v>
      </c>
      <c r="Q35">
        <v>0</v>
      </c>
      <c r="S35" t="s">
        <v>474</v>
      </c>
      <c r="T35" t="s">
        <v>475</v>
      </c>
      <c r="U35" t="s">
        <v>468</v>
      </c>
      <c r="V35" t="s">
        <v>146</v>
      </c>
      <c r="W35" t="s">
        <v>469</v>
      </c>
      <c r="X35" t="s">
        <v>476</v>
      </c>
      <c r="Y35" t="s">
        <v>83</v>
      </c>
      <c r="Z35" t="s">
        <v>65</v>
      </c>
      <c r="AA35" t="s">
        <v>84</v>
      </c>
      <c r="AB35" t="s">
        <v>104</v>
      </c>
      <c r="AC35" t="s">
        <v>349</v>
      </c>
      <c r="AD35" t="s">
        <v>351</v>
      </c>
      <c r="AE35" t="s">
        <v>352</v>
      </c>
      <c r="AF35" t="s">
        <v>477</v>
      </c>
      <c r="AG35" t="s">
        <v>89</v>
      </c>
      <c r="AH35">
        <v>-1</v>
      </c>
      <c r="AI35" t="s">
        <v>90</v>
      </c>
      <c r="AJ35" t="s">
        <v>478</v>
      </c>
      <c r="AK35" t="s">
        <v>479</v>
      </c>
      <c r="AM35" t="s">
        <v>242</v>
      </c>
      <c r="AN35" t="s">
        <v>104</v>
      </c>
      <c r="AO35">
        <v>-33.923642000000001</v>
      </c>
      <c r="AP35">
        <v>18.419981</v>
      </c>
      <c r="AQ35" t="s">
        <v>104</v>
      </c>
      <c r="AR35">
        <v>-33.923642000000001</v>
      </c>
      <c r="AS35">
        <v>18.419981</v>
      </c>
      <c r="AT35">
        <v>1894</v>
      </c>
      <c r="AU35" t="s">
        <v>422</v>
      </c>
      <c r="AV35" t="s">
        <v>66</v>
      </c>
      <c r="AW35">
        <v>1</v>
      </c>
      <c r="AX35" t="s">
        <v>66</v>
      </c>
      <c r="AY35" t="s">
        <v>73</v>
      </c>
      <c r="AZ35">
        <v>100000</v>
      </c>
      <c r="BA35">
        <v>20</v>
      </c>
    </row>
    <row r="36" spans="1:53" x14ac:dyDescent="0.2">
      <c r="A36" t="s">
        <v>480</v>
      </c>
      <c r="B36">
        <v>1901</v>
      </c>
      <c r="C36" t="s">
        <v>118</v>
      </c>
      <c r="D36" t="s">
        <v>55</v>
      </c>
      <c r="F36" t="s">
        <v>468</v>
      </c>
      <c r="G36" t="s">
        <v>146</v>
      </c>
      <c r="H36" t="s">
        <v>482</v>
      </c>
      <c r="I36" t="s">
        <v>481</v>
      </c>
      <c r="J36" t="s">
        <v>483</v>
      </c>
      <c r="K36">
        <v>260</v>
      </c>
      <c r="M36" t="s">
        <v>484</v>
      </c>
      <c r="N36" t="s">
        <v>485</v>
      </c>
      <c r="O36" t="s">
        <v>485</v>
      </c>
      <c r="Q36">
        <v>0</v>
      </c>
      <c r="S36" t="s">
        <v>174</v>
      </c>
      <c r="T36" t="s">
        <v>175</v>
      </c>
      <c r="U36" t="s">
        <v>468</v>
      </c>
      <c r="V36" t="s">
        <v>146</v>
      </c>
      <c r="W36" t="s">
        <v>482</v>
      </c>
      <c r="X36" t="s">
        <v>55</v>
      </c>
      <c r="Y36" t="s">
        <v>64</v>
      </c>
      <c r="Z36" t="s">
        <v>65</v>
      </c>
      <c r="AA36" t="s">
        <v>66</v>
      </c>
      <c r="AB36" t="s">
        <v>66</v>
      </c>
      <c r="AC36" t="s">
        <v>66</v>
      </c>
      <c r="AD36" t="s">
        <v>66</v>
      </c>
      <c r="AE36" t="s">
        <v>66</v>
      </c>
      <c r="AF36" t="s">
        <v>66</v>
      </c>
      <c r="AG36" t="s">
        <v>66</v>
      </c>
      <c r="AH36">
        <v>0</v>
      </c>
      <c r="AI36" t="s">
        <v>67</v>
      </c>
      <c r="AJ36" t="s">
        <v>486</v>
      </c>
      <c r="AK36" t="s">
        <v>486</v>
      </c>
      <c r="AM36" t="s">
        <v>69</v>
      </c>
      <c r="AN36" t="s">
        <v>71</v>
      </c>
      <c r="AO36">
        <v>-28.885116</v>
      </c>
      <c r="AP36">
        <v>23.277349000000001</v>
      </c>
      <c r="AQ36" t="s">
        <v>71</v>
      </c>
      <c r="AR36">
        <v>-28.885116</v>
      </c>
      <c r="AS36">
        <v>23.277349000000001</v>
      </c>
      <c r="AT36">
        <v>1897</v>
      </c>
      <c r="AU36" t="s">
        <v>177</v>
      </c>
      <c r="AV36" t="s">
        <v>66</v>
      </c>
      <c r="AW36">
        <v>1</v>
      </c>
      <c r="AX36" t="s">
        <v>66</v>
      </c>
      <c r="AY36" t="s">
        <v>73</v>
      </c>
      <c r="AZ36">
        <v>150000</v>
      </c>
      <c r="BA36">
        <v>1</v>
      </c>
    </row>
    <row r="37" spans="1:53" x14ac:dyDescent="0.2">
      <c r="A37" t="s">
        <v>487</v>
      </c>
      <c r="B37">
        <v>1902</v>
      </c>
      <c r="C37" t="s">
        <v>134</v>
      </c>
      <c r="D37" t="s">
        <v>55</v>
      </c>
      <c r="F37" t="s">
        <v>468</v>
      </c>
      <c r="G37" t="s">
        <v>146</v>
      </c>
      <c r="H37" t="s">
        <v>488</v>
      </c>
      <c r="I37" t="s">
        <v>191</v>
      </c>
      <c r="J37" t="s">
        <v>483</v>
      </c>
      <c r="K37">
        <v>120</v>
      </c>
      <c r="N37" t="s">
        <v>489</v>
      </c>
      <c r="Q37">
        <v>0</v>
      </c>
      <c r="S37" t="s">
        <v>490</v>
      </c>
      <c r="T37" t="s">
        <v>491</v>
      </c>
      <c r="U37" t="s">
        <v>468</v>
      </c>
      <c r="V37" t="s">
        <v>146</v>
      </c>
      <c r="W37" t="s">
        <v>488</v>
      </c>
      <c r="X37" t="s">
        <v>55</v>
      </c>
      <c r="Y37" t="s">
        <v>64</v>
      </c>
      <c r="Z37" t="s">
        <v>65</v>
      </c>
      <c r="AA37" t="s">
        <v>84</v>
      </c>
      <c r="AB37" t="s">
        <v>70</v>
      </c>
      <c r="AC37" t="s">
        <v>70</v>
      </c>
      <c r="AD37" t="s">
        <v>86</v>
      </c>
      <c r="AE37" t="s">
        <v>87</v>
      </c>
      <c r="AF37" t="s">
        <v>66</v>
      </c>
      <c r="AG37" t="s">
        <v>66</v>
      </c>
      <c r="AH37">
        <v>0</v>
      </c>
      <c r="AI37" t="s">
        <v>67</v>
      </c>
      <c r="AJ37" t="s">
        <v>244</v>
      </c>
      <c r="AK37" t="s">
        <v>68</v>
      </c>
      <c r="AM37" t="s">
        <v>212</v>
      </c>
      <c r="AN37" t="s">
        <v>70</v>
      </c>
      <c r="AO37">
        <v>-28.744329</v>
      </c>
      <c r="AP37">
        <v>24.764745999999999</v>
      </c>
      <c r="AQ37" t="s">
        <v>70</v>
      </c>
      <c r="AR37">
        <v>-28.744329</v>
      </c>
      <c r="AS37">
        <v>24.764745999999999</v>
      </c>
      <c r="AT37">
        <v>1893</v>
      </c>
      <c r="AU37" t="s">
        <v>492</v>
      </c>
      <c r="AV37" t="s">
        <v>66</v>
      </c>
      <c r="AW37">
        <v>1</v>
      </c>
      <c r="AX37" t="s">
        <v>66</v>
      </c>
      <c r="AY37" t="s">
        <v>73</v>
      </c>
      <c r="AZ37">
        <v>1250</v>
      </c>
      <c r="BA37">
        <v>25</v>
      </c>
    </row>
    <row r="38" spans="1:53" x14ac:dyDescent="0.2">
      <c r="A38" t="s">
        <v>493</v>
      </c>
      <c r="B38">
        <v>1899</v>
      </c>
      <c r="C38" t="s">
        <v>348</v>
      </c>
      <c r="D38" t="s">
        <v>55</v>
      </c>
      <c r="F38" t="s">
        <v>468</v>
      </c>
      <c r="G38" t="s">
        <v>146</v>
      </c>
      <c r="H38" t="s">
        <v>494</v>
      </c>
      <c r="I38" t="s">
        <v>197</v>
      </c>
      <c r="J38" t="s">
        <v>495</v>
      </c>
      <c r="K38">
        <v>120</v>
      </c>
      <c r="M38" t="s">
        <v>496</v>
      </c>
      <c r="N38" t="s">
        <v>497</v>
      </c>
      <c r="P38" t="s">
        <v>100</v>
      </c>
      <c r="Q38">
        <v>0</v>
      </c>
      <c r="S38" t="s">
        <v>498</v>
      </c>
      <c r="T38" t="s">
        <v>499</v>
      </c>
      <c r="U38" t="s">
        <v>468</v>
      </c>
      <c r="V38" t="s">
        <v>146</v>
      </c>
      <c r="W38" t="s">
        <v>494</v>
      </c>
      <c r="X38" t="s">
        <v>55</v>
      </c>
      <c r="Y38" t="s">
        <v>64</v>
      </c>
      <c r="Z38" t="s">
        <v>65</v>
      </c>
      <c r="AA38" t="s">
        <v>84</v>
      </c>
      <c r="AB38" t="s">
        <v>104</v>
      </c>
      <c r="AC38" t="s">
        <v>500</v>
      </c>
      <c r="AD38" t="s">
        <v>290</v>
      </c>
      <c r="AE38" t="s">
        <v>291</v>
      </c>
      <c r="AF38" t="s">
        <v>501</v>
      </c>
      <c r="AG38" t="s">
        <v>141</v>
      </c>
      <c r="AH38">
        <v>75622</v>
      </c>
      <c r="AI38" t="s">
        <v>502</v>
      </c>
      <c r="AJ38" t="s">
        <v>503</v>
      </c>
      <c r="AK38" t="s">
        <v>503</v>
      </c>
      <c r="AM38" t="s">
        <v>504</v>
      </c>
      <c r="AN38" t="s">
        <v>104</v>
      </c>
      <c r="AO38">
        <v>-33.923642000000001</v>
      </c>
      <c r="AP38">
        <v>18.419981</v>
      </c>
      <c r="AQ38" t="s">
        <v>104</v>
      </c>
      <c r="AR38">
        <v>-33.923642000000001</v>
      </c>
      <c r="AS38">
        <v>18.419981</v>
      </c>
      <c r="AT38">
        <v>1899</v>
      </c>
      <c r="AU38" t="s">
        <v>505</v>
      </c>
      <c r="AV38" t="s">
        <v>66</v>
      </c>
      <c r="AW38">
        <v>1</v>
      </c>
      <c r="AX38" t="s">
        <v>66</v>
      </c>
      <c r="AY38" t="s">
        <v>73</v>
      </c>
      <c r="AZ38">
        <v>25000</v>
      </c>
      <c r="BA38">
        <v>1</v>
      </c>
    </row>
    <row r="39" spans="1:53" x14ac:dyDescent="0.2">
      <c r="A39" t="s">
        <v>506</v>
      </c>
      <c r="B39">
        <v>1902</v>
      </c>
      <c r="C39" t="s">
        <v>509</v>
      </c>
      <c r="D39" t="s">
        <v>55</v>
      </c>
      <c r="F39" t="s">
        <v>468</v>
      </c>
      <c r="G39" t="s">
        <v>146</v>
      </c>
      <c r="H39" t="s">
        <v>508</v>
      </c>
      <c r="I39" t="s">
        <v>507</v>
      </c>
      <c r="K39">
        <v>450</v>
      </c>
      <c r="N39" t="s">
        <v>510</v>
      </c>
      <c r="O39" t="s">
        <v>220</v>
      </c>
      <c r="Q39">
        <v>0</v>
      </c>
      <c r="S39" t="s">
        <v>474</v>
      </c>
      <c r="T39" t="s">
        <v>475</v>
      </c>
      <c r="U39" t="s">
        <v>468</v>
      </c>
      <c r="V39" t="s">
        <v>146</v>
      </c>
      <c r="W39" t="s">
        <v>508</v>
      </c>
      <c r="X39" t="s">
        <v>55</v>
      </c>
      <c r="Y39" t="s">
        <v>64</v>
      </c>
      <c r="Z39" t="s">
        <v>65</v>
      </c>
      <c r="AA39" t="s">
        <v>84</v>
      </c>
      <c r="AB39" t="s">
        <v>104</v>
      </c>
      <c r="AC39" t="s">
        <v>104</v>
      </c>
      <c r="AD39" t="s">
        <v>105</v>
      </c>
      <c r="AE39" t="s">
        <v>106</v>
      </c>
      <c r="AF39" t="s">
        <v>511</v>
      </c>
      <c r="AG39" t="s">
        <v>108</v>
      </c>
      <c r="AH39">
        <v>11010</v>
      </c>
      <c r="AI39" t="s">
        <v>227</v>
      </c>
      <c r="AJ39" t="s">
        <v>68</v>
      </c>
      <c r="AK39" t="s">
        <v>512</v>
      </c>
      <c r="AM39" t="s">
        <v>242</v>
      </c>
      <c r="AN39" t="s">
        <v>104</v>
      </c>
      <c r="AO39">
        <v>-33.923642000000001</v>
      </c>
      <c r="AP39">
        <v>18.419981</v>
      </c>
      <c r="AQ39" t="s">
        <v>104</v>
      </c>
      <c r="AR39">
        <v>-33.923642000000001</v>
      </c>
      <c r="AS39">
        <v>18.419981</v>
      </c>
      <c r="AT39">
        <v>1894</v>
      </c>
      <c r="AU39" t="s">
        <v>422</v>
      </c>
      <c r="AV39" t="s">
        <v>66</v>
      </c>
      <c r="AW39">
        <v>1</v>
      </c>
      <c r="AX39" t="s">
        <v>66</v>
      </c>
      <c r="AY39" t="s">
        <v>73</v>
      </c>
      <c r="AZ39">
        <v>100000</v>
      </c>
      <c r="BA39">
        <v>20</v>
      </c>
    </row>
    <row r="40" spans="1:53" x14ac:dyDescent="0.2">
      <c r="A40" t="s">
        <v>513</v>
      </c>
      <c r="B40">
        <v>1902</v>
      </c>
      <c r="C40" t="s">
        <v>517</v>
      </c>
      <c r="D40" t="s">
        <v>55</v>
      </c>
      <c r="F40" t="s">
        <v>514</v>
      </c>
      <c r="G40" t="s">
        <v>515</v>
      </c>
      <c r="H40" t="s">
        <v>516</v>
      </c>
      <c r="I40" t="s">
        <v>203</v>
      </c>
      <c r="J40" t="s">
        <v>518</v>
      </c>
      <c r="K40">
        <v>180</v>
      </c>
      <c r="N40" t="s">
        <v>279</v>
      </c>
      <c r="O40" t="s">
        <v>519</v>
      </c>
      <c r="P40" t="s">
        <v>520</v>
      </c>
      <c r="Q40">
        <v>0</v>
      </c>
      <c r="S40" t="s">
        <v>521</v>
      </c>
      <c r="T40" t="s">
        <v>522</v>
      </c>
      <c r="U40" t="s">
        <v>514</v>
      </c>
      <c r="V40" t="s">
        <v>515</v>
      </c>
      <c r="W40" t="s">
        <v>516</v>
      </c>
      <c r="X40" t="s">
        <v>55</v>
      </c>
      <c r="Y40" t="s">
        <v>64</v>
      </c>
      <c r="Z40" t="s">
        <v>103</v>
      </c>
      <c r="AA40" t="s">
        <v>84</v>
      </c>
      <c r="AB40" t="s">
        <v>441</v>
      </c>
      <c r="AC40" t="s">
        <v>523</v>
      </c>
      <c r="AD40" t="s">
        <v>524</v>
      </c>
      <c r="AE40" t="s">
        <v>525</v>
      </c>
      <c r="AF40" t="s">
        <v>526</v>
      </c>
      <c r="AG40" t="s">
        <v>527</v>
      </c>
      <c r="AH40">
        <v>61110</v>
      </c>
      <c r="AI40" t="s">
        <v>526</v>
      </c>
      <c r="AJ40" t="s">
        <v>228</v>
      </c>
      <c r="AK40" t="s">
        <v>228</v>
      </c>
      <c r="AM40" t="s">
        <v>242</v>
      </c>
      <c r="AN40" t="s">
        <v>338</v>
      </c>
      <c r="AO40">
        <v>-33.464866000000001</v>
      </c>
      <c r="AP40">
        <v>18.719912999999998</v>
      </c>
      <c r="AQ40" t="s">
        <v>338</v>
      </c>
      <c r="AR40">
        <v>-33.464866000000001</v>
      </c>
      <c r="AS40">
        <v>18.719912999999998</v>
      </c>
      <c r="AT40">
        <v>1900</v>
      </c>
      <c r="AU40" t="s">
        <v>243</v>
      </c>
      <c r="AV40" t="s">
        <v>66</v>
      </c>
      <c r="AW40">
        <v>1</v>
      </c>
      <c r="AX40" t="s">
        <v>66</v>
      </c>
      <c r="AY40" t="s">
        <v>73</v>
      </c>
      <c r="AZ40">
        <v>100000</v>
      </c>
      <c r="BA40">
        <v>1</v>
      </c>
    </row>
    <row r="41" spans="1:53" x14ac:dyDescent="0.2">
      <c r="A41" t="s">
        <v>528</v>
      </c>
      <c r="B41">
        <v>1899</v>
      </c>
      <c r="C41" t="s">
        <v>59</v>
      </c>
      <c r="D41" t="s">
        <v>55</v>
      </c>
      <c r="F41" t="s">
        <v>530</v>
      </c>
      <c r="G41" t="s">
        <v>531</v>
      </c>
      <c r="H41" t="s">
        <v>532</v>
      </c>
      <c r="I41" t="s">
        <v>529</v>
      </c>
      <c r="J41" t="s">
        <v>60</v>
      </c>
      <c r="K41">
        <v>180</v>
      </c>
      <c r="M41" t="s">
        <v>533</v>
      </c>
      <c r="N41" t="s">
        <v>534</v>
      </c>
      <c r="O41" t="s">
        <v>535</v>
      </c>
      <c r="P41" t="s">
        <v>536</v>
      </c>
      <c r="Q41">
        <v>0</v>
      </c>
      <c r="S41" t="s">
        <v>537</v>
      </c>
      <c r="T41" t="s">
        <v>538</v>
      </c>
      <c r="U41" t="s">
        <v>530</v>
      </c>
      <c r="V41" t="s">
        <v>531</v>
      </c>
      <c r="W41" t="s">
        <v>532</v>
      </c>
      <c r="X41" t="s">
        <v>55</v>
      </c>
      <c r="Y41" t="s">
        <v>64</v>
      </c>
      <c r="Z41" t="s">
        <v>65</v>
      </c>
      <c r="AA41" t="s">
        <v>84</v>
      </c>
      <c r="AB41" t="s">
        <v>60</v>
      </c>
      <c r="AC41" t="s">
        <v>60</v>
      </c>
      <c r="AD41" t="s">
        <v>539</v>
      </c>
      <c r="AE41" t="s">
        <v>540</v>
      </c>
      <c r="AF41" t="s">
        <v>541</v>
      </c>
      <c r="AG41" t="s">
        <v>108</v>
      </c>
      <c r="AH41">
        <v>21220</v>
      </c>
      <c r="AI41" t="s">
        <v>542</v>
      </c>
      <c r="AJ41" t="s">
        <v>421</v>
      </c>
      <c r="AK41" t="s">
        <v>421</v>
      </c>
      <c r="AM41" t="s">
        <v>187</v>
      </c>
      <c r="AN41" t="s">
        <v>60</v>
      </c>
      <c r="AO41">
        <v>-33.894986000000003</v>
      </c>
      <c r="AP41">
        <v>25.584128</v>
      </c>
      <c r="AQ41" t="s">
        <v>60</v>
      </c>
      <c r="AR41">
        <v>-33.894986000000003</v>
      </c>
      <c r="AS41">
        <v>25.584128</v>
      </c>
      <c r="AT41">
        <v>1900</v>
      </c>
      <c r="AU41" t="s">
        <v>243</v>
      </c>
      <c r="AV41" t="s">
        <v>66</v>
      </c>
      <c r="AW41">
        <v>1</v>
      </c>
      <c r="AX41" t="s">
        <v>66</v>
      </c>
      <c r="AY41" t="s">
        <v>73</v>
      </c>
      <c r="AZ41">
        <v>100000</v>
      </c>
      <c r="BA41">
        <v>1</v>
      </c>
    </row>
    <row r="42" spans="1:53" x14ac:dyDescent="0.2">
      <c r="A42" t="s">
        <v>543</v>
      </c>
      <c r="B42">
        <v>1897</v>
      </c>
      <c r="C42" t="s">
        <v>118</v>
      </c>
      <c r="D42" t="s">
        <v>55</v>
      </c>
      <c r="F42" t="s">
        <v>530</v>
      </c>
      <c r="G42" t="s">
        <v>146</v>
      </c>
      <c r="H42" t="s">
        <v>482</v>
      </c>
      <c r="I42" t="s">
        <v>203</v>
      </c>
      <c r="J42" t="s">
        <v>544</v>
      </c>
      <c r="K42">
        <v>190</v>
      </c>
      <c r="N42" t="s">
        <v>485</v>
      </c>
      <c r="O42" t="s">
        <v>485</v>
      </c>
      <c r="P42" t="s">
        <v>545</v>
      </c>
      <c r="Q42">
        <v>0</v>
      </c>
      <c r="S42" t="s">
        <v>546</v>
      </c>
      <c r="T42" t="s">
        <v>547</v>
      </c>
      <c r="U42" t="s">
        <v>530</v>
      </c>
      <c r="V42" t="s">
        <v>146</v>
      </c>
      <c r="W42" t="s">
        <v>482</v>
      </c>
      <c r="X42" t="s">
        <v>55</v>
      </c>
      <c r="Y42" t="s">
        <v>64</v>
      </c>
      <c r="Z42" t="s">
        <v>65</v>
      </c>
      <c r="AA42" t="s">
        <v>84</v>
      </c>
      <c r="AB42" t="s">
        <v>548</v>
      </c>
      <c r="AC42" t="s">
        <v>549</v>
      </c>
      <c r="AD42" t="s">
        <v>550</v>
      </c>
      <c r="AE42" t="s">
        <v>551</v>
      </c>
      <c r="AF42" t="s">
        <v>131</v>
      </c>
      <c r="AG42" t="s">
        <v>108</v>
      </c>
      <c r="AH42">
        <v>22220</v>
      </c>
      <c r="AI42" t="s">
        <v>131</v>
      </c>
      <c r="AJ42" t="s">
        <v>244</v>
      </c>
      <c r="AK42" t="s">
        <v>228</v>
      </c>
      <c r="AM42" t="s">
        <v>69</v>
      </c>
      <c r="AN42" t="s">
        <v>548</v>
      </c>
      <c r="AO42">
        <v>-28.534911000000001</v>
      </c>
      <c r="AP42">
        <v>24.522074</v>
      </c>
      <c r="AQ42" t="s">
        <v>548</v>
      </c>
      <c r="AR42">
        <v>-28.534911000000001</v>
      </c>
      <c r="AS42">
        <v>24.522074</v>
      </c>
      <c r="AT42">
        <v>1893</v>
      </c>
      <c r="AU42" t="s">
        <v>552</v>
      </c>
      <c r="AV42" t="s">
        <v>66</v>
      </c>
      <c r="AW42">
        <v>1</v>
      </c>
      <c r="AX42" t="s">
        <v>66</v>
      </c>
      <c r="AY42" t="s">
        <v>73</v>
      </c>
      <c r="AZ42">
        <v>2000</v>
      </c>
      <c r="BA42">
        <v>5</v>
      </c>
    </row>
    <row r="43" spans="1:53" x14ac:dyDescent="0.2">
      <c r="A43" t="s">
        <v>553</v>
      </c>
      <c r="B43">
        <v>1896</v>
      </c>
      <c r="C43" t="s">
        <v>509</v>
      </c>
      <c r="D43" t="s">
        <v>55</v>
      </c>
      <c r="F43" t="s">
        <v>530</v>
      </c>
      <c r="G43" t="s">
        <v>146</v>
      </c>
      <c r="H43" t="s">
        <v>508</v>
      </c>
      <c r="I43" t="s">
        <v>554</v>
      </c>
      <c r="K43">
        <v>295</v>
      </c>
      <c r="N43" t="s">
        <v>510</v>
      </c>
      <c r="O43" t="s">
        <v>220</v>
      </c>
      <c r="P43" t="s">
        <v>555</v>
      </c>
      <c r="Q43">
        <v>0</v>
      </c>
      <c r="S43" t="s">
        <v>288</v>
      </c>
      <c r="T43" t="s">
        <v>289</v>
      </c>
      <c r="U43" t="s">
        <v>530</v>
      </c>
      <c r="V43" t="s">
        <v>146</v>
      </c>
      <c r="W43" t="s">
        <v>508</v>
      </c>
      <c r="X43" t="s">
        <v>55</v>
      </c>
      <c r="Y43" t="s">
        <v>64</v>
      </c>
      <c r="Z43" t="s">
        <v>65</v>
      </c>
      <c r="AA43" t="s">
        <v>84</v>
      </c>
      <c r="AB43" t="s">
        <v>104</v>
      </c>
      <c r="AC43" t="s">
        <v>104</v>
      </c>
      <c r="AD43" t="s">
        <v>290</v>
      </c>
      <c r="AE43" t="s">
        <v>291</v>
      </c>
      <c r="AF43" t="s">
        <v>556</v>
      </c>
      <c r="AG43" t="s">
        <v>293</v>
      </c>
      <c r="AH43">
        <v>43200</v>
      </c>
      <c r="AI43" t="s">
        <v>557</v>
      </c>
      <c r="AJ43" t="s">
        <v>558</v>
      </c>
      <c r="AK43" t="s">
        <v>558</v>
      </c>
      <c r="AM43" t="s">
        <v>296</v>
      </c>
      <c r="AN43" t="s">
        <v>104</v>
      </c>
      <c r="AO43">
        <v>-33.923642000000001</v>
      </c>
      <c r="AP43">
        <v>18.419981</v>
      </c>
      <c r="AQ43" t="s">
        <v>104</v>
      </c>
      <c r="AR43">
        <v>-33.923642000000001</v>
      </c>
      <c r="AS43">
        <v>18.419981</v>
      </c>
      <c r="AT43">
        <v>1900</v>
      </c>
      <c r="AU43" t="s">
        <v>297</v>
      </c>
      <c r="AV43" t="s">
        <v>66</v>
      </c>
      <c r="AW43">
        <v>1</v>
      </c>
      <c r="AX43" t="s">
        <v>66</v>
      </c>
      <c r="AY43" t="s">
        <v>73</v>
      </c>
      <c r="AZ43">
        <v>125000</v>
      </c>
      <c r="BA43">
        <v>1</v>
      </c>
    </row>
    <row r="44" spans="1:53" x14ac:dyDescent="0.2">
      <c r="A44" t="s">
        <v>559</v>
      </c>
      <c r="B44">
        <v>1893</v>
      </c>
      <c r="C44" t="s">
        <v>561</v>
      </c>
      <c r="D44" t="s">
        <v>55</v>
      </c>
      <c r="F44" t="s">
        <v>530</v>
      </c>
      <c r="G44" t="s">
        <v>146</v>
      </c>
      <c r="H44" t="s">
        <v>560</v>
      </c>
      <c r="I44" t="s">
        <v>254</v>
      </c>
      <c r="J44" t="s">
        <v>483</v>
      </c>
      <c r="K44">
        <v>224</v>
      </c>
      <c r="M44" t="s">
        <v>381</v>
      </c>
      <c r="N44" t="s">
        <v>562</v>
      </c>
      <c r="O44" t="s">
        <v>563</v>
      </c>
      <c r="P44" t="s">
        <v>564</v>
      </c>
      <c r="Q44">
        <v>0</v>
      </c>
      <c r="S44" t="s">
        <v>81</v>
      </c>
      <c r="T44" t="s">
        <v>82</v>
      </c>
      <c r="U44" t="s">
        <v>530</v>
      </c>
      <c r="V44" t="s">
        <v>146</v>
      </c>
      <c r="W44" t="s">
        <v>560</v>
      </c>
      <c r="X44" t="s">
        <v>55</v>
      </c>
      <c r="Y44" t="s">
        <v>64</v>
      </c>
      <c r="Z44" t="s">
        <v>65</v>
      </c>
      <c r="AA44" t="s">
        <v>84</v>
      </c>
      <c r="AB44" t="s">
        <v>70</v>
      </c>
      <c r="AC44" t="s">
        <v>565</v>
      </c>
      <c r="AD44" t="s">
        <v>566</v>
      </c>
      <c r="AE44" t="s">
        <v>567</v>
      </c>
      <c r="AF44" t="s">
        <v>66</v>
      </c>
      <c r="AG44" t="s">
        <v>66</v>
      </c>
      <c r="AH44">
        <v>0</v>
      </c>
      <c r="AI44" t="s">
        <v>67</v>
      </c>
      <c r="AJ44" t="s">
        <v>228</v>
      </c>
      <c r="AK44" t="s">
        <v>228</v>
      </c>
      <c r="AL44" t="s">
        <v>66</v>
      </c>
      <c r="AM44" t="s">
        <v>92</v>
      </c>
      <c r="AN44" t="s">
        <v>70</v>
      </c>
      <c r="AO44">
        <v>-28.744329</v>
      </c>
      <c r="AP44">
        <v>24.764745999999999</v>
      </c>
      <c r="AQ44" t="s">
        <v>70</v>
      </c>
      <c r="AR44">
        <v>-28.744329</v>
      </c>
      <c r="AS44">
        <v>24.764745999999999</v>
      </c>
      <c r="AT44">
        <v>1902</v>
      </c>
      <c r="AU44" t="s">
        <v>93</v>
      </c>
      <c r="AV44" t="s">
        <v>66</v>
      </c>
      <c r="AW44">
        <v>1</v>
      </c>
      <c r="AX44" t="s">
        <v>66</v>
      </c>
      <c r="AY44" t="s">
        <v>73</v>
      </c>
      <c r="AZ44">
        <v>20000</v>
      </c>
      <c r="BA44">
        <v>1</v>
      </c>
    </row>
    <row r="45" spans="1:53" x14ac:dyDescent="0.2">
      <c r="A45" t="s">
        <v>568</v>
      </c>
      <c r="B45">
        <v>1901</v>
      </c>
      <c r="C45" t="s">
        <v>348</v>
      </c>
      <c r="D45" t="s">
        <v>55</v>
      </c>
      <c r="F45" t="s">
        <v>57</v>
      </c>
      <c r="G45" t="s">
        <v>323</v>
      </c>
      <c r="H45" t="s">
        <v>570</v>
      </c>
      <c r="I45" t="s">
        <v>569</v>
      </c>
      <c r="J45" t="s">
        <v>571</v>
      </c>
      <c r="M45" t="s">
        <v>572</v>
      </c>
      <c r="N45" t="s">
        <v>573</v>
      </c>
      <c r="O45" t="s">
        <v>574</v>
      </c>
      <c r="P45" t="s">
        <v>575</v>
      </c>
      <c r="Q45">
        <v>0</v>
      </c>
      <c r="S45" t="s">
        <v>576</v>
      </c>
      <c r="T45" t="s">
        <v>577</v>
      </c>
      <c r="U45" t="s">
        <v>57</v>
      </c>
      <c r="V45" t="s">
        <v>323</v>
      </c>
      <c r="W45" t="s">
        <v>570</v>
      </c>
      <c r="X45" t="s">
        <v>55</v>
      </c>
      <c r="Y45" t="s">
        <v>64</v>
      </c>
      <c r="Z45" t="s">
        <v>65</v>
      </c>
      <c r="AA45" t="s">
        <v>84</v>
      </c>
      <c r="AB45" t="s">
        <v>104</v>
      </c>
      <c r="AC45" t="s">
        <v>578</v>
      </c>
      <c r="AD45" t="s">
        <v>579</v>
      </c>
      <c r="AE45" t="s">
        <v>580</v>
      </c>
      <c r="AF45" t="s">
        <v>66</v>
      </c>
      <c r="AG45" t="s">
        <v>66</v>
      </c>
      <c r="AH45">
        <v>0</v>
      </c>
      <c r="AI45" t="s">
        <v>67</v>
      </c>
      <c r="AJ45" t="s">
        <v>195</v>
      </c>
      <c r="AK45" t="s">
        <v>195</v>
      </c>
      <c r="AL45" t="s">
        <v>66</v>
      </c>
      <c r="AM45" t="s">
        <v>187</v>
      </c>
      <c r="AN45" t="s">
        <v>104</v>
      </c>
      <c r="AO45">
        <v>-33.923642000000001</v>
      </c>
      <c r="AP45">
        <v>18.419981</v>
      </c>
      <c r="AQ45" t="s">
        <v>452</v>
      </c>
      <c r="AR45">
        <v>-33.935251999999998</v>
      </c>
      <c r="AS45">
        <v>18.861433999999999</v>
      </c>
      <c r="AT45">
        <v>1902</v>
      </c>
      <c r="AU45" t="s">
        <v>581</v>
      </c>
      <c r="AV45" t="s">
        <v>66</v>
      </c>
      <c r="AW45">
        <v>1</v>
      </c>
      <c r="AX45" t="s">
        <v>66</v>
      </c>
      <c r="AY45" t="s">
        <v>73</v>
      </c>
      <c r="AZ45">
        <v>45000</v>
      </c>
      <c r="BA45">
        <v>1</v>
      </c>
    </row>
    <row r="46" spans="1:53" x14ac:dyDescent="0.2">
      <c r="A46" t="s">
        <v>582</v>
      </c>
      <c r="B46">
        <v>1897</v>
      </c>
      <c r="C46" t="s">
        <v>584</v>
      </c>
      <c r="D46" t="s">
        <v>55</v>
      </c>
      <c r="F46" t="s">
        <v>57</v>
      </c>
      <c r="G46" t="s">
        <v>97</v>
      </c>
      <c r="H46" t="s">
        <v>583</v>
      </c>
      <c r="I46" t="s">
        <v>54</v>
      </c>
      <c r="K46">
        <v>90</v>
      </c>
      <c r="M46" t="s">
        <v>585</v>
      </c>
      <c r="N46" t="s">
        <v>586</v>
      </c>
      <c r="P46" t="s">
        <v>463</v>
      </c>
      <c r="Q46">
        <v>0</v>
      </c>
      <c r="S46" t="s">
        <v>587</v>
      </c>
      <c r="T46" t="s">
        <v>588</v>
      </c>
      <c r="U46" t="s">
        <v>57</v>
      </c>
      <c r="V46" t="s">
        <v>97</v>
      </c>
      <c r="W46" t="s">
        <v>583</v>
      </c>
      <c r="X46" t="s">
        <v>55</v>
      </c>
      <c r="Y46" t="s">
        <v>64</v>
      </c>
      <c r="Z46" t="s">
        <v>65</v>
      </c>
      <c r="AA46" t="s">
        <v>84</v>
      </c>
      <c r="AB46" t="s">
        <v>104</v>
      </c>
      <c r="AC46" t="s">
        <v>589</v>
      </c>
      <c r="AD46" t="s">
        <v>105</v>
      </c>
      <c r="AE46" t="s">
        <v>106</v>
      </c>
      <c r="AF46" t="s">
        <v>66</v>
      </c>
      <c r="AG46" t="s">
        <v>66</v>
      </c>
      <c r="AH46">
        <v>0</v>
      </c>
      <c r="AI46" t="s">
        <v>67</v>
      </c>
      <c r="AJ46" t="s">
        <v>503</v>
      </c>
      <c r="AK46" t="s">
        <v>503</v>
      </c>
      <c r="AL46" t="s">
        <v>66</v>
      </c>
      <c r="AM46" t="s">
        <v>111</v>
      </c>
      <c r="AN46" t="s">
        <v>104</v>
      </c>
      <c r="AO46">
        <v>-33.923642000000001</v>
      </c>
      <c r="AP46">
        <v>18.419981</v>
      </c>
      <c r="AQ46" t="s">
        <v>104</v>
      </c>
      <c r="AR46">
        <v>-33.923642000000001</v>
      </c>
      <c r="AS46">
        <v>18.419981</v>
      </c>
      <c r="AT46">
        <v>1902</v>
      </c>
      <c r="AU46" t="s">
        <v>306</v>
      </c>
      <c r="AV46" t="s">
        <v>66</v>
      </c>
      <c r="AW46">
        <v>1</v>
      </c>
      <c r="AX46" t="s">
        <v>66</v>
      </c>
      <c r="AY46" t="s">
        <v>73</v>
      </c>
      <c r="AZ46">
        <v>5000</v>
      </c>
      <c r="BA46">
        <v>1</v>
      </c>
    </row>
    <row r="47" spans="1:53" x14ac:dyDescent="0.2">
      <c r="A47" t="s">
        <v>590</v>
      </c>
      <c r="B47">
        <v>1902</v>
      </c>
      <c r="C47" t="s">
        <v>592</v>
      </c>
      <c r="D47" t="s">
        <v>55</v>
      </c>
      <c r="F47" t="s">
        <v>57</v>
      </c>
      <c r="G47" t="s">
        <v>97</v>
      </c>
      <c r="H47" t="s">
        <v>300</v>
      </c>
      <c r="I47" t="s">
        <v>591</v>
      </c>
      <c r="K47">
        <v>250</v>
      </c>
      <c r="N47" t="s">
        <v>593</v>
      </c>
      <c r="Q47">
        <v>0</v>
      </c>
      <c r="S47" t="s">
        <v>594</v>
      </c>
      <c r="T47" t="s">
        <v>595</v>
      </c>
      <c r="U47" t="s">
        <v>57</v>
      </c>
      <c r="V47" t="s">
        <v>97</v>
      </c>
      <c r="W47" t="s">
        <v>300</v>
      </c>
      <c r="X47" t="s">
        <v>55</v>
      </c>
      <c r="Y47" t="s">
        <v>64</v>
      </c>
      <c r="Z47" t="s">
        <v>65</v>
      </c>
      <c r="AA47" t="s">
        <v>84</v>
      </c>
      <c r="AB47" t="s">
        <v>104</v>
      </c>
      <c r="AC47" t="s">
        <v>104</v>
      </c>
      <c r="AD47" t="s">
        <v>239</v>
      </c>
      <c r="AE47" t="s">
        <v>240</v>
      </c>
      <c r="AF47" t="s">
        <v>305</v>
      </c>
      <c r="AG47" t="s">
        <v>293</v>
      </c>
      <c r="AH47">
        <v>12410</v>
      </c>
      <c r="AI47" t="s">
        <v>305</v>
      </c>
      <c r="AJ47" t="s">
        <v>73</v>
      </c>
      <c r="AK47" t="s">
        <v>73</v>
      </c>
      <c r="AL47" t="s">
        <v>73</v>
      </c>
      <c r="AM47" t="s">
        <v>69</v>
      </c>
      <c r="AN47" t="s">
        <v>596</v>
      </c>
      <c r="AO47">
        <v>-28.180831000000001</v>
      </c>
      <c r="AP47">
        <v>30.226313999999999</v>
      </c>
      <c r="AQ47" t="s">
        <v>596</v>
      </c>
      <c r="AR47">
        <v>-28.180831000000001</v>
      </c>
      <c r="AS47">
        <v>30.226313999999999</v>
      </c>
      <c r="AT47">
        <v>1902</v>
      </c>
      <c r="AU47" t="s">
        <v>320</v>
      </c>
      <c r="AV47" t="s">
        <v>66</v>
      </c>
      <c r="AW47">
        <v>2</v>
      </c>
      <c r="AX47" t="s">
        <v>66</v>
      </c>
      <c r="AY47" t="s">
        <v>244</v>
      </c>
      <c r="AZ47">
        <v>160000</v>
      </c>
      <c r="BA47">
        <v>1</v>
      </c>
    </row>
    <row r="48" spans="1:53" x14ac:dyDescent="0.2">
      <c r="A48" t="s">
        <v>597</v>
      </c>
      <c r="B48">
        <v>1898</v>
      </c>
      <c r="C48" t="s">
        <v>600</v>
      </c>
      <c r="D48" t="s">
        <v>55</v>
      </c>
      <c r="F48" t="s">
        <v>57</v>
      </c>
      <c r="G48" t="s">
        <v>146</v>
      </c>
      <c r="H48" t="s">
        <v>599</v>
      </c>
      <c r="I48" t="s">
        <v>598</v>
      </c>
      <c r="J48" t="s">
        <v>483</v>
      </c>
      <c r="K48">
        <v>110</v>
      </c>
      <c r="N48" t="s">
        <v>601</v>
      </c>
      <c r="P48" t="s">
        <v>601</v>
      </c>
      <c r="Q48">
        <v>0</v>
      </c>
      <c r="S48" t="s">
        <v>474</v>
      </c>
      <c r="T48" t="s">
        <v>475</v>
      </c>
      <c r="U48" t="s">
        <v>57</v>
      </c>
      <c r="V48" t="s">
        <v>146</v>
      </c>
      <c r="W48" t="s">
        <v>599</v>
      </c>
      <c r="X48" t="s">
        <v>76</v>
      </c>
      <c r="Y48" t="s">
        <v>83</v>
      </c>
      <c r="Z48" t="s">
        <v>65</v>
      </c>
      <c r="AA48" t="s">
        <v>84</v>
      </c>
      <c r="AB48" t="s">
        <v>104</v>
      </c>
      <c r="AC48" t="s">
        <v>349</v>
      </c>
      <c r="AD48" t="s">
        <v>351</v>
      </c>
      <c r="AE48" t="s">
        <v>352</v>
      </c>
      <c r="AF48" t="s">
        <v>477</v>
      </c>
      <c r="AG48" t="s">
        <v>89</v>
      </c>
      <c r="AH48">
        <v>-1</v>
      </c>
      <c r="AI48" t="s">
        <v>90</v>
      </c>
      <c r="AJ48" t="s">
        <v>602</v>
      </c>
      <c r="AK48" t="s">
        <v>603</v>
      </c>
      <c r="AM48" t="s">
        <v>242</v>
      </c>
      <c r="AN48" t="s">
        <v>104</v>
      </c>
      <c r="AO48">
        <v>-33.923642000000001</v>
      </c>
      <c r="AP48">
        <v>18.419981</v>
      </c>
      <c r="AQ48" t="s">
        <v>104</v>
      </c>
      <c r="AR48">
        <v>-33.923642000000001</v>
      </c>
      <c r="AS48">
        <v>18.419981</v>
      </c>
      <c r="AT48">
        <v>1894</v>
      </c>
      <c r="AU48" t="s">
        <v>422</v>
      </c>
      <c r="AV48" t="s">
        <v>66</v>
      </c>
      <c r="AW48">
        <v>1</v>
      </c>
      <c r="AX48" t="s">
        <v>73</v>
      </c>
      <c r="AY48" t="s">
        <v>66</v>
      </c>
      <c r="AZ48">
        <v>100000</v>
      </c>
      <c r="BA48">
        <v>20</v>
      </c>
    </row>
    <row r="49" spans="1:53" x14ac:dyDescent="0.2">
      <c r="A49" t="s">
        <v>604</v>
      </c>
      <c r="B49">
        <v>1902</v>
      </c>
      <c r="C49" t="s">
        <v>607</v>
      </c>
      <c r="D49" t="s">
        <v>55</v>
      </c>
      <c r="F49" t="s">
        <v>57</v>
      </c>
      <c r="G49" t="s">
        <v>146</v>
      </c>
      <c r="H49" t="s">
        <v>606</v>
      </c>
      <c r="I49" t="s">
        <v>605</v>
      </c>
      <c r="J49" t="s">
        <v>608</v>
      </c>
      <c r="K49">
        <v>140</v>
      </c>
      <c r="M49" t="s">
        <v>609</v>
      </c>
      <c r="N49" t="s">
        <v>610</v>
      </c>
      <c r="P49" t="s">
        <v>611</v>
      </c>
      <c r="Q49">
        <v>0</v>
      </c>
      <c r="S49" t="s">
        <v>612</v>
      </c>
      <c r="T49" t="s">
        <v>613</v>
      </c>
      <c r="U49" t="s">
        <v>57</v>
      </c>
      <c r="V49" t="s">
        <v>146</v>
      </c>
      <c r="W49" t="s">
        <v>606</v>
      </c>
      <c r="X49" t="s">
        <v>55</v>
      </c>
      <c r="Y49" t="s">
        <v>64</v>
      </c>
      <c r="Z49" t="s">
        <v>65</v>
      </c>
      <c r="AA49" t="s">
        <v>614</v>
      </c>
      <c r="AB49" t="s">
        <v>615</v>
      </c>
      <c r="AC49" t="s">
        <v>616</v>
      </c>
      <c r="AD49" t="s">
        <v>617</v>
      </c>
      <c r="AE49" t="s">
        <v>618</v>
      </c>
      <c r="AF49" t="s">
        <v>66</v>
      </c>
      <c r="AG49" t="s">
        <v>66</v>
      </c>
      <c r="AH49">
        <v>0</v>
      </c>
      <c r="AI49" t="s">
        <v>67</v>
      </c>
      <c r="AJ49" t="s">
        <v>141</v>
      </c>
      <c r="AK49" t="s">
        <v>141</v>
      </c>
      <c r="AL49" t="s">
        <v>66</v>
      </c>
      <c r="AM49" t="s">
        <v>212</v>
      </c>
      <c r="AN49" t="s">
        <v>70</v>
      </c>
      <c r="AO49">
        <v>-28.744329</v>
      </c>
      <c r="AP49">
        <v>24.764745999999999</v>
      </c>
      <c r="AQ49" t="s">
        <v>70</v>
      </c>
      <c r="AR49">
        <v>-28.744329</v>
      </c>
      <c r="AS49">
        <v>24.764745999999999</v>
      </c>
      <c r="AT49">
        <v>1902</v>
      </c>
      <c r="AU49" t="s">
        <v>243</v>
      </c>
      <c r="AV49" t="s">
        <v>66</v>
      </c>
      <c r="AW49">
        <v>3</v>
      </c>
      <c r="AX49" t="s">
        <v>66</v>
      </c>
      <c r="AY49" t="s">
        <v>89</v>
      </c>
      <c r="AZ49">
        <v>150000</v>
      </c>
      <c r="BA49">
        <v>1</v>
      </c>
    </row>
    <row r="50" spans="1:53" x14ac:dyDescent="0.2">
      <c r="A50" t="s">
        <v>619</v>
      </c>
      <c r="B50">
        <v>1899</v>
      </c>
      <c r="C50" t="s">
        <v>348</v>
      </c>
      <c r="D50" t="s">
        <v>76</v>
      </c>
      <c r="F50" t="s">
        <v>57</v>
      </c>
      <c r="G50" t="s">
        <v>146</v>
      </c>
      <c r="H50" t="s">
        <v>620</v>
      </c>
      <c r="I50" t="s">
        <v>75</v>
      </c>
      <c r="J50" t="s">
        <v>621</v>
      </c>
      <c r="K50">
        <v>15</v>
      </c>
      <c r="N50" t="s">
        <v>622</v>
      </c>
      <c r="P50" t="s">
        <v>623</v>
      </c>
      <c r="Q50">
        <v>0</v>
      </c>
      <c r="S50" t="s">
        <v>624</v>
      </c>
      <c r="T50" t="s">
        <v>625</v>
      </c>
      <c r="U50" t="s">
        <v>57</v>
      </c>
      <c r="V50" t="s">
        <v>146</v>
      </c>
      <c r="W50" t="s">
        <v>620</v>
      </c>
      <c r="X50" t="s">
        <v>55</v>
      </c>
      <c r="Y50" t="s">
        <v>64</v>
      </c>
      <c r="Z50" t="s">
        <v>65</v>
      </c>
      <c r="AA50" t="s">
        <v>84</v>
      </c>
      <c r="AB50" t="s">
        <v>626</v>
      </c>
      <c r="AC50" t="s">
        <v>626</v>
      </c>
      <c r="AD50" t="s">
        <v>627</v>
      </c>
      <c r="AE50" t="s">
        <v>628</v>
      </c>
      <c r="AF50" t="s">
        <v>66</v>
      </c>
      <c r="AG50" t="s">
        <v>66</v>
      </c>
      <c r="AH50">
        <v>0</v>
      </c>
      <c r="AI50" t="s">
        <v>67</v>
      </c>
      <c r="AJ50" t="s">
        <v>73</v>
      </c>
      <c r="AK50" t="s">
        <v>73</v>
      </c>
      <c r="AL50" t="s">
        <v>73</v>
      </c>
      <c r="AM50" t="s">
        <v>229</v>
      </c>
      <c r="AN50" t="s">
        <v>104</v>
      </c>
      <c r="AO50">
        <v>-33.923642000000001</v>
      </c>
      <c r="AP50">
        <v>18.419981</v>
      </c>
      <c r="AQ50" t="s">
        <v>104</v>
      </c>
      <c r="AR50">
        <v>-33.923642000000001</v>
      </c>
      <c r="AS50">
        <v>18.419981</v>
      </c>
      <c r="AT50">
        <v>1896</v>
      </c>
      <c r="AU50" t="s">
        <v>629</v>
      </c>
      <c r="AV50" t="s">
        <v>66</v>
      </c>
      <c r="AW50">
        <v>1</v>
      </c>
      <c r="AX50" t="s">
        <v>66</v>
      </c>
      <c r="AY50" t="s">
        <v>73</v>
      </c>
      <c r="AZ50">
        <v>100000</v>
      </c>
      <c r="BA50">
        <v>1</v>
      </c>
    </row>
    <row r="51" spans="1:53" x14ac:dyDescent="0.2">
      <c r="A51" t="s">
        <v>630</v>
      </c>
      <c r="B51">
        <v>1901</v>
      </c>
      <c r="C51" t="s">
        <v>633</v>
      </c>
      <c r="D51" t="s">
        <v>55</v>
      </c>
      <c r="F51" t="s">
        <v>57</v>
      </c>
      <c r="G51" t="s">
        <v>146</v>
      </c>
      <c r="H51" t="s">
        <v>632</v>
      </c>
      <c r="I51" t="s">
        <v>631</v>
      </c>
      <c r="K51">
        <v>84</v>
      </c>
      <c r="M51" t="s">
        <v>634</v>
      </c>
      <c r="N51" t="s">
        <v>635</v>
      </c>
      <c r="P51" t="s">
        <v>636</v>
      </c>
      <c r="Q51">
        <v>0</v>
      </c>
      <c r="S51" t="s">
        <v>637</v>
      </c>
      <c r="T51" t="s">
        <v>638</v>
      </c>
      <c r="U51" t="s">
        <v>57</v>
      </c>
      <c r="V51" t="s">
        <v>146</v>
      </c>
      <c r="W51" t="s">
        <v>632</v>
      </c>
      <c r="X51" t="s">
        <v>55</v>
      </c>
      <c r="Y51" t="s">
        <v>64</v>
      </c>
      <c r="Z51" t="s">
        <v>65</v>
      </c>
      <c r="AA51" t="s">
        <v>84</v>
      </c>
      <c r="AB51" t="s">
        <v>104</v>
      </c>
      <c r="AC51" t="s">
        <v>104</v>
      </c>
      <c r="AD51" t="s">
        <v>290</v>
      </c>
      <c r="AE51" t="s">
        <v>291</v>
      </c>
      <c r="AF51" t="s">
        <v>203</v>
      </c>
      <c r="AG51" t="s">
        <v>108</v>
      </c>
      <c r="AH51">
        <v>33140</v>
      </c>
      <c r="AI51" t="s">
        <v>639</v>
      </c>
      <c r="AJ51" t="s">
        <v>73</v>
      </c>
      <c r="AK51" t="s">
        <v>73</v>
      </c>
      <c r="AL51" t="s">
        <v>73</v>
      </c>
      <c r="AM51" t="s">
        <v>212</v>
      </c>
      <c r="AN51" t="s">
        <v>104</v>
      </c>
      <c r="AO51">
        <v>-33.923642000000001</v>
      </c>
      <c r="AP51">
        <v>18.419981</v>
      </c>
      <c r="AQ51" t="s">
        <v>104</v>
      </c>
      <c r="AR51">
        <v>-33.923642000000001</v>
      </c>
      <c r="AS51">
        <v>18.419981</v>
      </c>
      <c r="AT51">
        <v>1901</v>
      </c>
      <c r="AU51" t="s">
        <v>297</v>
      </c>
      <c r="AV51" t="s">
        <v>66</v>
      </c>
      <c r="AW51">
        <v>1</v>
      </c>
      <c r="AX51" t="s">
        <v>66</v>
      </c>
      <c r="AY51" t="s">
        <v>73</v>
      </c>
      <c r="AZ51">
        <v>100000</v>
      </c>
      <c r="BA51">
        <v>1</v>
      </c>
    </row>
    <row r="52" spans="1:53" x14ac:dyDescent="0.2">
      <c r="A52" t="s">
        <v>640</v>
      </c>
      <c r="B52">
        <v>1899</v>
      </c>
      <c r="C52" t="s">
        <v>645</v>
      </c>
      <c r="D52" t="s">
        <v>55</v>
      </c>
      <c r="F52" t="s">
        <v>642</v>
      </c>
      <c r="G52" t="s">
        <v>643</v>
      </c>
      <c r="H52" t="s">
        <v>644</v>
      </c>
      <c r="I52" t="s">
        <v>641</v>
      </c>
      <c r="J52" t="s">
        <v>70</v>
      </c>
      <c r="K52">
        <v>390</v>
      </c>
      <c r="M52" t="s">
        <v>646</v>
      </c>
      <c r="N52" t="s">
        <v>647</v>
      </c>
      <c r="O52" t="s">
        <v>647</v>
      </c>
      <c r="P52" t="s">
        <v>647</v>
      </c>
      <c r="Q52">
        <v>0</v>
      </c>
      <c r="S52" t="s">
        <v>648</v>
      </c>
      <c r="T52" t="s">
        <v>649</v>
      </c>
      <c r="U52" t="s">
        <v>642</v>
      </c>
      <c r="V52" t="s">
        <v>643</v>
      </c>
      <c r="W52" t="s">
        <v>644</v>
      </c>
      <c r="X52" t="s">
        <v>55</v>
      </c>
      <c r="Y52" t="s">
        <v>64</v>
      </c>
      <c r="Z52" t="s">
        <v>65</v>
      </c>
      <c r="AA52" t="s">
        <v>84</v>
      </c>
      <c r="AB52" t="s">
        <v>70</v>
      </c>
      <c r="AC52" t="s">
        <v>70</v>
      </c>
      <c r="AD52" t="s">
        <v>151</v>
      </c>
      <c r="AE52" t="s">
        <v>152</v>
      </c>
      <c r="AF52" t="s">
        <v>203</v>
      </c>
      <c r="AG52" t="s">
        <v>108</v>
      </c>
      <c r="AH52">
        <v>33140</v>
      </c>
      <c r="AI52" t="s">
        <v>639</v>
      </c>
      <c r="AJ52" t="s">
        <v>244</v>
      </c>
      <c r="AK52" t="s">
        <v>211</v>
      </c>
      <c r="AL52" t="s">
        <v>73</v>
      </c>
      <c r="AM52" t="s">
        <v>212</v>
      </c>
      <c r="AN52" t="s">
        <v>70</v>
      </c>
      <c r="AO52">
        <v>-28.744329</v>
      </c>
      <c r="AP52">
        <v>24.764745999999999</v>
      </c>
      <c r="AQ52" t="s">
        <v>70</v>
      </c>
      <c r="AR52">
        <v>-28.744329</v>
      </c>
      <c r="AS52">
        <v>24.764745999999999</v>
      </c>
      <c r="AT52">
        <v>1901</v>
      </c>
      <c r="AU52" t="s">
        <v>458</v>
      </c>
      <c r="AV52" t="s">
        <v>66</v>
      </c>
      <c r="AW52">
        <v>1</v>
      </c>
      <c r="AX52" t="s">
        <v>66</v>
      </c>
      <c r="AY52" t="s">
        <v>73</v>
      </c>
      <c r="AZ52">
        <v>6000</v>
      </c>
      <c r="BA52">
        <v>200</v>
      </c>
    </row>
    <row r="53" spans="1:53" x14ac:dyDescent="0.2">
      <c r="A53" t="s">
        <v>650</v>
      </c>
      <c r="B53">
        <v>1899</v>
      </c>
      <c r="C53" t="s">
        <v>134</v>
      </c>
      <c r="D53" t="s">
        <v>55</v>
      </c>
      <c r="F53" t="s">
        <v>651</v>
      </c>
      <c r="G53" t="s">
        <v>146</v>
      </c>
      <c r="H53" t="s">
        <v>652</v>
      </c>
      <c r="I53" t="s">
        <v>131</v>
      </c>
      <c r="J53" t="s">
        <v>653</v>
      </c>
      <c r="K53">
        <v>210</v>
      </c>
      <c r="N53" t="s">
        <v>654</v>
      </c>
      <c r="O53" t="s">
        <v>655</v>
      </c>
      <c r="P53" t="s">
        <v>656</v>
      </c>
      <c r="Q53">
        <v>0</v>
      </c>
      <c r="S53" t="s">
        <v>657</v>
      </c>
      <c r="T53" t="s">
        <v>658</v>
      </c>
      <c r="U53" t="s">
        <v>651</v>
      </c>
      <c r="V53" t="s">
        <v>146</v>
      </c>
      <c r="W53" t="s">
        <v>652</v>
      </c>
      <c r="X53" t="s">
        <v>55</v>
      </c>
      <c r="Y53" t="s">
        <v>64</v>
      </c>
      <c r="Z53" t="s">
        <v>103</v>
      </c>
      <c r="AA53" t="s">
        <v>84</v>
      </c>
      <c r="AB53" t="s">
        <v>659</v>
      </c>
      <c r="AC53" t="s">
        <v>659</v>
      </c>
      <c r="AD53" t="s">
        <v>660</v>
      </c>
      <c r="AE53" t="s">
        <v>661</v>
      </c>
      <c r="AF53" t="s">
        <v>66</v>
      </c>
      <c r="AG53" t="s">
        <v>66</v>
      </c>
      <c r="AH53">
        <v>0</v>
      </c>
      <c r="AI53" t="s">
        <v>67</v>
      </c>
      <c r="AJ53" t="s">
        <v>662</v>
      </c>
      <c r="AK53" t="s">
        <v>662</v>
      </c>
      <c r="AM53" t="s">
        <v>229</v>
      </c>
      <c r="AN53" t="s">
        <v>70</v>
      </c>
      <c r="AO53">
        <v>-28.744329</v>
      </c>
      <c r="AP53">
        <v>24.764745999999999</v>
      </c>
      <c r="AQ53" t="s">
        <v>70</v>
      </c>
      <c r="AR53">
        <v>-28.744329</v>
      </c>
      <c r="AS53">
        <v>24.764745999999999</v>
      </c>
      <c r="AT53">
        <v>1898</v>
      </c>
      <c r="AU53" t="s">
        <v>243</v>
      </c>
      <c r="AV53" t="s">
        <v>66</v>
      </c>
      <c r="AW53">
        <v>2</v>
      </c>
      <c r="AX53" t="s">
        <v>66</v>
      </c>
      <c r="AY53" t="s">
        <v>244</v>
      </c>
      <c r="AZ53">
        <v>10000</v>
      </c>
      <c r="BA53">
        <v>1</v>
      </c>
    </row>
    <row r="54" spans="1:53" x14ac:dyDescent="0.2">
      <c r="A54" t="s">
        <v>663</v>
      </c>
      <c r="B54">
        <v>1897</v>
      </c>
      <c r="C54" t="s">
        <v>134</v>
      </c>
      <c r="D54" t="s">
        <v>55</v>
      </c>
      <c r="F54" t="s">
        <v>665</v>
      </c>
      <c r="G54" t="s">
        <v>642</v>
      </c>
      <c r="H54" t="s">
        <v>666</v>
      </c>
      <c r="I54" t="s">
        <v>664</v>
      </c>
      <c r="K54">
        <v>190</v>
      </c>
      <c r="M54" t="s">
        <v>667</v>
      </c>
      <c r="N54" t="s">
        <v>668</v>
      </c>
      <c r="O54" t="s">
        <v>668</v>
      </c>
      <c r="P54" t="s">
        <v>669</v>
      </c>
      <c r="Q54">
        <v>0</v>
      </c>
      <c r="S54" t="s">
        <v>670</v>
      </c>
      <c r="T54" t="s">
        <v>671</v>
      </c>
      <c r="U54" t="s">
        <v>665</v>
      </c>
      <c r="V54" t="s">
        <v>642</v>
      </c>
      <c r="W54" t="s">
        <v>666</v>
      </c>
      <c r="X54" t="s">
        <v>55</v>
      </c>
      <c r="Y54" t="s">
        <v>64</v>
      </c>
      <c r="Z54" t="s">
        <v>65</v>
      </c>
      <c r="AA54" t="s">
        <v>84</v>
      </c>
      <c r="AB54" t="s">
        <v>104</v>
      </c>
      <c r="AC54" t="s">
        <v>672</v>
      </c>
      <c r="AD54" t="s">
        <v>105</v>
      </c>
      <c r="AE54" t="s">
        <v>106</v>
      </c>
      <c r="AF54" t="s">
        <v>203</v>
      </c>
      <c r="AG54" t="s">
        <v>108</v>
      </c>
      <c r="AH54">
        <v>33140</v>
      </c>
      <c r="AI54" t="s">
        <v>639</v>
      </c>
      <c r="AJ54" t="s">
        <v>73</v>
      </c>
      <c r="AK54" t="s">
        <v>421</v>
      </c>
      <c r="AL54" t="s">
        <v>66</v>
      </c>
      <c r="AM54" t="s">
        <v>187</v>
      </c>
      <c r="AN54" t="s">
        <v>104</v>
      </c>
      <c r="AO54">
        <v>-33.923642000000001</v>
      </c>
      <c r="AP54">
        <v>18.419981</v>
      </c>
      <c r="AQ54" t="s">
        <v>104</v>
      </c>
      <c r="AR54">
        <v>-33.923642000000001</v>
      </c>
      <c r="AS54">
        <v>18.419981</v>
      </c>
      <c r="AT54">
        <v>1902</v>
      </c>
      <c r="AU54" t="s">
        <v>581</v>
      </c>
      <c r="AV54" t="s">
        <v>66</v>
      </c>
      <c r="AW54">
        <v>1</v>
      </c>
      <c r="AX54" t="s">
        <v>66</v>
      </c>
      <c r="AY54" t="s">
        <v>73</v>
      </c>
      <c r="AZ54">
        <v>10000</v>
      </c>
      <c r="BA54">
        <v>100</v>
      </c>
    </row>
    <row r="55" spans="1:53" x14ac:dyDescent="0.2">
      <c r="A55" t="s">
        <v>673</v>
      </c>
      <c r="B55">
        <v>1898</v>
      </c>
      <c r="C55" t="s">
        <v>118</v>
      </c>
      <c r="D55" t="s">
        <v>55</v>
      </c>
      <c r="F55" t="s">
        <v>77</v>
      </c>
      <c r="G55" t="s">
        <v>56</v>
      </c>
      <c r="H55" t="s">
        <v>675</v>
      </c>
      <c r="I55" t="s">
        <v>674</v>
      </c>
      <c r="J55" t="s">
        <v>60</v>
      </c>
      <c r="K55">
        <v>165</v>
      </c>
      <c r="N55" t="s">
        <v>676</v>
      </c>
      <c r="O55" t="s">
        <v>677</v>
      </c>
      <c r="P55" t="s">
        <v>678</v>
      </c>
      <c r="Q55">
        <v>0</v>
      </c>
      <c r="S55" t="s">
        <v>174</v>
      </c>
      <c r="T55" t="s">
        <v>175</v>
      </c>
      <c r="U55" t="s">
        <v>77</v>
      </c>
      <c r="V55" t="s">
        <v>56</v>
      </c>
      <c r="W55" t="s">
        <v>675</v>
      </c>
      <c r="X55" t="s">
        <v>55</v>
      </c>
      <c r="Y55" t="s">
        <v>64</v>
      </c>
      <c r="Z55" t="s">
        <v>65</v>
      </c>
      <c r="AA55" t="s">
        <v>66</v>
      </c>
      <c r="AB55" t="s">
        <v>66</v>
      </c>
      <c r="AC55" t="s">
        <v>66</v>
      </c>
      <c r="AD55" t="s">
        <v>66</v>
      </c>
      <c r="AE55" t="s">
        <v>66</v>
      </c>
      <c r="AF55" t="s">
        <v>66</v>
      </c>
      <c r="AG55" t="s">
        <v>66</v>
      </c>
      <c r="AH55">
        <v>0</v>
      </c>
      <c r="AI55" t="s">
        <v>67</v>
      </c>
      <c r="AJ55" t="s">
        <v>679</v>
      </c>
      <c r="AK55" t="s">
        <v>679</v>
      </c>
      <c r="AM55" t="s">
        <v>69</v>
      </c>
      <c r="AN55" t="s">
        <v>71</v>
      </c>
      <c r="AO55">
        <v>-28.885116</v>
      </c>
      <c r="AP55">
        <v>23.277349000000001</v>
      </c>
      <c r="AQ55" t="s">
        <v>71</v>
      </c>
      <c r="AR55">
        <v>-28.885116</v>
      </c>
      <c r="AS55">
        <v>23.277349000000001</v>
      </c>
      <c r="AT55">
        <v>1897</v>
      </c>
      <c r="AU55" t="s">
        <v>177</v>
      </c>
      <c r="AV55" t="s">
        <v>66</v>
      </c>
      <c r="AW55">
        <v>1</v>
      </c>
      <c r="AX55" t="s">
        <v>66</v>
      </c>
      <c r="AY55" t="s">
        <v>73</v>
      </c>
      <c r="AZ55">
        <v>150000</v>
      </c>
      <c r="BA55">
        <v>1</v>
      </c>
    </row>
    <row r="56" spans="1:53" x14ac:dyDescent="0.2">
      <c r="A56" t="s">
        <v>680</v>
      </c>
      <c r="B56">
        <v>1900</v>
      </c>
      <c r="C56" t="s">
        <v>256</v>
      </c>
      <c r="D56" t="s">
        <v>55</v>
      </c>
      <c r="F56" t="s">
        <v>77</v>
      </c>
      <c r="G56" t="s">
        <v>681</v>
      </c>
      <c r="H56" t="s">
        <v>58</v>
      </c>
      <c r="I56" t="s">
        <v>254</v>
      </c>
      <c r="J56" t="s">
        <v>682</v>
      </c>
      <c r="K56">
        <v>252</v>
      </c>
      <c r="M56" t="s">
        <v>683</v>
      </c>
      <c r="N56" t="s">
        <v>684</v>
      </c>
      <c r="O56" t="s">
        <v>563</v>
      </c>
      <c r="P56" t="s">
        <v>194</v>
      </c>
      <c r="Q56">
        <v>0</v>
      </c>
      <c r="S56" t="s">
        <v>685</v>
      </c>
      <c r="T56" t="s">
        <v>686</v>
      </c>
      <c r="U56" t="s">
        <v>77</v>
      </c>
      <c r="V56" t="s">
        <v>681</v>
      </c>
      <c r="W56" t="s">
        <v>58</v>
      </c>
      <c r="X56" t="s">
        <v>55</v>
      </c>
      <c r="Y56" t="s">
        <v>64</v>
      </c>
      <c r="Z56" t="s">
        <v>65</v>
      </c>
      <c r="AA56" t="s">
        <v>66</v>
      </c>
      <c r="AB56" t="s">
        <v>66</v>
      </c>
      <c r="AC56" t="s">
        <v>66</v>
      </c>
      <c r="AD56" t="s">
        <v>66</v>
      </c>
      <c r="AE56" t="s">
        <v>66</v>
      </c>
      <c r="AF56" t="s">
        <v>66</v>
      </c>
      <c r="AG56" t="s">
        <v>66</v>
      </c>
      <c r="AH56">
        <v>0</v>
      </c>
      <c r="AI56" t="s">
        <v>67</v>
      </c>
      <c r="AJ56" t="s">
        <v>195</v>
      </c>
      <c r="AK56" t="s">
        <v>195</v>
      </c>
      <c r="AL56" t="s">
        <v>66</v>
      </c>
      <c r="AM56" t="s">
        <v>69</v>
      </c>
      <c r="AN56" t="s">
        <v>104</v>
      </c>
      <c r="AO56">
        <v>-33.923642000000001</v>
      </c>
      <c r="AP56">
        <v>18.419981</v>
      </c>
      <c r="AQ56" t="s">
        <v>687</v>
      </c>
      <c r="AR56">
        <v>-22.656279000000001</v>
      </c>
      <c r="AS56">
        <v>14.531828000000001</v>
      </c>
      <c r="AT56">
        <v>1901</v>
      </c>
      <c r="AU56" t="s">
        <v>320</v>
      </c>
      <c r="AV56" t="s">
        <v>66</v>
      </c>
      <c r="AW56">
        <v>1</v>
      </c>
      <c r="AX56" t="s">
        <v>66</v>
      </c>
      <c r="AY56" t="s">
        <v>73</v>
      </c>
      <c r="AZ56">
        <v>12000</v>
      </c>
      <c r="BA56">
        <v>1</v>
      </c>
    </row>
    <row r="57" spans="1:53" x14ac:dyDescent="0.2">
      <c r="A57" t="s">
        <v>688</v>
      </c>
      <c r="B57">
        <v>1900</v>
      </c>
      <c r="C57" t="s">
        <v>134</v>
      </c>
      <c r="D57" t="s">
        <v>55</v>
      </c>
      <c r="F57" t="s">
        <v>77</v>
      </c>
      <c r="G57" t="s">
        <v>146</v>
      </c>
      <c r="H57" t="s">
        <v>690</v>
      </c>
      <c r="I57" t="s">
        <v>689</v>
      </c>
      <c r="J57" t="s">
        <v>691</v>
      </c>
      <c r="K57">
        <v>105</v>
      </c>
      <c r="N57" t="s">
        <v>623</v>
      </c>
      <c r="P57" t="s">
        <v>692</v>
      </c>
      <c r="Q57">
        <v>0</v>
      </c>
      <c r="S57" t="s">
        <v>122</v>
      </c>
      <c r="T57" t="s">
        <v>123</v>
      </c>
      <c r="U57" t="s">
        <v>77</v>
      </c>
      <c r="V57" t="s">
        <v>146</v>
      </c>
      <c r="W57" t="s">
        <v>690</v>
      </c>
      <c r="X57" t="s">
        <v>55</v>
      </c>
      <c r="Y57" t="s">
        <v>64</v>
      </c>
      <c r="Z57" t="s">
        <v>65</v>
      </c>
      <c r="AA57" t="s">
        <v>84</v>
      </c>
      <c r="AB57" t="s">
        <v>693</v>
      </c>
      <c r="AC57" t="s">
        <v>693</v>
      </c>
      <c r="AD57" t="s">
        <v>694</v>
      </c>
      <c r="AE57" t="s">
        <v>695</v>
      </c>
      <c r="AF57" t="s">
        <v>353</v>
      </c>
      <c r="AG57" t="s">
        <v>244</v>
      </c>
      <c r="AH57">
        <v>-1</v>
      </c>
      <c r="AI57" t="s">
        <v>90</v>
      </c>
      <c r="AJ57" t="s">
        <v>421</v>
      </c>
      <c r="AK57" t="s">
        <v>421</v>
      </c>
      <c r="AL57" t="s">
        <v>66</v>
      </c>
      <c r="AM57" t="s">
        <v>111</v>
      </c>
      <c r="AN57" t="s">
        <v>104</v>
      </c>
      <c r="AO57">
        <v>-33.923642000000001</v>
      </c>
      <c r="AP57">
        <v>18.419981</v>
      </c>
      <c r="AQ57" t="s">
        <v>128</v>
      </c>
      <c r="AR57">
        <v>-33.015819</v>
      </c>
      <c r="AS57">
        <v>17.939063999999998</v>
      </c>
      <c r="AT57">
        <v>1902</v>
      </c>
      <c r="AU57" t="s">
        <v>129</v>
      </c>
      <c r="AV57" t="s">
        <v>66</v>
      </c>
      <c r="AW57">
        <v>1</v>
      </c>
      <c r="AX57" t="s">
        <v>66</v>
      </c>
      <c r="AY57" t="s">
        <v>73</v>
      </c>
      <c r="AZ57">
        <v>70000</v>
      </c>
      <c r="BA57">
        <v>1</v>
      </c>
    </row>
    <row r="58" spans="1:53" x14ac:dyDescent="0.2">
      <c r="A58" t="s">
        <v>696</v>
      </c>
      <c r="B58">
        <v>1892</v>
      </c>
      <c r="C58" t="s">
        <v>301</v>
      </c>
      <c r="D58" t="s">
        <v>55</v>
      </c>
      <c r="F58" t="s">
        <v>698</v>
      </c>
      <c r="G58" t="s">
        <v>146</v>
      </c>
      <c r="H58" t="s">
        <v>58</v>
      </c>
      <c r="I58" t="s">
        <v>697</v>
      </c>
      <c r="K58">
        <v>90</v>
      </c>
      <c r="M58" t="s">
        <v>699</v>
      </c>
      <c r="N58" t="s">
        <v>700</v>
      </c>
      <c r="P58" t="s">
        <v>700</v>
      </c>
      <c r="Q58">
        <v>0</v>
      </c>
      <c r="S58" t="s">
        <v>546</v>
      </c>
      <c r="T58" t="s">
        <v>547</v>
      </c>
      <c r="U58" t="s">
        <v>698</v>
      </c>
      <c r="V58" t="s">
        <v>146</v>
      </c>
      <c r="W58" t="s">
        <v>58</v>
      </c>
      <c r="X58" t="s">
        <v>55</v>
      </c>
      <c r="Y58" t="s">
        <v>64</v>
      </c>
      <c r="Z58" t="s">
        <v>65</v>
      </c>
      <c r="AA58" t="s">
        <v>84</v>
      </c>
      <c r="AB58" t="s">
        <v>70</v>
      </c>
      <c r="AC58" t="s">
        <v>70</v>
      </c>
      <c r="AD58" t="s">
        <v>86</v>
      </c>
      <c r="AE58" t="s">
        <v>87</v>
      </c>
      <c r="AF58" t="s">
        <v>701</v>
      </c>
      <c r="AG58" t="s">
        <v>244</v>
      </c>
      <c r="AH58">
        <v>3030</v>
      </c>
      <c r="AI58" t="s">
        <v>702</v>
      </c>
      <c r="AJ58" t="s">
        <v>108</v>
      </c>
      <c r="AK58" t="s">
        <v>91</v>
      </c>
      <c r="AM58" t="s">
        <v>69</v>
      </c>
      <c r="AN58" t="s">
        <v>548</v>
      </c>
      <c r="AO58">
        <v>-28.534911000000001</v>
      </c>
      <c r="AP58">
        <v>24.522074</v>
      </c>
      <c r="AQ58" t="s">
        <v>548</v>
      </c>
      <c r="AR58">
        <v>-28.534911000000001</v>
      </c>
      <c r="AS58">
        <v>24.522074</v>
      </c>
      <c r="AT58">
        <v>1893</v>
      </c>
      <c r="AU58" t="s">
        <v>552</v>
      </c>
      <c r="AV58" t="s">
        <v>66</v>
      </c>
      <c r="AW58">
        <v>1</v>
      </c>
      <c r="AX58" t="s">
        <v>66</v>
      </c>
      <c r="AY58" t="s">
        <v>73</v>
      </c>
      <c r="AZ58">
        <v>2000</v>
      </c>
      <c r="BA58">
        <v>5</v>
      </c>
    </row>
    <row r="59" spans="1:53" x14ac:dyDescent="0.2">
      <c r="A59" t="s">
        <v>703</v>
      </c>
      <c r="B59">
        <v>1896</v>
      </c>
      <c r="C59" t="s">
        <v>707</v>
      </c>
      <c r="D59" t="s">
        <v>55</v>
      </c>
      <c r="F59" t="s">
        <v>705</v>
      </c>
      <c r="G59" t="s">
        <v>146</v>
      </c>
      <c r="H59" t="s">
        <v>706</v>
      </c>
      <c r="I59" t="s">
        <v>704</v>
      </c>
      <c r="K59">
        <v>550</v>
      </c>
      <c r="N59" t="s">
        <v>708</v>
      </c>
      <c r="P59" t="s">
        <v>708</v>
      </c>
      <c r="Q59">
        <v>0</v>
      </c>
      <c r="S59" t="s">
        <v>709</v>
      </c>
      <c r="T59" t="s">
        <v>710</v>
      </c>
      <c r="U59" t="s">
        <v>705</v>
      </c>
      <c r="V59" t="s">
        <v>146</v>
      </c>
      <c r="W59" t="s">
        <v>706</v>
      </c>
      <c r="X59" t="s">
        <v>55</v>
      </c>
      <c r="Y59" t="s">
        <v>64</v>
      </c>
      <c r="Z59" t="s">
        <v>65</v>
      </c>
      <c r="AA59" t="s">
        <v>84</v>
      </c>
      <c r="AB59" t="s">
        <v>104</v>
      </c>
      <c r="AC59" t="s">
        <v>104</v>
      </c>
      <c r="AD59" t="s">
        <v>105</v>
      </c>
      <c r="AE59" t="s">
        <v>106</v>
      </c>
      <c r="AF59" t="s">
        <v>711</v>
      </c>
      <c r="AG59" t="s">
        <v>108</v>
      </c>
      <c r="AH59">
        <v>37000</v>
      </c>
      <c r="AI59" t="s">
        <v>712</v>
      </c>
      <c r="AJ59" t="s">
        <v>713</v>
      </c>
      <c r="AK59" t="s">
        <v>713</v>
      </c>
      <c r="AM59" t="s">
        <v>457</v>
      </c>
      <c r="AN59" t="s">
        <v>104</v>
      </c>
      <c r="AO59">
        <v>-33.923642000000001</v>
      </c>
      <c r="AP59">
        <v>18.419981</v>
      </c>
      <c r="AQ59" t="s">
        <v>104</v>
      </c>
      <c r="AR59">
        <v>-33.923642000000001</v>
      </c>
      <c r="AS59">
        <v>18.419981</v>
      </c>
      <c r="AT59">
        <v>1897</v>
      </c>
      <c r="AU59" t="s">
        <v>714</v>
      </c>
      <c r="AV59" t="s">
        <v>66</v>
      </c>
      <c r="AW59">
        <v>1</v>
      </c>
      <c r="AX59" t="s">
        <v>66</v>
      </c>
      <c r="AY59" t="s">
        <v>73</v>
      </c>
      <c r="AZ59">
        <v>50000</v>
      </c>
      <c r="BA59">
        <v>1</v>
      </c>
    </row>
    <row r="60" spans="1:53" x14ac:dyDescent="0.2">
      <c r="A60" t="s">
        <v>715</v>
      </c>
      <c r="B60">
        <v>1895</v>
      </c>
      <c r="C60" t="s">
        <v>717</v>
      </c>
      <c r="D60" t="s">
        <v>55</v>
      </c>
      <c r="F60" t="s">
        <v>425</v>
      </c>
      <c r="G60" t="s">
        <v>716</v>
      </c>
      <c r="H60" t="s">
        <v>652</v>
      </c>
      <c r="I60" t="s">
        <v>191</v>
      </c>
      <c r="J60" t="s">
        <v>718</v>
      </c>
      <c r="K60">
        <v>130</v>
      </c>
      <c r="N60" t="s">
        <v>719</v>
      </c>
      <c r="P60" t="s">
        <v>720</v>
      </c>
      <c r="Q60">
        <v>0</v>
      </c>
      <c r="S60" t="s">
        <v>657</v>
      </c>
      <c r="T60" t="s">
        <v>658</v>
      </c>
      <c r="U60" t="s">
        <v>425</v>
      </c>
      <c r="V60" t="s">
        <v>716</v>
      </c>
      <c r="W60" t="s">
        <v>652</v>
      </c>
      <c r="X60" t="s">
        <v>55</v>
      </c>
      <c r="Y60" t="s">
        <v>64</v>
      </c>
      <c r="Z60" t="s">
        <v>103</v>
      </c>
      <c r="AA60" t="s">
        <v>84</v>
      </c>
      <c r="AB60" t="s">
        <v>659</v>
      </c>
      <c r="AC60" t="s">
        <v>659</v>
      </c>
      <c r="AD60" t="s">
        <v>660</v>
      </c>
      <c r="AE60" t="s">
        <v>661</v>
      </c>
      <c r="AF60" t="s">
        <v>66</v>
      </c>
      <c r="AG60" t="s">
        <v>66</v>
      </c>
      <c r="AH60">
        <v>0</v>
      </c>
      <c r="AI60" t="s">
        <v>67</v>
      </c>
      <c r="AJ60" t="s">
        <v>73</v>
      </c>
      <c r="AK60" t="s">
        <v>73</v>
      </c>
      <c r="AM60" t="s">
        <v>229</v>
      </c>
      <c r="AN60" t="s">
        <v>70</v>
      </c>
      <c r="AO60">
        <v>-28.744329</v>
      </c>
      <c r="AP60">
        <v>24.764745999999999</v>
      </c>
      <c r="AQ60" t="s">
        <v>70</v>
      </c>
      <c r="AR60">
        <v>-28.744329</v>
      </c>
      <c r="AS60">
        <v>24.764745999999999</v>
      </c>
      <c r="AT60">
        <v>1898</v>
      </c>
      <c r="AU60" t="s">
        <v>243</v>
      </c>
      <c r="AV60" t="s">
        <v>66</v>
      </c>
      <c r="AW60">
        <v>2</v>
      </c>
      <c r="AX60" t="s">
        <v>66</v>
      </c>
      <c r="AY60" t="s">
        <v>244</v>
      </c>
      <c r="AZ60">
        <v>10000</v>
      </c>
      <c r="BA60">
        <v>1</v>
      </c>
    </row>
    <row r="61" spans="1:53" x14ac:dyDescent="0.2">
      <c r="A61" t="s">
        <v>721</v>
      </c>
      <c r="B61">
        <v>1894</v>
      </c>
      <c r="C61" t="s">
        <v>118</v>
      </c>
      <c r="D61" t="s">
        <v>55</v>
      </c>
      <c r="F61" t="s">
        <v>425</v>
      </c>
      <c r="G61" t="s">
        <v>716</v>
      </c>
      <c r="H61" t="s">
        <v>58</v>
      </c>
      <c r="I61" t="s">
        <v>722</v>
      </c>
      <c r="J61" t="s">
        <v>317</v>
      </c>
      <c r="K61">
        <v>100</v>
      </c>
      <c r="M61" t="s">
        <v>723</v>
      </c>
      <c r="N61" t="s">
        <v>724</v>
      </c>
      <c r="O61" t="s">
        <v>725</v>
      </c>
      <c r="P61" t="s">
        <v>726</v>
      </c>
      <c r="Q61">
        <v>0</v>
      </c>
      <c r="S61" t="s">
        <v>727</v>
      </c>
      <c r="T61" t="s">
        <v>728</v>
      </c>
      <c r="U61" t="s">
        <v>425</v>
      </c>
      <c r="V61" t="s">
        <v>716</v>
      </c>
      <c r="W61" t="s">
        <v>58</v>
      </c>
      <c r="X61" t="s">
        <v>55</v>
      </c>
      <c r="Y61" t="s">
        <v>64</v>
      </c>
      <c r="Z61" t="s">
        <v>65</v>
      </c>
      <c r="AA61" t="s">
        <v>84</v>
      </c>
      <c r="AB61" t="s">
        <v>104</v>
      </c>
      <c r="AC61" t="s">
        <v>729</v>
      </c>
      <c r="AD61" t="s">
        <v>105</v>
      </c>
      <c r="AE61" t="s">
        <v>106</v>
      </c>
      <c r="AF61" t="s">
        <v>730</v>
      </c>
      <c r="AG61" t="s">
        <v>141</v>
      </c>
      <c r="AH61">
        <v>41025</v>
      </c>
      <c r="AI61" t="s">
        <v>731</v>
      </c>
      <c r="AJ61" t="s">
        <v>73</v>
      </c>
      <c r="AK61" t="s">
        <v>228</v>
      </c>
      <c r="AL61" t="s">
        <v>73</v>
      </c>
      <c r="AM61" t="s">
        <v>457</v>
      </c>
      <c r="AN61" t="s">
        <v>104</v>
      </c>
      <c r="AO61">
        <v>-33.923642000000001</v>
      </c>
      <c r="AP61">
        <v>18.419981</v>
      </c>
      <c r="AQ61" t="s">
        <v>104</v>
      </c>
      <c r="AR61">
        <v>-33.923642000000001</v>
      </c>
      <c r="AS61">
        <v>18.419981</v>
      </c>
      <c r="AT61">
        <v>1897</v>
      </c>
      <c r="AU61" t="s">
        <v>306</v>
      </c>
      <c r="AV61" t="s">
        <v>66</v>
      </c>
      <c r="AW61">
        <v>1</v>
      </c>
      <c r="AX61" t="s">
        <v>66</v>
      </c>
      <c r="AY61" t="s">
        <v>73</v>
      </c>
      <c r="AZ61">
        <v>1800</v>
      </c>
      <c r="BA61">
        <v>10</v>
      </c>
    </row>
    <row r="62" spans="1:53" x14ac:dyDescent="0.2">
      <c r="A62" t="s">
        <v>732</v>
      </c>
      <c r="B62">
        <v>1902</v>
      </c>
      <c r="C62" t="s">
        <v>600</v>
      </c>
      <c r="D62" t="s">
        <v>55</v>
      </c>
      <c r="F62" t="s">
        <v>425</v>
      </c>
      <c r="G62" t="s">
        <v>146</v>
      </c>
      <c r="H62" t="s">
        <v>369</v>
      </c>
      <c r="I62" t="s">
        <v>733</v>
      </c>
      <c r="J62" t="s">
        <v>70</v>
      </c>
      <c r="K62">
        <v>132</v>
      </c>
      <c r="M62" t="s">
        <v>734</v>
      </c>
      <c r="N62" t="s">
        <v>735</v>
      </c>
      <c r="Q62">
        <v>0</v>
      </c>
      <c r="S62" t="s">
        <v>736</v>
      </c>
      <c r="T62" t="s">
        <v>737</v>
      </c>
      <c r="U62" t="s">
        <v>425</v>
      </c>
      <c r="V62" t="s">
        <v>146</v>
      </c>
      <c r="W62" t="s">
        <v>369</v>
      </c>
      <c r="X62" t="s">
        <v>55</v>
      </c>
      <c r="Y62" t="s">
        <v>64</v>
      </c>
      <c r="Z62" t="s">
        <v>65</v>
      </c>
      <c r="AA62" t="s">
        <v>84</v>
      </c>
      <c r="AB62" t="s">
        <v>104</v>
      </c>
      <c r="AC62" t="s">
        <v>104</v>
      </c>
      <c r="AD62" t="s">
        <v>290</v>
      </c>
      <c r="AE62" t="s">
        <v>291</v>
      </c>
      <c r="AF62" t="s">
        <v>526</v>
      </c>
      <c r="AG62" t="s">
        <v>527</v>
      </c>
      <c r="AH62">
        <v>61110</v>
      </c>
      <c r="AI62" t="s">
        <v>526</v>
      </c>
      <c r="AJ62" t="s">
        <v>244</v>
      </c>
      <c r="AK62" t="s">
        <v>244</v>
      </c>
      <c r="AL62" t="s">
        <v>66</v>
      </c>
      <c r="AM62" t="s">
        <v>92</v>
      </c>
      <c r="AN62" t="s">
        <v>104</v>
      </c>
      <c r="AO62">
        <v>-33.923642000000001</v>
      </c>
      <c r="AP62">
        <v>18.419981</v>
      </c>
      <c r="AQ62" t="s">
        <v>104</v>
      </c>
      <c r="AR62">
        <v>-33.923642000000001</v>
      </c>
      <c r="AS62">
        <v>18.419981</v>
      </c>
      <c r="AT62">
        <v>1901</v>
      </c>
      <c r="AU62" t="s">
        <v>177</v>
      </c>
      <c r="AV62" t="s">
        <v>66</v>
      </c>
      <c r="AW62">
        <v>1</v>
      </c>
      <c r="AX62" t="s">
        <v>66</v>
      </c>
      <c r="AY62" t="s">
        <v>73</v>
      </c>
      <c r="AZ62">
        <v>15000</v>
      </c>
      <c r="BA62">
        <v>1</v>
      </c>
    </row>
    <row r="63" spans="1:53" x14ac:dyDescent="0.2">
      <c r="A63" t="s">
        <v>738</v>
      </c>
      <c r="B63">
        <v>1902</v>
      </c>
      <c r="C63" t="s">
        <v>741</v>
      </c>
      <c r="D63" t="s">
        <v>55</v>
      </c>
      <c r="F63" t="s">
        <v>425</v>
      </c>
      <c r="G63" t="s">
        <v>146</v>
      </c>
      <c r="H63" t="s">
        <v>740</v>
      </c>
      <c r="I63" t="s">
        <v>739</v>
      </c>
      <c r="K63">
        <v>173</v>
      </c>
      <c r="N63" t="s">
        <v>742</v>
      </c>
      <c r="O63" t="s">
        <v>742</v>
      </c>
      <c r="Q63">
        <v>0</v>
      </c>
      <c r="S63" t="s">
        <v>359</v>
      </c>
      <c r="T63" t="s">
        <v>360</v>
      </c>
      <c r="U63" t="s">
        <v>425</v>
      </c>
      <c r="V63" t="s">
        <v>146</v>
      </c>
      <c r="W63" t="s">
        <v>740</v>
      </c>
      <c r="X63" t="s">
        <v>96</v>
      </c>
      <c r="Y63" t="s">
        <v>64</v>
      </c>
      <c r="Z63" t="s">
        <v>65</v>
      </c>
      <c r="AA63" t="s">
        <v>84</v>
      </c>
      <c r="AB63" t="s">
        <v>104</v>
      </c>
      <c r="AC63" t="s">
        <v>743</v>
      </c>
      <c r="AD63" t="s">
        <v>105</v>
      </c>
      <c r="AE63" t="s">
        <v>106</v>
      </c>
      <c r="AF63" t="s">
        <v>66</v>
      </c>
      <c r="AG63" t="s">
        <v>66</v>
      </c>
      <c r="AH63">
        <v>0</v>
      </c>
      <c r="AI63" t="s">
        <v>67</v>
      </c>
      <c r="AJ63" t="s">
        <v>421</v>
      </c>
      <c r="AK63" t="s">
        <v>421</v>
      </c>
      <c r="AL63" t="s">
        <v>66</v>
      </c>
      <c r="AM63" t="s">
        <v>365</v>
      </c>
      <c r="AN63" t="s">
        <v>361</v>
      </c>
      <c r="AO63">
        <v>-33.831062000000003</v>
      </c>
      <c r="AP63">
        <v>18.653782</v>
      </c>
      <c r="AQ63" t="s">
        <v>361</v>
      </c>
      <c r="AR63">
        <v>-33.831062000000003</v>
      </c>
      <c r="AS63">
        <v>18.653782</v>
      </c>
      <c r="AT63">
        <v>1902</v>
      </c>
      <c r="AU63" t="s">
        <v>366</v>
      </c>
      <c r="AV63" t="s">
        <v>66</v>
      </c>
      <c r="AW63">
        <v>1</v>
      </c>
      <c r="AX63" t="s">
        <v>66</v>
      </c>
      <c r="AY63" t="s">
        <v>73</v>
      </c>
      <c r="AZ63">
        <v>20000</v>
      </c>
      <c r="BA63">
        <v>1</v>
      </c>
    </row>
    <row r="64" spans="1:53" x14ac:dyDescent="0.2">
      <c r="A64" t="s">
        <v>744</v>
      </c>
      <c r="B64">
        <v>1898</v>
      </c>
      <c r="C64" t="s">
        <v>118</v>
      </c>
      <c r="D64" t="s">
        <v>55</v>
      </c>
      <c r="F64" t="s">
        <v>746</v>
      </c>
      <c r="G64" t="s">
        <v>116</v>
      </c>
      <c r="H64" t="s">
        <v>747</v>
      </c>
      <c r="I64" t="s">
        <v>745</v>
      </c>
      <c r="J64" t="s">
        <v>748</v>
      </c>
      <c r="K64">
        <v>550</v>
      </c>
      <c r="N64" t="s">
        <v>749</v>
      </c>
      <c r="O64" t="s">
        <v>749</v>
      </c>
      <c r="P64" t="s">
        <v>750</v>
      </c>
      <c r="Q64">
        <v>0</v>
      </c>
      <c r="S64" t="s">
        <v>576</v>
      </c>
      <c r="T64" t="s">
        <v>577</v>
      </c>
      <c r="U64" t="s">
        <v>746</v>
      </c>
      <c r="V64" t="s">
        <v>116</v>
      </c>
      <c r="W64" t="s">
        <v>747</v>
      </c>
      <c r="X64" t="s">
        <v>55</v>
      </c>
      <c r="Y64" t="s">
        <v>64</v>
      </c>
      <c r="Z64" t="s">
        <v>103</v>
      </c>
      <c r="AA64" t="s">
        <v>84</v>
      </c>
      <c r="AB64" t="s">
        <v>104</v>
      </c>
      <c r="AC64" t="s">
        <v>751</v>
      </c>
      <c r="AD64" t="s">
        <v>105</v>
      </c>
      <c r="AE64" t="s">
        <v>106</v>
      </c>
      <c r="AF64" t="s">
        <v>66</v>
      </c>
      <c r="AG64" t="s">
        <v>66</v>
      </c>
      <c r="AH64">
        <v>0</v>
      </c>
      <c r="AI64" t="s">
        <v>67</v>
      </c>
      <c r="AJ64" t="s">
        <v>228</v>
      </c>
      <c r="AK64" t="s">
        <v>228</v>
      </c>
      <c r="AL64" t="s">
        <v>66</v>
      </c>
      <c r="AM64" t="s">
        <v>187</v>
      </c>
      <c r="AN64" t="s">
        <v>104</v>
      </c>
      <c r="AO64">
        <v>-33.923642000000001</v>
      </c>
      <c r="AP64">
        <v>18.419981</v>
      </c>
      <c r="AQ64" t="s">
        <v>452</v>
      </c>
      <c r="AR64">
        <v>-33.935251999999998</v>
      </c>
      <c r="AS64">
        <v>18.861433999999999</v>
      </c>
      <c r="AT64">
        <v>1902</v>
      </c>
      <c r="AU64" t="s">
        <v>581</v>
      </c>
      <c r="AV64" t="s">
        <v>66</v>
      </c>
      <c r="AW64">
        <v>1</v>
      </c>
      <c r="AX64" t="s">
        <v>66</v>
      </c>
      <c r="AY64" t="s">
        <v>73</v>
      </c>
      <c r="AZ64">
        <v>45000</v>
      </c>
      <c r="BA64">
        <v>1</v>
      </c>
    </row>
    <row r="65" spans="1:53" x14ac:dyDescent="0.2">
      <c r="A65" t="s">
        <v>752</v>
      </c>
      <c r="B65">
        <v>1894</v>
      </c>
      <c r="C65" t="s">
        <v>607</v>
      </c>
      <c r="D65" t="s">
        <v>55</v>
      </c>
      <c r="F65" t="s">
        <v>746</v>
      </c>
      <c r="G65" t="s">
        <v>681</v>
      </c>
      <c r="H65" t="s">
        <v>754</v>
      </c>
      <c r="I65" t="s">
        <v>753</v>
      </c>
      <c r="J65" t="s">
        <v>571</v>
      </c>
      <c r="K65">
        <v>150</v>
      </c>
      <c r="M65" t="s">
        <v>609</v>
      </c>
      <c r="N65" t="s">
        <v>755</v>
      </c>
      <c r="P65" t="s">
        <v>755</v>
      </c>
      <c r="Q65">
        <v>0</v>
      </c>
      <c r="S65" t="s">
        <v>576</v>
      </c>
      <c r="T65" t="s">
        <v>577</v>
      </c>
      <c r="U65" t="s">
        <v>746</v>
      </c>
      <c r="V65" t="s">
        <v>681</v>
      </c>
      <c r="W65" t="s">
        <v>754</v>
      </c>
      <c r="X65" t="s">
        <v>55</v>
      </c>
      <c r="Y65" t="s">
        <v>64</v>
      </c>
      <c r="Z65" t="s">
        <v>65</v>
      </c>
      <c r="AA65" t="s">
        <v>84</v>
      </c>
      <c r="AB65" t="s">
        <v>104</v>
      </c>
      <c r="AC65" t="s">
        <v>756</v>
      </c>
      <c r="AD65" t="s">
        <v>579</v>
      </c>
      <c r="AE65" t="s">
        <v>580</v>
      </c>
      <c r="AF65" t="s">
        <v>66</v>
      </c>
      <c r="AG65" t="s">
        <v>66</v>
      </c>
      <c r="AH65">
        <v>0</v>
      </c>
      <c r="AI65" t="s">
        <v>67</v>
      </c>
      <c r="AJ65" t="s">
        <v>68</v>
      </c>
      <c r="AK65" t="s">
        <v>68</v>
      </c>
      <c r="AL65" t="s">
        <v>66</v>
      </c>
      <c r="AM65" t="s">
        <v>187</v>
      </c>
      <c r="AN65" t="s">
        <v>104</v>
      </c>
      <c r="AO65">
        <v>-33.923642000000001</v>
      </c>
      <c r="AP65">
        <v>18.419981</v>
      </c>
      <c r="AQ65" t="s">
        <v>452</v>
      </c>
      <c r="AR65">
        <v>-33.935251999999998</v>
      </c>
      <c r="AS65">
        <v>18.861433999999999</v>
      </c>
      <c r="AT65">
        <v>1902</v>
      </c>
      <c r="AU65" t="s">
        <v>581</v>
      </c>
      <c r="AV65" t="s">
        <v>66</v>
      </c>
      <c r="AW65">
        <v>1</v>
      </c>
      <c r="AX65" t="s">
        <v>66</v>
      </c>
      <c r="AY65" t="s">
        <v>73</v>
      </c>
      <c r="AZ65">
        <v>45000</v>
      </c>
      <c r="BA65">
        <v>1</v>
      </c>
    </row>
    <row r="66" spans="1:53" x14ac:dyDescent="0.2">
      <c r="A66" t="s">
        <v>757</v>
      </c>
      <c r="B66">
        <v>1900</v>
      </c>
      <c r="C66" t="s">
        <v>759</v>
      </c>
      <c r="D66" t="s">
        <v>55</v>
      </c>
      <c r="F66" t="s">
        <v>746</v>
      </c>
      <c r="G66" t="s">
        <v>681</v>
      </c>
      <c r="H66" t="s">
        <v>758</v>
      </c>
      <c r="I66" t="s">
        <v>529</v>
      </c>
      <c r="J66" t="s">
        <v>760</v>
      </c>
      <c r="K66">
        <v>135</v>
      </c>
      <c r="N66" t="s">
        <v>761</v>
      </c>
      <c r="O66" t="s">
        <v>762</v>
      </c>
      <c r="P66" t="s">
        <v>762</v>
      </c>
      <c r="Q66">
        <v>0</v>
      </c>
      <c r="S66" t="s">
        <v>122</v>
      </c>
      <c r="T66" t="s">
        <v>123</v>
      </c>
      <c r="U66" t="s">
        <v>746</v>
      </c>
      <c r="V66" t="s">
        <v>681</v>
      </c>
      <c r="W66" t="s">
        <v>758</v>
      </c>
      <c r="X66" t="s">
        <v>55</v>
      </c>
      <c r="Y66" t="s">
        <v>64</v>
      </c>
      <c r="Z66" t="s">
        <v>103</v>
      </c>
      <c r="AA66" t="s">
        <v>84</v>
      </c>
      <c r="AB66" t="s">
        <v>104</v>
      </c>
      <c r="AC66" t="s">
        <v>104</v>
      </c>
      <c r="AD66" t="s">
        <v>105</v>
      </c>
      <c r="AE66" t="s">
        <v>106</v>
      </c>
      <c r="AF66" t="s">
        <v>353</v>
      </c>
      <c r="AG66" t="s">
        <v>244</v>
      </c>
      <c r="AH66">
        <v>-1</v>
      </c>
      <c r="AI66" t="s">
        <v>90</v>
      </c>
      <c r="AJ66" t="s">
        <v>421</v>
      </c>
      <c r="AK66" t="s">
        <v>421</v>
      </c>
      <c r="AL66" t="s">
        <v>66</v>
      </c>
      <c r="AM66" t="s">
        <v>111</v>
      </c>
      <c r="AN66" t="s">
        <v>104</v>
      </c>
      <c r="AO66">
        <v>-33.923642000000001</v>
      </c>
      <c r="AP66">
        <v>18.419981</v>
      </c>
      <c r="AQ66" t="s">
        <v>128</v>
      </c>
      <c r="AR66">
        <v>-33.015819</v>
      </c>
      <c r="AS66">
        <v>17.939063999999998</v>
      </c>
      <c r="AT66">
        <v>1902</v>
      </c>
      <c r="AU66" t="s">
        <v>129</v>
      </c>
      <c r="AV66" t="s">
        <v>66</v>
      </c>
      <c r="AW66">
        <v>1</v>
      </c>
      <c r="AX66" t="s">
        <v>66</v>
      </c>
      <c r="AY66" t="s">
        <v>73</v>
      </c>
      <c r="AZ66">
        <v>70000</v>
      </c>
      <c r="BA66">
        <v>1</v>
      </c>
    </row>
    <row r="67" spans="1:53" x14ac:dyDescent="0.2">
      <c r="A67" t="s">
        <v>763</v>
      </c>
      <c r="B67">
        <v>1894</v>
      </c>
      <c r="C67" t="s">
        <v>509</v>
      </c>
      <c r="D67" t="s">
        <v>55</v>
      </c>
      <c r="F67" t="s">
        <v>746</v>
      </c>
      <c r="G67" t="s">
        <v>146</v>
      </c>
      <c r="H67" t="s">
        <v>58</v>
      </c>
      <c r="I67" t="s">
        <v>764</v>
      </c>
      <c r="K67">
        <v>95</v>
      </c>
      <c r="N67" t="s">
        <v>765</v>
      </c>
      <c r="P67" t="s">
        <v>449</v>
      </c>
      <c r="Q67">
        <v>0</v>
      </c>
      <c r="S67" t="s">
        <v>766</v>
      </c>
      <c r="T67" t="s">
        <v>767</v>
      </c>
      <c r="U67" t="s">
        <v>746</v>
      </c>
      <c r="V67" t="s">
        <v>146</v>
      </c>
      <c r="W67" t="s">
        <v>58</v>
      </c>
      <c r="X67" t="s">
        <v>55</v>
      </c>
      <c r="Y67" t="s">
        <v>64</v>
      </c>
      <c r="Z67" t="s">
        <v>65</v>
      </c>
      <c r="AA67" t="s">
        <v>84</v>
      </c>
      <c r="AB67" t="s">
        <v>70</v>
      </c>
      <c r="AC67" t="s">
        <v>70</v>
      </c>
      <c r="AD67" t="s">
        <v>151</v>
      </c>
      <c r="AE67" t="s">
        <v>152</v>
      </c>
      <c r="AF67" t="s">
        <v>305</v>
      </c>
      <c r="AG67" t="s">
        <v>293</v>
      </c>
      <c r="AH67">
        <v>12410</v>
      </c>
      <c r="AI67" t="s">
        <v>305</v>
      </c>
      <c r="AJ67" t="s">
        <v>73</v>
      </c>
      <c r="AK67" t="s">
        <v>73</v>
      </c>
      <c r="AM67" t="s">
        <v>69</v>
      </c>
      <c r="AN67" t="s">
        <v>71</v>
      </c>
      <c r="AO67">
        <v>-28.885116</v>
      </c>
      <c r="AP67">
        <v>23.277349000000001</v>
      </c>
      <c r="AQ67" t="s">
        <v>71</v>
      </c>
      <c r="AR67">
        <v>-28.885116</v>
      </c>
      <c r="AS67">
        <v>23.277349000000001</v>
      </c>
      <c r="AT67">
        <v>1897</v>
      </c>
      <c r="AU67" t="s">
        <v>155</v>
      </c>
      <c r="AV67" t="s">
        <v>66</v>
      </c>
      <c r="AW67">
        <v>1</v>
      </c>
      <c r="AX67" t="s">
        <v>66</v>
      </c>
      <c r="AY67" t="s">
        <v>73</v>
      </c>
      <c r="AZ67">
        <v>25000</v>
      </c>
      <c r="BA67">
        <v>1</v>
      </c>
    </row>
    <row r="68" spans="1:53" x14ac:dyDescent="0.2">
      <c r="A68" t="s">
        <v>768</v>
      </c>
      <c r="B68">
        <v>1901</v>
      </c>
      <c r="C68" t="s">
        <v>600</v>
      </c>
      <c r="D68" t="s">
        <v>55</v>
      </c>
      <c r="F68" t="s">
        <v>770</v>
      </c>
      <c r="G68" t="s">
        <v>146</v>
      </c>
      <c r="H68" t="s">
        <v>599</v>
      </c>
      <c r="I68" t="s">
        <v>769</v>
      </c>
      <c r="J68" t="s">
        <v>104</v>
      </c>
      <c r="K68">
        <v>140</v>
      </c>
      <c r="N68" t="s">
        <v>575</v>
      </c>
      <c r="P68" t="s">
        <v>575</v>
      </c>
      <c r="Q68">
        <v>0</v>
      </c>
      <c r="S68" t="s">
        <v>771</v>
      </c>
      <c r="T68" t="s">
        <v>772</v>
      </c>
      <c r="U68" t="s">
        <v>770</v>
      </c>
      <c r="V68" t="s">
        <v>146</v>
      </c>
      <c r="W68" t="s">
        <v>599</v>
      </c>
      <c r="X68" t="s">
        <v>55</v>
      </c>
      <c r="Y68" t="s">
        <v>64</v>
      </c>
      <c r="Z68" t="s">
        <v>65</v>
      </c>
      <c r="AA68" t="s">
        <v>66</v>
      </c>
      <c r="AB68" t="s">
        <v>66</v>
      </c>
      <c r="AC68" t="s">
        <v>66</v>
      </c>
      <c r="AD68" t="s">
        <v>66</v>
      </c>
      <c r="AE68" t="s">
        <v>66</v>
      </c>
      <c r="AF68" t="s">
        <v>66</v>
      </c>
      <c r="AG68" t="s">
        <v>66</v>
      </c>
      <c r="AH68">
        <v>0</v>
      </c>
      <c r="AI68" t="s">
        <v>67</v>
      </c>
      <c r="AJ68" t="s">
        <v>68</v>
      </c>
      <c r="AK68" t="s">
        <v>68</v>
      </c>
      <c r="AM68" t="s">
        <v>212</v>
      </c>
      <c r="AN68" t="s">
        <v>70</v>
      </c>
      <c r="AO68">
        <v>-28.744329</v>
      </c>
      <c r="AP68">
        <v>24.764745999999999</v>
      </c>
      <c r="AQ68" t="s">
        <v>70</v>
      </c>
      <c r="AR68">
        <v>-28.744329</v>
      </c>
      <c r="AS68">
        <v>24.764745999999999</v>
      </c>
      <c r="AT68">
        <v>1895</v>
      </c>
      <c r="AU68" t="s">
        <v>72</v>
      </c>
      <c r="AV68" t="s">
        <v>66</v>
      </c>
      <c r="AW68">
        <v>1</v>
      </c>
      <c r="AX68" t="s">
        <v>66</v>
      </c>
      <c r="AY68" t="s">
        <v>73</v>
      </c>
      <c r="AZ68">
        <v>10000</v>
      </c>
      <c r="BA68">
        <v>1</v>
      </c>
    </row>
    <row r="69" spans="1:53" x14ac:dyDescent="0.2">
      <c r="A69" t="s">
        <v>773</v>
      </c>
      <c r="B69">
        <v>1900</v>
      </c>
      <c r="C69" t="s">
        <v>775</v>
      </c>
      <c r="D69" t="s">
        <v>55</v>
      </c>
      <c r="F69" t="s">
        <v>770</v>
      </c>
      <c r="G69" t="s">
        <v>146</v>
      </c>
      <c r="H69" t="s">
        <v>774</v>
      </c>
      <c r="I69" t="s">
        <v>203</v>
      </c>
      <c r="J69" t="s">
        <v>776</v>
      </c>
      <c r="K69">
        <v>195</v>
      </c>
      <c r="N69" t="s">
        <v>777</v>
      </c>
      <c r="O69" t="s">
        <v>778</v>
      </c>
      <c r="P69" t="s">
        <v>279</v>
      </c>
      <c r="Q69">
        <v>0</v>
      </c>
      <c r="S69" t="s">
        <v>521</v>
      </c>
      <c r="T69" t="s">
        <v>522</v>
      </c>
      <c r="U69" t="s">
        <v>770</v>
      </c>
      <c r="V69" t="s">
        <v>146</v>
      </c>
      <c r="W69" t="s">
        <v>774</v>
      </c>
      <c r="X69" t="s">
        <v>55</v>
      </c>
      <c r="Y69" t="s">
        <v>64</v>
      </c>
      <c r="Z69" t="s">
        <v>65</v>
      </c>
      <c r="AA69" t="s">
        <v>84</v>
      </c>
      <c r="AB69" t="s">
        <v>104</v>
      </c>
      <c r="AC69" t="s">
        <v>104</v>
      </c>
      <c r="AD69" t="s">
        <v>290</v>
      </c>
      <c r="AE69" t="s">
        <v>291</v>
      </c>
      <c r="AF69" t="s">
        <v>66</v>
      </c>
      <c r="AG69" t="s">
        <v>66</v>
      </c>
      <c r="AH69">
        <v>0</v>
      </c>
      <c r="AI69" t="s">
        <v>67</v>
      </c>
      <c r="AJ69" t="s">
        <v>68</v>
      </c>
      <c r="AK69" t="s">
        <v>68</v>
      </c>
      <c r="AM69" t="s">
        <v>242</v>
      </c>
      <c r="AN69" t="s">
        <v>338</v>
      </c>
      <c r="AO69">
        <v>-33.464866000000001</v>
      </c>
      <c r="AP69">
        <v>18.719912999999998</v>
      </c>
      <c r="AQ69" t="s">
        <v>338</v>
      </c>
      <c r="AR69">
        <v>-33.464866000000001</v>
      </c>
      <c r="AS69">
        <v>18.719912999999998</v>
      </c>
      <c r="AT69">
        <v>1900</v>
      </c>
      <c r="AU69" t="s">
        <v>243</v>
      </c>
      <c r="AV69" t="s">
        <v>66</v>
      </c>
      <c r="AW69">
        <v>1</v>
      </c>
      <c r="AX69" t="s">
        <v>66</v>
      </c>
      <c r="AY69" t="s">
        <v>73</v>
      </c>
      <c r="AZ69">
        <v>100000</v>
      </c>
      <c r="BA69">
        <v>1</v>
      </c>
    </row>
    <row r="70" spans="1:53" x14ac:dyDescent="0.2">
      <c r="A70" t="s">
        <v>779</v>
      </c>
      <c r="B70">
        <v>1897</v>
      </c>
      <c r="C70" t="s">
        <v>775</v>
      </c>
      <c r="D70" t="s">
        <v>55</v>
      </c>
      <c r="F70" t="s">
        <v>770</v>
      </c>
      <c r="G70" t="s">
        <v>146</v>
      </c>
      <c r="H70" t="s">
        <v>58</v>
      </c>
      <c r="I70" t="s">
        <v>780</v>
      </c>
      <c r="J70" t="s">
        <v>776</v>
      </c>
      <c r="K70">
        <v>200</v>
      </c>
      <c r="M70" t="s">
        <v>781</v>
      </c>
      <c r="N70" t="s">
        <v>782</v>
      </c>
      <c r="O70" t="s">
        <v>783</v>
      </c>
      <c r="P70" t="s">
        <v>784</v>
      </c>
      <c r="Q70">
        <v>0</v>
      </c>
      <c r="S70" t="s">
        <v>81</v>
      </c>
      <c r="T70" t="s">
        <v>82</v>
      </c>
      <c r="U70" t="s">
        <v>770</v>
      </c>
      <c r="V70" t="s">
        <v>146</v>
      </c>
      <c r="W70" t="s">
        <v>58</v>
      </c>
      <c r="X70" t="s">
        <v>55</v>
      </c>
      <c r="Y70" t="s">
        <v>64</v>
      </c>
      <c r="Z70" t="s">
        <v>65</v>
      </c>
      <c r="AA70" t="s">
        <v>84</v>
      </c>
      <c r="AB70" t="s">
        <v>70</v>
      </c>
      <c r="AC70" t="s">
        <v>785</v>
      </c>
      <c r="AD70" t="s">
        <v>86</v>
      </c>
      <c r="AE70" t="s">
        <v>87</v>
      </c>
      <c r="AF70" t="s">
        <v>66</v>
      </c>
      <c r="AG70" t="s">
        <v>66</v>
      </c>
      <c r="AH70">
        <v>0</v>
      </c>
      <c r="AI70" t="s">
        <v>67</v>
      </c>
      <c r="AJ70" t="s">
        <v>141</v>
      </c>
      <c r="AK70" t="s">
        <v>141</v>
      </c>
      <c r="AL70" t="s">
        <v>66</v>
      </c>
      <c r="AM70" t="s">
        <v>92</v>
      </c>
      <c r="AN70" t="s">
        <v>70</v>
      </c>
      <c r="AO70">
        <v>-28.744329</v>
      </c>
      <c r="AP70">
        <v>24.764745999999999</v>
      </c>
      <c r="AQ70" t="s">
        <v>70</v>
      </c>
      <c r="AR70">
        <v>-28.744329</v>
      </c>
      <c r="AS70">
        <v>24.764745999999999</v>
      </c>
      <c r="AT70">
        <v>1902</v>
      </c>
      <c r="AU70" t="s">
        <v>93</v>
      </c>
      <c r="AV70" t="s">
        <v>66</v>
      </c>
      <c r="AW70">
        <v>1</v>
      </c>
      <c r="AX70" t="s">
        <v>66</v>
      </c>
      <c r="AY70" t="s">
        <v>73</v>
      </c>
      <c r="AZ70">
        <v>20000</v>
      </c>
      <c r="BA70">
        <v>1</v>
      </c>
    </row>
    <row r="71" spans="1:53" x14ac:dyDescent="0.2">
      <c r="A71" t="s">
        <v>786</v>
      </c>
      <c r="B71">
        <v>1898</v>
      </c>
      <c r="C71" t="s">
        <v>412</v>
      </c>
      <c r="D71" t="s">
        <v>55</v>
      </c>
      <c r="F71" t="s">
        <v>770</v>
      </c>
      <c r="G71" t="s">
        <v>146</v>
      </c>
      <c r="H71" t="s">
        <v>675</v>
      </c>
      <c r="I71" t="s">
        <v>787</v>
      </c>
      <c r="J71" t="s">
        <v>788</v>
      </c>
      <c r="K71">
        <v>37</v>
      </c>
      <c r="N71" t="s">
        <v>789</v>
      </c>
      <c r="P71" t="s">
        <v>789</v>
      </c>
      <c r="Q71">
        <v>0</v>
      </c>
      <c r="S71" t="s">
        <v>81</v>
      </c>
      <c r="T71" t="s">
        <v>82</v>
      </c>
      <c r="U71" t="s">
        <v>770</v>
      </c>
      <c r="V71" t="s">
        <v>146</v>
      </c>
      <c r="W71" t="s">
        <v>675</v>
      </c>
      <c r="X71" t="s">
        <v>55</v>
      </c>
      <c r="Y71" t="s">
        <v>64</v>
      </c>
      <c r="Z71" t="s">
        <v>65</v>
      </c>
      <c r="AA71" t="s">
        <v>84</v>
      </c>
      <c r="AB71" t="s">
        <v>70</v>
      </c>
      <c r="AC71" t="s">
        <v>790</v>
      </c>
      <c r="AD71" t="s">
        <v>86</v>
      </c>
      <c r="AE71" t="s">
        <v>87</v>
      </c>
      <c r="AF71" t="s">
        <v>66</v>
      </c>
      <c r="AG71" t="s">
        <v>66</v>
      </c>
      <c r="AH71">
        <v>0</v>
      </c>
      <c r="AI71" t="s">
        <v>67</v>
      </c>
      <c r="AJ71" t="s">
        <v>91</v>
      </c>
      <c r="AK71" t="s">
        <v>91</v>
      </c>
      <c r="AL71" t="s">
        <v>66</v>
      </c>
      <c r="AM71" t="s">
        <v>92</v>
      </c>
      <c r="AN71" t="s">
        <v>70</v>
      </c>
      <c r="AO71">
        <v>-28.744329</v>
      </c>
      <c r="AP71">
        <v>24.764745999999999</v>
      </c>
      <c r="AQ71" t="s">
        <v>70</v>
      </c>
      <c r="AR71">
        <v>-28.744329</v>
      </c>
      <c r="AS71">
        <v>24.764745999999999</v>
      </c>
      <c r="AT71">
        <v>1902</v>
      </c>
      <c r="AU71" t="s">
        <v>93</v>
      </c>
      <c r="AV71" t="s">
        <v>66</v>
      </c>
      <c r="AW71">
        <v>1</v>
      </c>
      <c r="AX71" t="s">
        <v>66</v>
      </c>
      <c r="AY71" t="s">
        <v>73</v>
      </c>
      <c r="AZ71">
        <v>20000</v>
      </c>
      <c r="BA71">
        <v>1</v>
      </c>
    </row>
    <row r="72" spans="1:53" x14ac:dyDescent="0.2">
      <c r="A72" t="s">
        <v>791</v>
      </c>
      <c r="B72">
        <v>1902</v>
      </c>
      <c r="C72" t="s">
        <v>134</v>
      </c>
      <c r="D72" t="s">
        <v>55</v>
      </c>
      <c r="F72" t="s">
        <v>97</v>
      </c>
      <c r="G72" t="s">
        <v>323</v>
      </c>
      <c r="H72" t="s">
        <v>793</v>
      </c>
      <c r="I72" t="s">
        <v>792</v>
      </c>
      <c r="J72" t="s">
        <v>544</v>
      </c>
      <c r="K72">
        <v>90</v>
      </c>
      <c r="N72" t="s">
        <v>794</v>
      </c>
      <c r="Q72">
        <v>0</v>
      </c>
      <c r="S72" t="s">
        <v>474</v>
      </c>
      <c r="T72" t="s">
        <v>475</v>
      </c>
      <c r="U72" t="s">
        <v>97</v>
      </c>
      <c r="V72" t="s">
        <v>323</v>
      </c>
      <c r="W72" t="s">
        <v>793</v>
      </c>
      <c r="X72" t="s">
        <v>55</v>
      </c>
      <c r="Y72" t="s">
        <v>64</v>
      </c>
      <c r="Z72" t="s">
        <v>103</v>
      </c>
      <c r="AA72" t="s">
        <v>84</v>
      </c>
      <c r="AB72" t="s">
        <v>104</v>
      </c>
      <c r="AC72" t="s">
        <v>104</v>
      </c>
      <c r="AD72" t="s">
        <v>105</v>
      </c>
      <c r="AE72" t="s">
        <v>106</v>
      </c>
      <c r="AF72" t="s">
        <v>292</v>
      </c>
      <c r="AG72" t="s">
        <v>293</v>
      </c>
      <c r="AH72">
        <v>44140</v>
      </c>
      <c r="AI72" t="s">
        <v>294</v>
      </c>
      <c r="AJ72" t="s">
        <v>795</v>
      </c>
      <c r="AK72" t="s">
        <v>796</v>
      </c>
      <c r="AM72" t="s">
        <v>242</v>
      </c>
      <c r="AN72" t="s">
        <v>104</v>
      </c>
      <c r="AO72">
        <v>-33.923642000000001</v>
      </c>
      <c r="AP72">
        <v>18.419981</v>
      </c>
      <c r="AQ72" t="s">
        <v>104</v>
      </c>
      <c r="AR72">
        <v>-33.923642000000001</v>
      </c>
      <c r="AS72">
        <v>18.419981</v>
      </c>
      <c r="AT72">
        <v>1894</v>
      </c>
      <c r="AU72" t="s">
        <v>422</v>
      </c>
      <c r="AV72" t="s">
        <v>66</v>
      </c>
      <c r="AW72">
        <v>1</v>
      </c>
      <c r="AX72" t="s">
        <v>66</v>
      </c>
      <c r="AY72" t="s">
        <v>73</v>
      </c>
      <c r="AZ72">
        <v>100000</v>
      </c>
      <c r="BA72">
        <v>20</v>
      </c>
    </row>
    <row r="73" spans="1:53" x14ac:dyDescent="0.2">
      <c r="A73" t="s">
        <v>797</v>
      </c>
      <c r="B73">
        <v>1896</v>
      </c>
      <c r="C73" t="s">
        <v>607</v>
      </c>
      <c r="D73" t="s">
        <v>55</v>
      </c>
      <c r="F73" t="s">
        <v>97</v>
      </c>
      <c r="G73" t="s">
        <v>323</v>
      </c>
      <c r="H73" t="s">
        <v>799</v>
      </c>
      <c r="I73" t="s">
        <v>798</v>
      </c>
      <c r="J73" t="s">
        <v>571</v>
      </c>
      <c r="M73" t="s">
        <v>800</v>
      </c>
      <c r="Q73">
        <v>0</v>
      </c>
      <c r="S73" t="s">
        <v>288</v>
      </c>
      <c r="T73" t="s">
        <v>289</v>
      </c>
      <c r="U73" t="s">
        <v>97</v>
      </c>
      <c r="V73" t="s">
        <v>323</v>
      </c>
      <c r="W73" t="s">
        <v>799</v>
      </c>
      <c r="X73" t="s">
        <v>96</v>
      </c>
      <c r="Y73" t="s">
        <v>64</v>
      </c>
      <c r="Z73" t="s">
        <v>65</v>
      </c>
      <c r="AA73" t="s">
        <v>84</v>
      </c>
      <c r="AB73" t="s">
        <v>104</v>
      </c>
      <c r="AC73" t="s">
        <v>349</v>
      </c>
      <c r="AD73" t="s">
        <v>105</v>
      </c>
      <c r="AE73" t="s">
        <v>106</v>
      </c>
      <c r="AF73" t="s">
        <v>436</v>
      </c>
      <c r="AG73" t="s">
        <v>108</v>
      </c>
      <c r="AH73">
        <v>6105</v>
      </c>
      <c r="AI73" t="s">
        <v>437</v>
      </c>
      <c r="AJ73" t="s">
        <v>241</v>
      </c>
      <c r="AK73" t="s">
        <v>241</v>
      </c>
      <c r="AM73" t="s">
        <v>296</v>
      </c>
      <c r="AN73" t="s">
        <v>104</v>
      </c>
      <c r="AO73">
        <v>-33.923642000000001</v>
      </c>
      <c r="AP73">
        <v>18.419981</v>
      </c>
      <c r="AQ73" t="s">
        <v>104</v>
      </c>
      <c r="AR73">
        <v>-33.923642000000001</v>
      </c>
      <c r="AS73">
        <v>18.419981</v>
      </c>
      <c r="AT73">
        <v>1900</v>
      </c>
      <c r="AU73" t="s">
        <v>297</v>
      </c>
      <c r="AV73" t="s">
        <v>66</v>
      </c>
      <c r="AW73">
        <v>1</v>
      </c>
      <c r="AX73" t="s">
        <v>66</v>
      </c>
      <c r="AY73" t="s">
        <v>73</v>
      </c>
      <c r="AZ73">
        <v>125000</v>
      </c>
      <c r="BA73">
        <v>1</v>
      </c>
    </row>
    <row r="74" spans="1:53" x14ac:dyDescent="0.2">
      <c r="A74" t="s">
        <v>801</v>
      </c>
      <c r="B74">
        <v>1894</v>
      </c>
      <c r="C74" t="s">
        <v>775</v>
      </c>
      <c r="D74" t="s">
        <v>55</v>
      </c>
      <c r="F74" t="s">
        <v>97</v>
      </c>
      <c r="G74" t="s">
        <v>746</v>
      </c>
      <c r="H74" t="s">
        <v>802</v>
      </c>
      <c r="I74" t="s">
        <v>203</v>
      </c>
      <c r="K74">
        <v>165</v>
      </c>
      <c r="N74" t="s">
        <v>803</v>
      </c>
      <c r="P74" t="s">
        <v>804</v>
      </c>
      <c r="Q74">
        <v>0</v>
      </c>
      <c r="S74" t="s">
        <v>576</v>
      </c>
      <c r="T74" t="s">
        <v>577</v>
      </c>
      <c r="U74" t="s">
        <v>97</v>
      </c>
      <c r="V74" t="s">
        <v>746</v>
      </c>
      <c r="W74" t="s">
        <v>802</v>
      </c>
      <c r="X74" t="s">
        <v>55</v>
      </c>
      <c r="Y74" t="s">
        <v>64</v>
      </c>
      <c r="Z74" t="s">
        <v>65</v>
      </c>
      <c r="AA74" t="s">
        <v>84</v>
      </c>
      <c r="AB74" t="s">
        <v>104</v>
      </c>
      <c r="AC74" t="s">
        <v>805</v>
      </c>
      <c r="AD74" t="s">
        <v>806</v>
      </c>
      <c r="AE74" t="s">
        <v>807</v>
      </c>
      <c r="AF74" t="s">
        <v>66</v>
      </c>
      <c r="AG74" t="s">
        <v>66</v>
      </c>
      <c r="AH74">
        <v>0</v>
      </c>
      <c r="AI74" t="s">
        <v>67</v>
      </c>
      <c r="AJ74" t="s">
        <v>421</v>
      </c>
      <c r="AK74" t="s">
        <v>421</v>
      </c>
      <c r="AL74" t="s">
        <v>66</v>
      </c>
      <c r="AM74" t="s">
        <v>187</v>
      </c>
      <c r="AN74" t="s">
        <v>104</v>
      </c>
      <c r="AO74">
        <v>-33.923642000000001</v>
      </c>
      <c r="AP74">
        <v>18.419981</v>
      </c>
      <c r="AQ74" t="s">
        <v>452</v>
      </c>
      <c r="AR74">
        <v>-33.935251999999998</v>
      </c>
      <c r="AS74">
        <v>18.861433999999999</v>
      </c>
      <c r="AT74">
        <v>1902</v>
      </c>
      <c r="AU74" t="s">
        <v>581</v>
      </c>
      <c r="AV74" t="s">
        <v>66</v>
      </c>
      <c r="AW74">
        <v>1</v>
      </c>
      <c r="AX74" t="s">
        <v>66</v>
      </c>
      <c r="AY74" t="s">
        <v>73</v>
      </c>
      <c r="AZ74">
        <v>45000</v>
      </c>
      <c r="BA74">
        <v>1</v>
      </c>
    </row>
    <row r="75" spans="1:53" x14ac:dyDescent="0.2">
      <c r="A75" t="s">
        <v>808</v>
      </c>
      <c r="B75">
        <v>1899</v>
      </c>
      <c r="C75" t="s">
        <v>118</v>
      </c>
      <c r="D75" t="s">
        <v>55</v>
      </c>
      <c r="F75" t="s">
        <v>97</v>
      </c>
      <c r="G75" t="s">
        <v>336</v>
      </c>
      <c r="H75" t="s">
        <v>809</v>
      </c>
      <c r="I75" t="s">
        <v>697</v>
      </c>
      <c r="J75" t="s">
        <v>810</v>
      </c>
      <c r="K75">
        <v>75</v>
      </c>
      <c r="N75" t="s">
        <v>811</v>
      </c>
      <c r="P75" t="s">
        <v>812</v>
      </c>
      <c r="Q75">
        <v>0</v>
      </c>
      <c r="S75" t="s">
        <v>328</v>
      </c>
      <c r="T75" t="s">
        <v>329</v>
      </c>
      <c r="U75" t="s">
        <v>97</v>
      </c>
      <c r="V75" t="s">
        <v>336</v>
      </c>
      <c r="W75" t="s">
        <v>809</v>
      </c>
      <c r="X75" t="s">
        <v>55</v>
      </c>
      <c r="Y75" t="s">
        <v>64</v>
      </c>
      <c r="Z75" t="s">
        <v>65</v>
      </c>
      <c r="AA75" t="s">
        <v>84</v>
      </c>
      <c r="AB75" t="s">
        <v>330</v>
      </c>
      <c r="AC75" t="s">
        <v>331</v>
      </c>
      <c r="AD75" t="s">
        <v>332</v>
      </c>
      <c r="AE75" t="s">
        <v>333</v>
      </c>
      <c r="AF75" t="s">
        <v>66</v>
      </c>
      <c r="AG75" t="s">
        <v>66</v>
      </c>
      <c r="AH75">
        <v>0</v>
      </c>
      <c r="AI75" t="s">
        <v>67</v>
      </c>
      <c r="AJ75" t="s">
        <v>141</v>
      </c>
      <c r="AK75" t="s">
        <v>141</v>
      </c>
      <c r="AM75" t="s">
        <v>187</v>
      </c>
      <c r="AN75" t="s">
        <v>330</v>
      </c>
      <c r="AO75">
        <v>-32.248753000000001</v>
      </c>
      <c r="AP75">
        <v>24.532810000000001</v>
      </c>
      <c r="AQ75" t="s">
        <v>330</v>
      </c>
      <c r="AR75">
        <v>-32.248753000000001</v>
      </c>
      <c r="AS75">
        <v>24.532810000000001</v>
      </c>
      <c r="AT75">
        <v>1898</v>
      </c>
      <c r="AU75" t="s">
        <v>334</v>
      </c>
      <c r="AV75" t="s">
        <v>66</v>
      </c>
      <c r="AW75">
        <v>1</v>
      </c>
      <c r="AX75" t="s">
        <v>66</v>
      </c>
      <c r="AY75" t="s">
        <v>73</v>
      </c>
      <c r="AZ75">
        <v>8000</v>
      </c>
      <c r="BA75">
        <v>1</v>
      </c>
    </row>
    <row r="76" spans="1:53" x14ac:dyDescent="0.2">
      <c r="A76" t="s">
        <v>813</v>
      </c>
      <c r="B76">
        <v>1900</v>
      </c>
      <c r="C76" t="s">
        <v>814</v>
      </c>
      <c r="D76" t="s">
        <v>55</v>
      </c>
      <c r="F76" t="s">
        <v>97</v>
      </c>
      <c r="G76" t="s">
        <v>346</v>
      </c>
      <c r="H76" t="s">
        <v>58</v>
      </c>
      <c r="I76" t="s">
        <v>203</v>
      </c>
      <c r="K76">
        <v>135</v>
      </c>
      <c r="N76" t="s">
        <v>815</v>
      </c>
      <c r="O76" t="s">
        <v>816</v>
      </c>
      <c r="P76" t="s">
        <v>817</v>
      </c>
      <c r="Q76">
        <v>0</v>
      </c>
      <c r="S76" t="s">
        <v>122</v>
      </c>
      <c r="T76" t="s">
        <v>123</v>
      </c>
      <c r="U76" t="s">
        <v>97</v>
      </c>
      <c r="V76" t="s">
        <v>346</v>
      </c>
      <c r="W76" t="s">
        <v>58</v>
      </c>
      <c r="X76" t="s">
        <v>55</v>
      </c>
      <c r="Y76" t="s">
        <v>64</v>
      </c>
      <c r="Z76" t="s">
        <v>65</v>
      </c>
      <c r="AA76" t="s">
        <v>84</v>
      </c>
      <c r="AB76" t="s">
        <v>317</v>
      </c>
      <c r="AC76" t="s">
        <v>317</v>
      </c>
      <c r="AD76" t="s">
        <v>318</v>
      </c>
      <c r="AE76" t="s">
        <v>319</v>
      </c>
      <c r="AF76" t="s">
        <v>353</v>
      </c>
      <c r="AG76" t="s">
        <v>244</v>
      </c>
      <c r="AH76">
        <v>-1</v>
      </c>
      <c r="AI76" t="s">
        <v>90</v>
      </c>
      <c r="AJ76" t="s">
        <v>68</v>
      </c>
      <c r="AK76" t="s">
        <v>68</v>
      </c>
      <c r="AL76" t="s">
        <v>66</v>
      </c>
      <c r="AM76" t="s">
        <v>111</v>
      </c>
      <c r="AN76" t="s">
        <v>104</v>
      </c>
      <c r="AO76">
        <v>-33.923642000000001</v>
      </c>
      <c r="AP76">
        <v>18.419981</v>
      </c>
      <c r="AQ76" t="s">
        <v>128</v>
      </c>
      <c r="AR76">
        <v>-33.015819</v>
      </c>
      <c r="AS76">
        <v>17.939063999999998</v>
      </c>
      <c r="AT76">
        <v>1902</v>
      </c>
      <c r="AU76" t="s">
        <v>129</v>
      </c>
      <c r="AV76" t="s">
        <v>66</v>
      </c>
      <c r="AW76">
        <v>1</v>
      </c>
      <c r="AX76" t="s">
        <v>66</v>
      </c>
      <c r="AY76" t="s">
        <v>73</v>
      </c>
      <c r="AZ76">
        <v>70000</v>
      </c>
      <c r="BA76">
        <v>1</v>
      </c>
    </row>
    <row r="77" spans="1:53" x14ac:dyDescent="0.2">
      <c r="A77" t="s">
        <v>818</v>
      </c>
      <c r="B77">
        <v>1901</v>
      </c>
      <c r="C77" t="s">
        <v>348</v>
      </c>
      <c r="D77" t="s">
        <v>476</v>
      </c>
      <c r="F77" t="s">
        <v>97</v>
      </c>
      <c r="G77" t="s">
        <v>146</v>
      </c>
      <c r="H77" t="s">
        <v>158</v>
      </c>
      <c r="I77" t="s">
        <v>819</v>
      </c>
      <c r="J77" t="s">
        <v>820</v>
      </c>
      <c r="K77">
        <v>142</v>
      </c>
      <c r="M77" t="s">
        <v>821</v>
      </c>
      <c r="N77" t="s">
        <v>822</v>
      </c>
      <c r="P77" t="s">
        <v>822</v>
      </c>
      <c r="Q77">
        <v>0</v>
      </c>
      <c r="S77" t="s">
        <v>81</v>
      </c>
      <c r="T77" t="s">
        <v>82</v>
      </c>
      <c r="U77" t="s">
        <v>97</v>
      </c>
      <c r="V77" t="s">
        <v>146</v>
      </c>
      <c r="W77" t="s">
        <v>158</v>
      </c>
      <c r="X77" t="s">
        <v>55</v>
      </c>
      <c r="Y77" t="s">
        <v>64</v>
      </c>
      <c r="Z77" t="s">
        <v>65</v>
      </c>
      <c r="AA77" t="s">
        <v>84</v>
      </c>
      <c r="AB77" t="s">
        <v>823</v>
      </c>
      <c r="AC77" t="s">
        <v>824</v>
      </c>
      <c r="AD77" t="s">
        <v>825</v>
      </c>
      <c r="AE77" t="s">
        <v>826</v>
      </c>
      <c r="AF77" t="s">
        <v>66</v>
      </c>
      <c r="AG77" t="s">
        <v>66</v>
      </c>
      <c r="AH77">
        <v>0</v>
      </c>
      <c r="AI77" t="s">
        <v>67</v>
      </c>
      <c r="AJ77" t="s">
        <v>141</v>
      </c>
      <c r="AK77" t="s">
        <v>141</v>
      </c>
      <c r="AL77" t="s">
        <v>66</v>
      </c>
      <c r="AM77" t="s">
        <v>92</v>
      </c>
      <c r="AN77" t="s">
        <v>70</v>
      </c>
      <c r="AO77">
        <v>-28.744329</v>
      </c>
      <c r="AP77">
        <v>24.764745999999999</v>
      </c>
      <c r="AQ77" t="s">
        <v>70</v>
      </c>
      <c r="AR77">
        <v>-28.744329</v>
      </c>
      <c r="AS77">
        <v>24.764745999999999</v>
      </c>
      <c r="AT77">
        <v>1902</v>
      </c>
      <c r="AU77" t="s">
        <v>93</v>
      </c>
      <c r="AV77" t="s">
        <v>66</v>
      </c>
      <c r="AW77">
        <v>1</v>
      </c>
      <c r="AX77" t="s">
        <v>66</v>
      </c>
      <c r="AY77" t="s">
        <v>73</v>
      </c>
      <c r="AZ77">
        <v>20000</v>
      </c>
      <c r="BA77">
        <v>1</v>
      </c>
    </row>
    <row r="78" spans="1:53" x14ac:dyDescent="0.2">
      <c r="A78" t="s">
        <v>827</v>
      </c>
      <c r="B78">
        <v>1895</v>
      </c>
      <c r="C78" t="s">
        <v>717</v>
      </c>
      <c r="D78" t="s">
        <v>55</v>
      </c>
      <c r="F78" t="s">
        <v>97</v>
      </c>
      <c r="G78" t="s">
        <v>146</v>
      </c>
      <c r="H78" t="s">
        <v>828</v>
      </c>
      <c r="I78" t="s">
        <v>131</v>
      </c>
      <c r="J78" t="s">
        <v>829</v>
      </c>
      <c r="K78">
        <v>24</v>
      </c>
      <c r="N78" t="s">
        <v>830</v>
      </c>
      <c r="P78" t="s">
        <v>830</v>
      </c>
      <c r="Q78">
        <v>0</v>
      </c>
      <c r="S78" t="s">
        <v>831</v>
      </c>
      <c r="T78" t="s">
        <v>832</v>
      </c>
      <c r="U78" t="s">
        <v>97</v>
      </c>
      <c r="V78" t="s">
        <v>146</v>
      </c>
      <c r="W78" t="s">
        <v>828</v>
      </c>
      <c r="X78" t="s">
        <v>55</v>
      </c>
      <c r="Y78" t="s">
        <v>64</v>
      </c>
      <c r="Z78" t="s">
        <v>65</v>
      </c>
      <c r="AA78" t="s">
        <v>84</v>
      </c>
      <c r="AB78" t="s">
        <v>104</v>
      </c>
      <c r="AC78" t="s">
        <v>172</v>
      </c>
      <c r="AD78" t="s">
        <v>833</v>
      </c>
      <c r="AE78" t="s">
        <v>834</v>
      </c>
      <c r="AF78" t="s">
        <v>66</v>
      </c>
      <c r="AG78" t="s">
        <v>66</v>
      </c>
      <c r="AH78">
        <v>0</v>
      </c>
      <c r="AI78" t="s">
        <v>67</v>
      </c>
      <c r="AJ78" t="s">
        <v>228</v>
      </c>
      <c r="AK78" t="s">
        <v>68</v>
      </c>
      <c r="AM78" t="s">
        <v>229</v>
      </c>
      <c r="AN78" t="s">
        <v>835</v>
      </c>
      <c r="AO78">
        <v>-33.930506000000001</v>
      </c>
      <c r="AP78">
        <v>18.461797000000001</v>
      </c>
      <c r="AQ78" t="s">
        <v>835</v>
      </c>
      <c r="AR78">
        <v>-33.930506000000001</v>
      </c>
      <c r="AS78">
        <v>18.461797000000001</v>
      </c>
      <c r="AT78">
        <v>1895</v>
      </c>
      <c r="AU78" t="s">
        <v>66</v>
      </c>
      <c r="AV78" t="s">
        <v>66</v>
      </c>
      <c r="AW78">
        <v>1</v>
      </c>
      <c r="AX78" t="s">
        <v>66</v>
      </c>
      <c r="AY78" t="s">
        <v>73</v>
      </c>
      <c r="AZ78">
        <v>2000</v>
      </c>
      <c r="BA78">
        <v>1</v>
      </c>
    </row>
    <row r="79" spans="1:53" x14ac:dyDescent="0.2">
      <c r="A79" t="s">
        <v>836</v>
      </c>
      <c r="B79">
        <v>1901</v>
      </c>
      <c r="C79" t="s">
        <v>607</v>
      </c>
      <c r="D79" t="s">
        <v>55</v>
      </c>
      <c r="F79" t="s">
        <v>97</v>
      </c>
      <c r="G79" t="s">
        <v>146</v>
      </c>
      <c r="H79" t="s">
        <v>838</v>
      </c>
      <c r="I79" t="s">
        <v>837</v>
      </c>
      <c r="J79" t="s">
        <v>608</v>
      </c>
      <c r="K79">
        <v>88</v>
      </c>
      <c r="M79" t="s">
        <v>839</v>
      </c>
      <c r="N79" t="s">
        <v>840</v>
      </c>
      <c r="P79" t="s">
        <v>841</v>
      </c>
      <c r="Q79">
        <v>0</v>
      </c>
      <c r="S79" t="s">
        <v>576</v>
      </c>
      <c r="T79" t="s">
        <v>577</v>
      </c>
      <c r="U79" t="s">
        <v>97</v>
      </c>
      <c r="V79" t="s">
        <v>146</v>
      </c>
      <c r="W79" t="s">
        <v>838</v>
      </c>
      <c r="X79" t="s">
        <v>55</v>
      </c>
      <c r="Y79" t="s">
        <v>64</v>
      </c>
      <c r="Z79" t="s">
        <v>65</v>
      </c>
      <c r="AA79" t="s">
        <v>84</v>
      </c>
      <c r="AB79" t="s">
        <v>452</v>
      </c>
      <c r="AC79" t="s">
        <v>842</v>
      </c>
      <c r="AD79" t="s">
        <v>843</v>
      </c>
      <c r="AE79" t="s">
        <v>844</v>
      </c>
      <c r="AF79" t="s">
        <v>66</v>
      </c>
      <c r="AG79" t="s">
        <v>66</v>
      </c>
      <c r="AH79">
        <v>0</v>
      </c>
      <c r="AI79" t="s">
        <v>67</v>
      </c>
      <c r="AJ79" t="s">
        <v>195</v>
      </c>
      <c r="AK79" t="s">
        <v>195</v>
      </c>
      <c r="AL79" t="s">
        <v>66</v>
      </c>
      <c r="AM79" t="s">
        <v>187</v>
      </c>
      <c r="AN79" t="s">
        <v>104</v>
      </c>
      <c r="AO79">
        <v>-33.923642000000001</v>
      </c>
      <c r="AP79">
        <v>18.419981</v>
      </c>
      <c r="AQ79" t="s">
        <v>452</v>
      </c>
      <c r="AR79">
        <v>-33.935251999999998</v>
      </c>
      <c r="AS79">
        <v>18.861433999999999</v>
      </c>
      <c r="AT79">
        <v>1902</v>
      </c>
      <c r="AU79" t="s">
        <v>581</v>
      </c>
      <c r="AV79" t="s">
        <v>66</v>
      </c>
      <c r="AW79">
        <v>1</v>
      </c>
      <c r="AX79" t="s">
        <v>66</v>
      </c>
      <c r="AY79" t="s">
        <v>73</v>
      </c>
      <c r="AZ79">
        <v>45000</v>
      </c>
      <c r="BA79">
        <v>1</v>
      </c>
    </row>
    <row r="80" spans="1:53" x14ac:dyDescent="0.2">
      <c r="A80" t="s">
        <v>845</v>
      </c>
      <c r="B80">
        <v>1896</v>
      </c>
      <c r="C80" t="s">
        <v>118</v>
      </c>
      <c r="D80" t="s">
        <v>55</v>
      </c>
      <c r="F80" t="s">
        <v>97</v>
      </c>
      <c r="G80" t="s">
        <v>146</v>
      </c>
      <c r="H80" t="s">
        <v>846</v>
      </c>
      <c r="I80" t="s">
        <v>674</v>
      </c>
      <c r="J80" t="s">
        <v>748</v>
      </c>
      <c r="K80">
        <v>245</v>
      </c>
      <c r="N80" t="s">
        <v>847</v>
      </c>
      <c r="O80" t="s">
        <v>848</v>
      </c>
      <c r="P80" t="s">
        <v>849</v>
      </c>
      <c r="Q80">
        <v>0</v>
      </c>
      <c r="S80" t="s">
        <v>174</v>
      </c>
      <c r="T80" t="s">
        <v>175</v>
      </c>
      <c r="U80" t="s">
        <v>97</v>
      </c>
      <c r="V80" t="s">
        <v>146</v>
      </c>
      <c r="W80" t="s">
        <v>846</v>
      </c>
      <c r="X80" t="s">
        <v>55</v>
      </c>
      <c r="Y80" t="s">
        <v>64</v>
      </c>
      <c r="Z80" t="s">
        <v>65</v>
      </c>
      <c r="AA80" t="s">
        <v>66</v>
      </c>
      <c r="AB80" t="s">
        <v>66</v>
      </c>
      <c r="AC80" t="s">
        <v>66</v>
      </c>
      <c r="AD80" t="s">
        <v>66</v>
      </c>
      <c r="AE80" t="s">
        <v>66</v>
      </c>
      <c r="AF80" t="s">
        <v>66</v>
      </c>
      <c r="AG80" t="s">
        <v>66</v>
      </c>
      <c r="AH80">
        <v>0</v>
      </c>
      <c r="AI80" t="s">
        <v>67</v>
      </c>
      <c r="AJ80" t="s">
        <v>850</v>
      </c>
      <c r="AK80" t="s">
        <v>850</v>
      </c>
      <c r="AM80" t="s">
        <v>69</v>
      </c>
      <c r="AN80" t="s">
        <v>71</v>
      </c>
      <c r="AO80">
        <v>-28.885116</v>
      </c>
      <c r="AP80">
        <v>23.277349000000001</v>
      </c>
      <c r="AQ80" t="s">
        <v>71</v>
      </c>
      <c r="AR80">
        <v>-28.885116</v>
      </c>
      <c r="AS80">
        <v>23.277349000000001</v>
      </c>
      <c r="AT80">
        <v>1897</v>
      </c>
      <c r="AU80" t="s">
        <v>177</v>
      </c>
      <c r="AV80" t="s">
        <v>66</v>
      </c>
      <c r="AW80">
        <v>1</v>
      </c>
      <c r="AX80" t="s">
        <v>66</v>
      </c>
      <c r="AY80" t="s">
        <v>73</v>
      </c>
      <c r="AZ80">
        <v>150000</v>
      </c>
      <c r="BA80">
        <v>1</v>
      </c>
    </row>
    <row r="81" spans="1:53" x14ac:dyDescent="0.2">
      <c r="A81" t="s">
        <v>851</v>
      </c>
      <c r="B81">
        <v>1894</v>
      </c>
      <c r="C81" t="s">
        <v>370</v>
      </c>
      <c r="D81" t="s">
        <v>55</v>
      </c>
      <c r="F81" t="s">
        <v>97</v>
      </c>
      <c r="G81" t="s">
        <v>146</v>
      </c>
      <c r="H81" t="s">
        <v>300</v>
      </c>
      <c r="I81" t="s">
        <v>852</v>
      </c>
      <c r="K81">
        <v>60</v>
      </c>
      <c r="N81" t="s">
        <v>853</v>
      </c>
      <c r="P81" t="s">
        <v>853</v>
      </c>
      <c r="Q81">
        <v>0</v>
      </c>
      <c r="S81" t="s">
        <v>174</v>
      </c>
      <c r="T81" t="s">
        <v>175</v>
      </c>
      <c r="U81" t="s">
        <v>97</v>
      </c>
      <c r="V81" t="s">
        <v>146</v>
      </c>
      <c r="W81" t="s">
        <v>300</v>
      </c>
      <c r="X81" t="s">
        <v>55</v>
      </c>
      <c r="Y81" t="s">
        <v>64</v>
      </c>
      <c r="Z81" t="s">
        <v>65</v>
      </c>
      <c r="AA81" t="s">
        <v>66</v>
      </c>
      <c r="AB81" t="s">
        <v>66</v>
      </c>
      <c r="AC81" t="s">
        <v>66</v>
      </c>
      <c r="AD81" t="s">
        <v>66</v>
      </c>
      <c r="AE81" t="s">
        <v>66</v>
      </c>
      <c r="AF81" t="s">
        <v>66</v>
      </c>
      <c r="AG81" t="s">
        <v>66</v>
      </c>
      <c r="AH81">
        <v>0</v>
      </c>
      <c r="AI81" t="s">
        <v>67</v>
      </c>
      <c r="AJ81" t="s">
        <v>854</v>
      </c>
      <c r="AK81" t="s">
        <v>854</v>
      </c>
      <c r="AM81" t="s">
        <v>69</v>
      </c>
      <c r="AN81" t="s">
        <v>71</v>
      </c>
      <c r="AO81">
        <v>-28.885116</v>
      </c>
      <c r="AP81">
        <v>23.277349000000001</v>
      </c>
      <c r="AQ81" t="s">
        <v>71</v>
      </c>
      <c r="AR81">
        <v>-28.885116</v>
      </c>
      <c r="AS81">
        <v>23.277349000000001</v>
      </c>
      <c r="AT81">
        <v>1897</v>
      </c>
      <c r="AU81" t="s">
        <v>177</v>
      </c>
      <c r="AV81" t="s">
        <v>66</v>
      </c>
      <c r="AW81">
        <v>1</v>
      </c>
      <c r="AX81" t="s">
        <v>66</v>
      </c>
      <c r="AY81" t="s">
        <v>73</v>
      </c>
      <c r="AZ81">
        <v>150000</v>
      </c>
      <c r="BA81">
        <v>1</v>
      </c>
    </row>
    <row r="82" spans="1:53" x14ac:dyDescent="0.2">
      <c r="A82" t="s">
        <v>855</v>
      </c>
      <c r="B82">
        <v>1897</v>
      </c>
      <c r="C82" t="s">
        <v>517</v>
      </c>
      <c r="D82" t="s">
        <v>55</v>
      </c>
      <c r="F82" t="s">
        <v>97</v>
      </c>
      <c r="G82" t="s">
        <v>146</v>
      </c>
      <c r="H82" t="s">
        <v>255</v>
      </c>
      <c r="I82" t="s">
        <v>856</v>
      </c>
      <c r="J82" t="s">
        <v>857</v>
      </c>
      <c r="K82">
        <v>60</v>
      </c>
      <c r="M82" t="s">
        <v>858</v>
      </c>
      <c r="N82" t="s">
        <v>859</v>
      </c>
      <c r="P82" t="s">
        <v>860</v>
      </c>
      <c r="Q82">
        <v>0</v>
      </c>
      <c r="S82" t="s">
        <v>62</v>
      </c>
      <c r="T82" t="s">
        <v>63</v>
      </c>
      <c r="U82" t="s">
        <v>97</v>
      </c>
      <c r="V82" t="s">
        <v>146</v>
      </c>
      <c r="W82" t="s">
        <v>255</v>
      </c>
      <c r="X82" t="s">
        <v>55</v>
      </c>
      <c r="Y82" t="s">
        <v>64</v>
      </c>
      <c r="Z82" t="s">
        <v>65</v>
      </c>
      <c r="AA82" t="s">
        <v>66</v>
      </c>
      <c r="AB82" t="s">
        <v>66</v>
      </c>
      <c r="AC82" t="s">
        <v>66</v>
      </c>
      <c r="AD82" t="s">
        <v>66</v>
      </c>
      <c r="AE82" t="s">
        <v>66</v>
      </c>
      <c r="AF82" t="s">
        <v>66</v>
      </c>
      <c r="AG82" t="s">
        <v>66</v>
      </c>
      <c r="AH82">
        <v>0</v>
      </c>
      <c r="AI82" t="s">
        <v>67</v>
      </c>
      <c r="AJ82" t="s">
        <v>195</v>
      </c>
      <c r="AK82" t="s">
        <v>195</v>
      </c>
      <c r="AM82" t="s">
        <v>69</v>
      </c>
      <c r="AN82" t="s">
        <v>70</v>
      </c>
      <c r="AO82">
        <v>-28.744329</v>
      </c>
      <c r="AP82">
        <v>24.764745999999999</v>
      </c>
      <c r="AQ82" t="s">
        <v>71</v>
      </c>
      <c r="AR82">
        <v>-28.831633</v>
      </c>
      <c r="AS82">
        <v>23.260335000000001</v>
      </c>
      <c r="AT82">
        <v>1895</v>
      </c>
      <c r="AU82" t="s">
        <v>72</v>
      </c>
      <c r="AV82" t="s">
        <v>66</v>
      </c>
      <c r="AW82">
        <v>1</v>
      </c>
      <c r="AX82" t="s">
        <v>66</v>
      </c>
      <c r="AY82" t="s">
        <v>73</v>
      </c>
      <c r="AZ82">
        <v>5000</v>
      </c>
      <c r="BA82">
        <v>1</v>
      </c>
    </row>
    <row r="83" spans="1:53" x14ac:dyDescent="0.2">
      <c r="A83" t="s">
        <v>861</v>
      </c>
      <c r="B83">
        <v>1892</v>
      </c>
      <c r="C83" t="s">
        <v>301</v>
      </c>
      <c r="D83" t="s">
        <v>55</v>
      </c>
      <c r="F83" t="s">
        <v>863</v>
      </c>
      <c r="G83" t="s">
        <v>146</v>
      </c>
      <c r="H83" t="s">
        <v>864</v>
      </c>
      <c r="I83" t="s">
        <v>862</v>
      </c>
      <c r="K83">
        <v>250</v>
      </c>
      <c r="N83" t="s">
        <v>865</v>
      </c>
      <c r="P83" t="s">
        <v>865</v>
      </c>
      <c r="Q83">
        <v>0</v>
      </c>
      <c r="S83" t="s">
        <v>866</v>
      </c>
      <c r="T83" t="s">
        <v>867</v>
      </c>
      <c r="U83" t="s">
        <v>863</v>
      </c>
      <c r="V83" t="s">
        <v>146</v>
      </c>
      <c r="W83" t="s">
        <v>864</v>
      </c>
      <c r="X83" t="s">
        <v>55</v>
      </c>
      <c r="Y83" t="s">
        <v>64</v>
      </c>
      <c r="Z83" t="s">
        <v>65</v>
      </c>
      <c r="AA83" t="s">
        <v>84</v>
      </c>
      <c r="AB83" t="s">
        <v>104</v>
      </c>
      <c r="AC83" t="s">
        <v>868</v>
      </c>
      <c r="AD83" t="s">
        <v>105</v>
      </c>
      <c r="AE83" t="s">
        <v>106</v>
      </c>
      <c r="AF83" t="s">
        <v>66</v>
      </c>
      <c r="AG83" t="s">
        <v>66</v>
      </c>
      <c r="AH83">
        <v>0</v>
      </c>
      <c r="AI83" t="s">
        <v>67</v>
      </c>
      <c r="AJ83" t="s">
        <v>869</v>
      </c>
      <c r="AK83" t="s">
        <v>869</v>
      </c>
      <c r="AL83" t="s">
        <v>66</v>
      </c>
      <c r="AM83" t="s">
        <v>69</v>
      </c>
      <c r="AN83" t="s">
        <v>104</v>
      </c>
      <c r="AO83">
        <v>-33.923642000000001</v>
      </c>
      <c r="AP83">
        <v>18.419981</v>
      </c>
      <c r="AQ83" t="s">
        <v>104</v>
      </c>
      <c r="AR83">
        <v>-33.923642000000001</v>
      </c>
      <c r="AS83">
        <v>18.419981</v>
      </c>
      <c r="AT83">
        <v>1902</v>
      </c>
      <c r="AU83" t="s">
        <v>870</v>
      </c>
      <c r="AV83" t="s">
        <v>66</v>
      </c>
      <c r="AW83">
        <v>1</v>
      </c>
      <c r="AX83" t="s">
        <v>66</v>
      </c>
      <c r="AY83" t="s">
        <v>73</v>
      </c>
      <c r="AZ83">
        <v>120000</v>
      </c>
      <c r="BA83">
        <v>1</v>
      </c>
    </row>
    <row r="84" spans="1:53" x14ac:dyDescent="0.2">
      <c r="A84" t="s">
        <v>871</v>
      </c>
      <c r="B84">
        <v>1902</v>
      </c>
      <c r="C84" t="s">
        <v>874</v>
      </c>
      <c r="D84" t="s">
        <v>55</v>
      </c>
      <c r="F84" t="s">
        <v>863</v>
      </c>
      <c r="G84" t="s">
        <v>146</v>
      </c>
      <c r="H84" t="s">
        <v>873</v>
      </c>
      <c r="I84" t="s">
        <v>872</v>
      </c>
      <c r="K84">
        <v>205</v>
      </c>
      <c r="N84" t="s">
        <v>875</v>
      </c>
      <c r="P84" t="s">
        <v>875</v>
      </c>
      <c r="Q84">
        <v>0</v>
      </c>
      <c r="S84" t="s">
        <v>866</v>
      </c>
      <c r="T84" t="s">
        <v>867</v>
      </c>
      <c r="U84" t="s">
        <v>863</v>
      </c>
      <c r="V84" t="s">
        <v>146</v>
      </c>
      <c r="W84" t="s">
        <v>873</v>
      </c>
      <c r="X84" t="s">
        <v>55</v>
      </c>
      <c r="Y84" t="s">
        <v>64</v>
      </c>
      <c r="Z84" t="s">
        <v>65</v>
      </c>
      <c r="AA84" t="s">
        <v>84</v>
      </c>
      <c r="AB84" t="s">
        <v>104</v>
      </c>
      <c r="AC84" t="s">
        <v>104</v>
      </c>
      <c r="AD84" t="s">
        <v>105</v>
      </c>
      <c r="AE84" t="s">
        <v>106</v>
      </c>
      <c r="AF84" t="s">
        <v>66</v>
      </c>
      <c r="AG84" t="s">
        <v>66</v>
      </c>
      <c r="AH84">
        <v>0</v>
      </c>
      <c r="AI84" t="s">
        <v>67</v>
      </c>
      <c r="AJ84" t="s">
        <v>421</v>
      </c>
      <c r="AK84" t="s">
        <v>421</v>
      </c>
      <c r="AL84" t="s">
        <v>66</v>
      </c>
      <c r="AM84" t="s">
        <v>69</v>
      </c>
      <c r="AN84" t="s">
        <v>104</v>
      </c>
      <c r="AO84">
        <v>-33.923642000000001</v>
      </c>
      <c r="AP84">
        <v>18.419981</v>
      </c>
      <c r="AQ84" t="s">
        <v>104</v>
      </c>
      <c r="AR84">
        <v>-33.923642000000001</v>
      </c>
      <c r="AS84">
        <v>18.419981</v>
      </c>
      <c r="AT84">
        <v>1902</v>
      </c>
      <c r="AU84" t="s">
        <v>870</v>
      </c>
      <c r="AV84" t="s">
        <v>66</v>
      </c>
      <c r="AW84">
        <v>1</v>
      </c>
      <c r="AX84" t="s">
        <v>66</v>
      </c>
      <c r="AY84" t="s">
        <v>73</v>
      </c>
      <c r="AZ84">
        <v>120000</v>
      </c>
      <c r="BA84">
        <v>1</v>
      </c>
    </row>
    <row r="85" spans="1:53" x14ac:dyDescent="0.2">
      <c r="A85" t="s">
        <v>876</v>
      </c>
      <c r="B85">
        <v>1902</v>
      </c>
      <c r="C85" t="s">
        <v>118</v>
      </c>
      <c r="D85" t="s">
        <v>55</v>
      </c>
      <c r="E85" t="s">
        <v>877</v>
      </c>
      <c r="F85" t="s">
        <v>116</v>
      </c>
      <c r="G85" t="s">
        <v>468</v>
      </c>
      <c r="H85" t="s">
        <v>878</v>
      </c>
      <c r="I85" t="s">
        <v>54</v>
      </c>
      <c r="J85" t="s">
        <v>879</v>
      </c>
      <c r="K85">
        <v>135</v>
      </c>
      <c r="N85" t="s">
        <v>880</v>
      </c>
      <c r="Q85">
        <v>0</v>
      </c>
      <c r="S85" t="s">
        <v>340</v>
      </c>
      <c r="T85" t="s">
        <v>341</v>
      </c>
      <c r="U85" t="s">
        <v>116</v>
      </c>
      <c r="V85" t="s">
        <v>468</v>
      </c>
      <c r="W85" t="s">
        <v>878</v>
      </c>
      <c r="X85" t="s">
        <v>55</v>
      </c>
      <c r="Y85" t="s">
        <v>64</v>
      </c>
      <c r="Z85" t="s">
        <v>103</v>
      </c>
      <c r="AA85" t="s">
        <v>84</v>
      </c>
      <c r="AB85" t="s">
        <v>452</v>
      </c>
      <c r="AC85" t="s">
        <v>881</v>
      </c>
      <c r="AD85" t="s">
        <v>882</v>
      </c>
      <c r="AE85" t="s">
        <v>883</v>
      </c>
      <c r="AF85" t="s">
        <v>66</v>
      </c>
      <c r="AG85" t="s">
        <v>66</v>
      </c>
      <c r="AH85">
        <v>0</v>
      </c>
      <c r="AI85" t="s">
        <v>67</v>
      </c>
      <c r="AJ85" t="s">
        <v>195</v>
      </c>
      <c r="AK85" t="s">
        <v>195</v>
      </c>
      <c r="AM85" t="s">
        <v>92</v>
      </c>
      <c r="AN85" t="s">
        <v>248</v>
      </c>
      <c r="AO85">
        <v>-33.026090000000003</v>
      </c>
      <c r="AP85">
        <v>27.905923999999999</v>
      </c>
      <c r="AQ85" t="s">
        <v>248</v>
      </c>
      <c r="AR85">
        <v>-33.026090000000003</v>
      </c>
      <c r="AS85">
        <v>27.905923999999999</v>
      </c>
      <c r="AT85">
        <v>1896</v>
      </c>
      <c r="AU85" t="s">
        <v>343</v>
      </c>
      <c r="AV85" t="s">
        <v>66</v>
      </c>
      <c r="AW85">
        <v>2</v>
      </c>
      <c r="AX85" t="s">
        <v>66</v>
      </c>
      <c r="AY85" t="s">
        <v>244</v>
      </c>
      <c r="AZ85">
        <v>2000</v>
      </c>
      <c r="BA85">
        <v>1</v>
      </c>
    </row>
    <row r="86" spans="1:53" x14ac:dyDescent="0.2">
      <c r="A86" t="s">
        <v>884</v>
      </c>
      <c r="B86">
        <v>1895</v>
      </c>
      <c r="C86" t="s">
        <v>78</v>
      </c>
      <c r="D86" t="s">
        <v>76</v>
      </c>
      <c r="F86" t="s">
        <v>116</v>
      </c>
      <c r="G86" t="s">
        <v>57</v>
      </c>
      <c r="H86" t="s">
        <v>885</v>
      </c>
      <c r="I86" t="s">
        <v>75</v>
      </c>
      <c r="J86" t="s">
        <v>886</v>
      </c>
      <c r="K86">
        <v>12</v>
      </c>
      <c r="N86" t="s">
        <v>887</v>
      </c>
      <c r="P86" t="s">
        <v>887</v>
      </c>
      <c r="Q86">
        <v>0</v>
      </c>
      <c r="S86" t="s">
        <v>888</v>
      </c>
      <c r="T86" t="s">
        <v>889</v>
      </c>
      <c r="U86" t="s">
        <v>116</v>
      </c>
      <c r="V86" t="s">
        <v>57</v>
      </c>
      <c r="W86" t="s">
        <v>885</v>
      </c>
      <c r="X86" t="s">
        <v>55</v>
      </c>
      <c r="Y86" t="s">
        <v>64</v>
      </c>
      <c r="Z86" t="s">
        <v>65</v>
      </c>
      <c r="AA86" t="s">
        <v>84</v>
      </c>
      <c r="AB86" t="s">
        <v>60</v>
      </c>
      <c r="AC86" t="s">
        <v>60</v>
      </c>
      <c r="AD86" t="s">
        <v>539</v>
      </c>
      <c r="AE86" t="s">
        <v>540</v>
      </c>
      <c r="AF86" t="s">
        <v>203</v>
      </c>
      <c r="AG86" t="s">
        <v>108</v>
      </c>
      <c r="AH86">
        <v>33140</v>
      </c>
      <c r="AI86" t="s">
        <v>639</v>
      </c>
      <c r="AJ86" t="s">
        <v>141</v>
      </c>
      <c r="AK86" t="s">
        <v>141</v>
      </c>
      <c r="AM86" t="s">
        <v>229</v>
      </c>
      <c r="AN86" t="s">
        <v>60</v>
      </c>
      <c r="AO86">
        <v>-33.894986000000003</v>
      </c>
      <c r="AP86">
        <v>25.584128</v>
      </c>
      <c r="AQ86" t="s">
        <v>60</v>
      </c>
      <c r="AR86">
        <v>-33.894986000000003</v>
      </c>
      <c r="AS86">
        <v>25.584128</v>
      </c>
      <c r="AT86">
        <v>1901</v>
      </c>
      <c r="AU86" t="s">
        <v>581</v>
      </c>
      <c r="AV86" t="s">
        <v>66</v>
      </c>
      <c r="AW86">
        <v>1</v>
      </c>
      <c r="AX86" t="s">
        <v>66</v>
      </c>
      <c r="AY86" t="s">
        <v>73</v>
      </c>
      <c r="AZ86">
        <v>30000</v>
      </c>
      <c r="BA86">
        <v>1</v>
      </c>
    </row>
    <row r="87" spans="1:53" x14ac:dyDescent="0.2">
      <c r="A87" t="s">
        <v>890</v>
      </c>
      <c r="B87">
        <v>1902</v>
      </c>
      <c r="C87" t="s">
        <v>894</v>
      </c>
      <c r="D87" t="s">
        <v>55</v>
      </c>
      <c r="E87" t="s">
        <v>892</v>
      </c>
      <c r="F87" t="s">
        <v>116</v>
      </c>
      <c r="G87" t="s">
        <v>97</v>
      </c>
      <c r="H87" t="s">
        <v>893</v>
      </c>
      <c r="I87" t="s">
        <v>891</v>
      </c>
      <c r="K87">
        <v>375</v>
      </c>
      <c r="N87" t="s">
        <v>327</v>
      </c>
      <c r="P87" t="s">
        <v>327</v>
      </c>
      <c r="Q87">
        <v>0</v>
      </c>
      <c r="S87" t="s">
        <v>866</v>
      </c>
      <c r="T87" t="s">
        <v>867</v>
      </c>
      <c r="U87" t="s">
        <v>116</v>
      </c>
      <c r="V87" t="s">
        <v>97</v>
      </c>
      <c r="W87" t="s">
        <v>893</v>
      </c>
      <c r="X87" t="s">
        <v>405</v>
      </c>
      <c r="Y87" t="s">
        <v>64</v>
      </c>
      <c r="Z87" t="s">
        <v>103</v>
      </c>
      <c r="AA87" t="s">
        <v>84</v>
      </c>
      <c r="AB87" t="s">
        <v>104</v>
      </c>
      <c r="AC87" t="s">
        <v>895</v>
      </c>
      <c r="AD87" t="s">
        <v>105</v>
      </c>
      <c r="AE87" t="s">
        <v>106</v>
      </c>
      <c r="AF87" t="s">
        <v>66</v>
      </c>
      <c r="AG87" t="s">
        <v>66</v>
      </c>
      <c r="AH87">
        <v>0</v>
      </c>
      <c r="AI87" t="s">
        <v>67</v>
      </c>
      <c r="AJ87" t="s">
        <v>241</v>
      </c>
      <c r="AK87" t="s">
        <v>241</v>
      </c>
      <c r="AL87" t="s">
        <v>66</v>
      </c>
      <c r="AM87" t="s">
        <v>69</v>
      </c>
      <c r="AN87" t="s">
        <v>104</v>
      </c>
      <c r="AO87">
        <v>-33.923642000000001</v>
      </c>
      <c r="AP87">
        <v>18.419981</v>
      </c>
      <c r="AQ87" t="s">
        <v>104</v>
      </c>
      <c r="AR87">
        <v>-33.923642000000001</v>
      </c>
      <c r="AS87">
        <v>18.419981</v>
      </c>
      <c r="AT87">
        <v>1902</v>
      </c>
      <c r="AU87" t="s">
        <v>870</v>
      </c>
      <c r="AV87" t="s">
        <v>66</v>
      </c>
      <c r="AW87">
        <v>1</v>
      </c>
      <c r="AX87" t="s">
        <v>66</v>
      </c>
      <c r="AY87" t="s">
        <v>73</v>
      </c>
      <c r="AZ87">
        <v>120000</v>
      </c>
      <c r="BA87">
        <v>1</v>
      </c>
    </row>
    <row r="88" spans="1:53" x14ac:dyDescent="0.2">
      <c r="A88" t="s">
        <v>896</v>
      </c>
      <c r="B88">
        <v>1894</v>
      </c>
      <c r="C88" t="s">
        <v>118</v>
      </c>
      <c r="D88" t="s">
        <v>55</v>
      </c>
      <c r="F88" t="s">
        <v>116</v>
      </c>
      <c r="G88" t="s">
        <v>97</v>
      </c>
      <c r="H88" t="s">
        <v>898</v>
      </c>
      <c r="I88" t="s">
        <v>897</v>
      </c>
      <c r="J88" t="s">
        <v>338</v>
      </c>
      <c r="K88">
        <v>100</v>
      </c>
      <c r="N88" t="s">
        <v>899</v>
      </c>
      <c r="O88" t="s">
        <v>899</v>
      </c>
      <c r="P88" t="s">
        <v>900</v>
      </c>
      <c r="Q88">
        <v>0</v>
      </c>
      <c r="S88" t="s">
        <v>122</v>
      </c>
      <c r="T88" t="s">
        <v>123</v>
      </c>
      <c r="U88" t="s">
        <v>116</v>
      </c>
      <c r="V88" t="s">
        <v>97</v>
      </c>
      <c r="W88" t="s">
        <v>898</v>
      </c>
      <c r="X88" t="s">
        <v>55</v>
      </c>
      <c r="Y88" t="s">
        <v>64</v>
      </c>
      <c r="Z88" t="s">
        <v>65</v>
      </c>
      <c r="AA88" t="s">
        <v>84</v>
      </c>
      <c r="AB88" t="s">
        <v>452</v>
      </c>
      <c r="AC88" t="s">
        <v>452</v>
      </c>
      <c r="AD88" t="s">
        <v>453</v>
      </c>
      <c r="AE88" t="s">
        <v>454</v>
      </c>
      <c r="AF88" t="s">
        <v>353</v>
      </c>
      <c r="AG88" t="s">
        <v>244</v>
      </c>
      <c r="AH88">
        <v>-1</v>
      </c>
      <c r="AI88" t="s">
        <v>90</v>
      </c>
      <c r="AJ88" t="s">
        <v>421</v>
      </c>
      <c r="AK88" t="s">
        <v>421</v>
      </c>
      <c r="AL88" t="s">
        <v>66</v>
      </c>
      <c r="AM88" t="s">
        <v>111</v>
      </c>
      <c r="AN88" t="s">
        <v>104</v>
      </c>
      <c r="AO88">
        <v>-33.923642000000001</v>
      </c>
      <c r="AP88">
        <v>18.419981</v>
      </c>
      <c r="AQ88" t="s">
        <v>128</v>
      </c>
      <c r="AR88">
        <v>-33.015819</v>
      </c>
      <c r="AS88">
        <v>17.939063999999998</v>
      </c>
      <c r="AT88">
        <v>1902</v>
      </c>
      <c r="AU88" t="s">
        <v>129</v>
      </c>
      <c r="AV88" t="s">
        <v>66</v>
      </c>
      <c r="AW88">
        <v>1</v>
      </c>
      <c r="AX88" t="s">
        <v>66</v>
      </c>
      <c r="AY88" t="s">
        <v>73</v>
      </c>
      <c r="AZ88">
        <v>70000</v>
      </c>
      <c r="BA88">
        <v>1</v>
      </c>
    </row>
    <row r="89" spans="1:53" x14ac:dyDescent="0.2">
      <c r="A89" t="s">
        <v>901</v>
      </c>
      <c r="B89">
        <v>1895</v>
      </c>
      <c r="C89" t="s">
        <v>370</v>
      </c>
      <c r="D89" t="s">
        <v>55</v>
      </c>
      <c r="F89" t="s">
        <v>116</v>
      </c>
      <c r="G89" t="s">
        <v>116</v>
      </c>
      <c r="H89" t="s">
        <v>903</v>
      </c>
      <c r="I89" t="s">
        <v>902</v>
      </c>
      <c r="K89">
        <v>50</v>
      </c>
      <c r="N89" t="s">
        <v>904</v>
      </c>
      <c r="P89" t="s">
        <v>904</v>
      </c>
      <c r="Q89">
        <v>0</v>
      </c>
      <c r="S89" t="s">
        <v>576</v>
      </c>
      <c r="T89" t="s">
        <v>577</v>
      </c>
      <c r="U89" t="s">
        <v>116</v>
      </c>
      <c r="V89" t="s">
        <v>116</v>
      </c>
      <c r="W89" t="s">
        <v>903</v>
      </c>
      <c r="X89" t="s">
        <v>55</v>
      </c>
      <c r="Y89" t="s">
        <v>64</v>
      </c>
      <c r="Z89" t="s">
        <v>65</v>
      </c>
      <c r="AA89" t="s">
        <v>84</v>
      </c>
      <c r="AB89" t="s">
        <v>104</v>
      </c>
      <c r="AC89" t="s">
        <v>751</v>
      </c>
      <c r="AD89" t="s">
        <v>105</v>
      </c>
      <c r="AE89" t="s">
        <v>106</v>
      </c>
      <c r="AF89" t="s">
        <v>66</v>
      </c>
      <c r="AG89" t="s">
        <v>66</v>
      </c>
      <c r="AH89">
        <v>0</v>
      </c>
      <c r="AI89" t="s">
        <v>67</v>
      </c>
      <c r="AJ89" t="s">
        <v>293</v>
      </c>
      <c r="AK89" t="s">
        <v>293</v>
      </c>
      <c r="AL89" t="s">
        <v>66</v>
      </c>
      <c r="AM89" t="s">
        <v>187</v>
      </c>
      <c r="AN89" t="s">
        <v>104</v>
      </c>
      <c r="AO89">
        <v>-33.923642000000001</v>
      </c>
      <c r="AP89">
        <v>18.419981</v>
      </c>
      <c r="AQ89" t="s">
        <v>452</v>
      </c>
      <c r="AR89">
        <v>-33.935251999999998</v>
      </c>
      <c r="AS89">
        <v>18.861433999999999</v>
      </c>
      <c r="AT89">
        <v>1902</v>
      </c>
      <c r="AU89" t="s">
        <v>581</v>
      </c>
      <c r="AV89" t="s">
        <v>66</v>
      </c>
      <c r="AW89">
        <v>1</v>
      </c>
      <c r="AX89" t="s">
        <v>66</v>
      </c>
      <c r="AY89" t="s">
        <v>73</v>
      </c>
      <c r="AZ89">
        <v>45000</v>
      </c>
      <c r="BA89">
        <v>1</v>
      </c>
    </row>
    <row r="90" spans="1:53" x14ac:dyDescent="0.2">
      <c r="A90" t="s">
        <v>905</v>
      </c>
      <c r="B90">
        <v>1902</v>
      </c>
      <c r="C90" t="s">
        <v>118</v>
      </c>
      <c r="D90" t="s">
        <v>55</v>
      </c>
      <c r="F90" t="s">
        <v>116</v>
      </c>
      <c r="G90" t="s">
        <v>116</v>
      </c>
      <c r="H90" t="s">
        <v>906</v>
      </c>
      <c r="I90" t="s">
        <v>203</v>
      </c>
      <c r="J90" t="s">
        <v>60</v>
      </c>
      <c r="K90">
        <v>180</v>
      </c>
      <c r="N90" t="s">
        <v>907</v>
      </c>
      <c r="O90" t="s">
        <v>908</v>
      </c>
      <c r="Q90">
        <v>0</v>
      </c>
      <c r="S90" t="s">
        <v>138</v>
      </c>
      <c r="T90" t="s">
        <v>139</v>
      </c>
      <c r="U90" t="s">
        <v>116</v>
      </c>
      <c r="V90" t="s">
        <v>116</v>
      </c>
      <c r="W90" t="s">
        <v>906</v>
      </c>
      <c r="X90" t="s">
        <v>55</v>
      </c>
      <c r="Y90" t="s">
        <v>64</v>
      </c>
      <c r="Z90" t="s">
        <v>103</v>
      </c>
      <c r="AA90" t="s">
        <v>66</v>
      </c>
      <c r="AB90" t="s">
        <v>66</v>
      </c>
      <c r="AD90" t="s">
        <v>66</v>
      </c>
      <c r="AE90" t="s">
        <v>66</v>
      </c>
      <c r="AF90" t="s">
        <v>526</v>
      </c>
      <c r="AG90" t="s">
        <v>527</v>
      </c>
      <c r="AH90">
        <v>61110</v>
      </c>
      <c r="AI90" t="s">
        <v>526</v>
      </c>
      <c r="AJ90" t="s">
        <v>73</v>
      </c>
      <c r="AK90" t="s">
        <v>141</v>
      </c>
      <c r="AM90" t="s">
        <v>142</v>
      </c>
      <c r="AN90" t="s">
        <v>143</v>
      </c>
      <c r="AO90">
        <v>-33.803389000000003</v>
      </c>
      <c r="AP90">
        <v>19.884150000000002</v>
      </c>
      <c r="AQ90" t="s">
        <v>143</v>
      </c>
      <c r="AR90">
        <v>-33.803389000000003</v>
      </c>
      <c r="AS90">
        <v>19.884150000000002</v>
      </c>
      <c r="AT90">
        <v>1895</v>
      </c>
      <c r="AU90" t="s">
        <v>72</v>
      </c>
      <c r="AV90" t="s">
        <v>66</v>
      </c>
      <c r="AW90">
        <v>1</v>
      </c>
      <c r="AX90" t="s">
        <v>66</v>
      </c>
      <c r="AY90" t="s">
        <v>73</v>
      </c>
      <c r="AZ90">
        <v>1000</v>
      </c>
      <c r="BA90">
        <v>5</v>
      </c>
    </row>
    <row r="91" spans="1:53" x14ac:dyDescent="0.2">
      <c r="A91" t="s">
        <v>909</v>
      </c>
      <c r="B91">
        <v>1893</v>
      </c>
      <c r="C91" t="s">
        <v>118</v>
      </c>
      <c r="D91" t="s">
        <v>55</v>
      </c>
      <c r="E91" t="s">
        <v>911</v>
      </c>
      <c r="F91" t="s">
        <v>116</v>
      </c>
      <c r="G91" t="s">
        <v>116</v>
      </c>
      <c r="H91" t="s">
        <v>912</v>
      </c>
      <c r="I91" t="s">
        <v>910</v>
      </c>
      <c r="J91" t="s">
        <v>913</v>
      </c>
      <c r="K91">
        <v>400</v>
      </c>
      <c r="N91" t="s">
        <v>914</v>
      </c>
      <c r="O91" t="s">
        <v>914</v>
      </c>
      <c r="P91" t="s">
        <v>914</v>
      </c>
      <c r="Q91">
        <v>0</v>
      </c>
      <c r="S91" t="s">
        <v>521</v>
      </c>
      <c r="T91" t="s">
        <v>522</v>
      </c>
      <c r="U91" t="s">
        <v>116</v>
      </c>
      <c r="V91" t="s">
        <v>116</v>
      </c>
      <c r="W91" t="s">
        <v>912</v>
      </c>
      <c r="X91" t="s">
        <v>55</v>
      </c>
      <c r="Y91" t="s">
        <v>64</v>
      </c>
      <c r="Z91" t="s">
        <v>103</v>
      </c>
      <c r="AA91" t="s">
        <v>84</v>
      </c>
      <c r="AB91" t="s">
        <v>441</v>
      </c>
      <c r="AC91" t="s">
        <v>915</v>
      </c>
      <c r="AD91" t="s">
        <v>916</v>
      </c>
      <c r="AE91" t="s">
        <v>917</v>
      </c>
      <c r="AF91" t="s">
        <v>526</v>
      </c>
      <c r="AG91" t="s">
        <v>527</v>
      </c>
      <c r="AH91">
        <v>61110</v>
      </c>
      <c r="AI91" t="s">
        <v>526</v>
      </c>
      <c r="AJ91" t="s">
        <v>228</v>
      </c>
      <c r="AK91" t="s">
        <v>228</v>
      </c>
      <c r="AM91" t="s">
        <v>242</v>
      </c>
      <c r="AN91" t="s">
        <v>338</v>
      </c>
      <c r="AO91">
        <v>-33.464866000000001</v>
      </c>
      <c r="AP91">
        <v>18.719912999999998</v>
      </c>
      <c r="AQ91" t="s">
        <v>338</v>
      </c>
      <c r="AR91">
        <v>-33.464866000000001</v>
      </c>
      <c r="AS91">
        <v>18.719912999999998</v>
      </c>
      <c r="AT91">
        <v>1900</v>
      </c>
      <c r="AU91" t="s">
        <v>243</v>
      </c>
      <c r="AV91" t="s">
        <v>66</v>
      </c>
      <c r="AW91">
        <v>1</v>
      </c>
      <c r="AX91" t="s">
        <v>66</v>
      </c>
      <c r="AY91" t="s">
        <v>73</v>
      </c>
      <c r="AZ91">
        <v>100000</v>
      </c>
      <c r="BA91">
        <v>1</v>
      </c>
    </row>
    <row r="92" spans="1:53" x14ac:dyDescent="0.2">
      <c r="A92" t="s">
        <v>918</v>
      </c>
      <c r="B92">
        <v>1896</v>
      </c>
      <c r="C92" t="s">
        <v>134</v>
      </c>
      <c r="D92" t="s">
        <v>55</v>
      </c>
      <c r="F92" t="s">
        <v>116</v>
      </c>
      <c r="G92" t="s">
        <v>920</v>
      </c>
      <c r="H92" t="s">
        <v>921</v>
      </c>
      <c r="I92" t="s">
        <v>919</v>
      </c>
      <c r="J92" t="s">
        <v>248</v>
      </c>
      <c r="K92">
        <v>65</v>
      </c>
      <c r="N92" t="s">
        <v>922</v>
      </c>
      <c r="P92" t="s">
        <v>922</v>
      </c>
      <c r="Q92">
        <v>0</v>
      </c>
      <c r="S92" t="s">
        <v>576</v>
      </c>
      <c r="T92" t="s">
        <v>577</v>
      </c>
      <c r="U92" t="s">
        <v>116</v>
      </c>
      <c r="V92" t="s">
        <v>920</v>
      </c>
      <c r="W92" t="s">
        <v>921</v>
      </c>
      <c r="X92" t="s">
        <v>55</v>
      </c>
      <c r="Y92" t="s">
        <v>64</v>
      </c>
      <c r="Z92" t="s">
        <v>65</v>
      </c>
      <c r="AA92" t="s">
        <v>84</v>
      </c>
      <c r="AB92" t="s">
        <v>104</v>
      </c>
      <c r="AC92" t="s">
        <v>751</v>
      </c>
      <c r="AD92" t="s">
        <v>105</v>
      </c>
      <c r="AE92" t="s">
        <v>106</v>
      </c>
      <c r="AF92" t="s">
        <v>66</v>
      </c>
      <c r="AG92" t="s">
        <v>66</v>
      </c>
      <c r="AH92">
        <v>0</v>
      </c>
      <c r="AI92" t="s">
        <v>67</v>
      </c>
      <c r="AJ92" t="s">
        <v>91</v>
      </c>
      <c r="AK92" t="s">
        <v>91</v>
      </c>
      <c r="AL92" t="s">
        <v>66</v>
      </c>
      <c r="AM92" t="s">
        <v>187</v>
      </c>
      <c r="AN92" t="s">
        <v>104</v>
      </c>
      <c r="AO92">
        <v>-33.923642000000001</v>
      </c>
      <c r="AP92">
        <v>18.419981</v>
      </c>
      <c r="AQ92" t="s">
        <v>452</v>
      </c>
      <c r="AR92">
        <v>-33.935251999999998</v>
      </c>
      <c r="AS92">
        <v>18.861433999999999</v>
      </c>
      <c r="AT92">
        <v>1902</v>
      </c>
      <c r="AU92" t="s">
        <v>581</v>
      </c>
      <c r="AV92" t="s">
        <v>66</v>
      </c>
      <c r="AW92">
        <v>1</v>
      </c>
      <c r="AX92" t="s">
        <v>66</v>
      </c>
      <c r="AY92" t="s">
        <v>73</v>
      </c>
      <c r="AZ92">
        <v>45000</v>
      </c>
      <c r="BA92">
        <v>1</v>
      </c>
    </row>
    <row r="93" spans="1:53" x14ac:dyDescent="0.2">
      <c r="A93" t="s">
        <v>923</v>
      </c>
      <c r="B93">
        <v>1899</v>
      </c>
      <c r="C93" t="s">
        <v>607</v>
      </c>
      <c r="D93" t="s">
        <v>55</v>
      </c>
      <c r="F93" t="s">
        <v>116</v>
      </c>
      <c r="G93" t="s">
        <v>925</v>
      </c>
      <c r="H93" t="s">
        <v>180</v>
      </c>
      <c r="I93" t="s">
        <v>924</v>
      </c>
      <c r="J93" t="s">
        <v>608</v>
      </c>
      <c r="K93">
        <v>82</v>
      </c>
      <c r="M93" t="s">
        <v>609</v>
      </c>
      <c r="N93" t="s">
        <v>926</v>
      </c>
      <c r="P93" t="s">
        <v>623</v>
      </c>
      <c r="Q93">
        <v>0</v>
      </c>
      <c r="S93" t="s">
        <v>122</v>
      </c>
      <c r="T93" t="s">
        <v>123</v>
      </c>
      <c r="U93" t="s">
        <v>116</v>
      </c>
      <c r="V93" t="s">
        <v>925</v>
      </c>
      <c r="W93" t="s">
        <v>180</v>
      </c>
      <c r="X93" t="s">
        <v>55</v>
      </c>
      <c r="Y93" t="s">
        <v>64</v>
      </c>
      <c r="Z93" t="s">
        <v>103</v>
      </c>
      <c r="AA93" t="s">
        <v>84</v>
      </c>
      <c r="AB93" t="s">
        <v>441</v>
      </c>
      <c r="AC93" t="s">
        <v>441</v>
      </c>
      <c r="AD93" t="s">
        <v>927</v>
      </c>
      <c r="AE93" t="s">
        <v>928</v>
      </c>
      <c r="AF93" t="s">
        <v>353</v>
      </c>
      <c r="AG93" t="s">
        <v>244</v>
      </c>
      <c r="AH93">
        <v>-1</v>
      </c>
      <c r="AI93" t="s">
        <v>90</v>
      </c>
      <c r="AJ93" t="s">
        <v>364</v>
      </c>
      <c r="AK93" t="s">
        <v>364</v>
      </c>
      <c r="AL93" t="s">
        <v>66</v>
      </c>
      <c r="AM93" t="s">
        <v>111</v>
      </c>
      <c r="AN93" t="s">
        <v>104</v>
      </c>
      <c r="AO93">
        <v>-33.923642000000001</v>
      </c>
      <c r="AP93">
        <v>18.419981</v>
      </c>
      <c r="AQ93" t="s">
        <v>128</v>
      </c>
      <c r="AR93">
        <v>-33.015819</v>
      </c>
      <c r="AS93">
        <v>17.939063999999998</v>
      </c>
      <c r="AT93">
        <v>1902</v>
      </c>
      <c r="AU93" t="s">
        <v>129</v>
      </c>
      <c r="AV93" t="s">
        <v>66</v>
      </c>
      <c r="AW93">
        <v>1</v>
      </c>
      <c r="AX93" t="s">
        <v>66</v>
      </c>
      <c r="AY93" t="s">
        <v>73</v>
      </c>
      <c r="AZ93">
        <v>70000</v>
      </c>
      <c r="BA93">
        <v>1</v>
      </c>
    </row>
    <row r="94" spans="1:53" x14ac:dyDescent="0.2">
      <c r="A94" t="s">
        <v>929</v>
      </c>
      <c r="B94">
        <v>1900</v>
      </c>
      <c r="C94" t="s">
        <v>933</v>
      </c>
      <c r="E94" t="s">
        <v>931</v>
      </c>
      <c r="F94" t="s">
        <v>116</v>
      </c>
      <c r="G94" t="s">
        <v>681</v>
      </c>
      <c r="H94" t="s">
        <v>932</v>
      </c>
      <c r="I94" t="s">
        <v>930</v>
      </c>
      <c r="K94">
        <v>1500</v>
      </c>
      <c r="N94" t="s">
        <v>934</v>
      </c>
      <c r="P94" t="s">
        <v>934</v>
      </c>
      <c r="Q94">
        <v>0</v>
      </c>
      <c r="S94" t="s">
        <v>935</v>
      </c>
      <c r="T94" t="s">
        <v>936</v>
      </c>
      <c r="U94" t="s">
        <v>116</v>
      </c>
      <c r="V94" t="s">
        <v>681</v>
      </c>
      <c r="W94" t="s">
        <v>932</v>
      </c>
      <c r="X94" t="s">
        <v>55</v>
      </c>
      <c r="Y94" t="s">
        <v>64</v>
      </c>
      <c r="Z94" t="s">
        <v>65</v>
      </c>
      <c r="AA94" t="s">
        <v>84</v>
      </c>
      <c r="AB94" t="s">
        <v>104</v>
      </c>
      <c r="AC94" t="s">
        <v>104</v>
      </c>
      <c r="AD94" t="s">
        <v>239</v>
      </c>
      <c r="AE94" t="s">
        <v>240</v>
      </c>
      <c r="AF94" t="s">
        <v>66</v>
      </c>
      <c r="AG94" t="s">
        <v>66</v>
      </c>
      <c r="AH94">
        <v>0</v>
      </c>
      <c r="AI94" t="s">
        <v>67</v>
      </c>
      <c r="AJ94" t="s">
        <v>241</v>
      </c>
      <c r="AK94" t="s">
        <v>241</v>
      </c>
      <c r="AM94" t="s">
        <v>212</v>
      </c>
      <c r="AN94" t="s">
        <v>104</v>
      </c>
      <c r="AO94">
        <v>-33.923642000000001</v>
      </c>
      <c r="AP94">
        <v>18.419981</v>
      </c>
      <c r="AQ94" t="s">
        <v>937</v>
      </c>
      <c r="AR94">
        <v>-23.018875000000001</v>
      </c>
      <c r="AS94">
        <v>29.786422999999999</v>
      </c>
      <c r="AT94">
        <v>1899</v>
      </c>
      <c r="AU94" t="s">
        <v>376</v>
      </c>
      <c r="AV94" t="s">
        <v>66</v>
      </c>
      <c r="AW94">
        <v>1</v>
      </c>
      <c r="AX94" t="s">
        <v>66</v>
      </c>
      <c r="AY94" t="s">
        <v>73</v>
      </c>
      <c r="AZ94">
        <v>7500</v>
      </c>
      <c r="BA94">
        <v>1</v>
      </c>
    </row>
    <row r="95" spans="1:53" x14ac:dyDescent="0.2">
      <c r="A95" t="s">
        <v>938</v>
      </c>
      <c r="B95">
        <v>1899</v>
      </c>
      <c r="C95" t="s">
        <v>940</v>
      </c>
      <c r="D95" t="s">
        <v>55</v>
      </c>
      <c r="E95" t="s">
        <v>96</v>
      </c>
      <c r="F95" t="s">
        <v>116</v>
      </c>
      <c r="G95" t="s">
        <v>681</v>
      </c>
      <c r="H95" t="s">
        <v>939</v>
      </c>
      <c r="I95" t="s">
        <v>798</v>
      </c>
      <c r="K95">
        <v>100</v>
      </c>
      <c r="Q95">
        <v>0</v>
      </c>
      <c r="S95" t="s">
        <v>372</v>
      </c>
      <c r="T95" t="s">
        <v>373</v>
      </c>
      <c r="U95" t="s">
        <v>116</v>
      </c>
      <c r="V95" t="s">
        <v>681</v>
      </c>
      <c r="W95" t="s">
        <v>939</v>
      </c>
      <c r="X95" t="s">
        <v>55</v>
      </c>
      <c r="Y95" t="s">
        <v>64</v>
      </c>
      <c r="Z95" t="s">
        <v>65</v>
      </c>
      <c r="AA95" t="s">
        <v>84</v>
      </c>
      <c r="AB95" t="s">
        <v>317</v>
      </c>
      <c r="AC95" t="s">
        <v>374</v>
      </c>
      <c r="AD95" t="s">
        <v>318</v>
      </c>
      <c r="AE95" t="s">
        <v>319</v>
      </c>
      <c r="AF95" t="s">
        <v>66</v>
      </c>
      <c r="AG95" t="s">
        <v>66</v>
      </c>
      <c r="AH95">
        <v>0</v>
      </c>
      <c r="AI95" t="s">
        <v>67</v>
      </c>
      <c r="AJ95" t="s">
        <v>68</v>
      </c>
      <c r="AK95" t="s">
        <v>68</v>
      </c>
      <c r="AM95" t="s">
        <v>375</v>
      </c>
      <c r="AN95" t="s">
        <v>248</v>
      </c>
      <c r="AO95">
        <v>-33.026090000000003</v>
      </c>
      <c r="AP95">
        <v>27.905923999999999</v>
      </c>
      <c r="AQ95" t="s">
        <v>248</v>
      </c>
      <c r="AR95">
        <v>-33.026090000000003</v>
      </c>
      <c r="AS95">
        <v>27.905923999999999</v>
      </c>
      <c r="AT95">
        <v>1893</v>
      </c>
      <c r="AU95" t="s">
        <v>376</v>
      </c>
      <c r="AV95" t="s">
        <v>66</v>
      </c>
      <c r="AW95">
        <v>1</v>
      </c>
      <c r="AX95" t="s">
        <v>66</v>
      </c>
      <c r="AY95" t="s">
        <v>73</v>
      </c>
      <c r="AZ95">
        <v>20000</v>
      </c>
      <c r="BA95">
        <v>1</v>
      </c>
    </row>
    <row r="96" spans="1:53" x14ac:dyDescent="0.2">
      <c r="A96" t="s">
        <v>941</v>
      </c>
      <c r="B96">
        <v>1895</v>
      </c>
      <c r="C96" t="s">
        <v>717</v>
      </c>
      <c r="D96" t="s">
        <v>55</v>
      </c>
      <c r="F96" t="s">
        <v>116</v>
      </c>
      <c r="G96" t="s">
        <v>146</v>
      </c>
      <c r="H96" t="s">
        <v>147</v>
      </c>
      <c r="I96" t="s">
        <v>131</v>
      </c>
      <c r="J96" t="s">
        <v>942</v>
      </c>
      <c r="K96">
        <v>130</v>
      </c>
      <c r="N96" t="s">
        <v>943</v>
      </c>
      <c r="P96" t="s">
        <v>944</v>
      </c>
      <c r="Q96">
        <v>0</v>
      </c>
      <c r="S96" t="s">
        <v>945</v>
      </c>
      <c r="T96" t="s">
        <v>946</v>
      </c>
      <c r="U96" t="s">
        <v>116</v>
      </c>
      <c r="V96" t="s">
        <v>146</v>
      </c>
      <c r="W96" t="s">
        <v>147</v>
      </c>
      <c r="X96" t="s">
        <v>55</v>
      </c>
      <c r="Y96" t="s">
        <v>64</v>
      </c>
      <c r="Z96" t="s">
        <v>103</v>
      </c>
      <c r="AA96" t="s">
        <v>84</v>
      </c>
      <c r="AB96" t="s">
        <v>441</v>
      </c>
      <c r="AC96" t="s">
        <v>947</v>
      </c>
      <c r="AD96" t="s">
        <v>948</v>
      </c>
      <c r="AE96" t="s">
        <v>949</v>
      </c>
      <c r="AF96" t="s">
        <v>526</v>
      </c>
      <c r="AG96" t="s">
        <v>527</v>
      </c>
      <c r="AH96">
        <v>61110</v>
      </c>
      <c r="AI96" t="s">
        <v>526</v>
      </c>
      <c r="AJ96" t="s">
        <v>244</v>
      </c>
      <c r="AK96" t="s">
        <v>244</v>
      </c>
      <c r="AM96" t="s">
        <v>950</v>
      </c>
      <c r="AN96" t="s">
        <v>441</v>
      </c>
      <c r="AO96">
        <v>-33.740327000000001</v>
      </c>
      <c r="AP96">
        <v>18.959755000000001</v>
      </c>
      <c r="AQ96" t="s">
        <v>441</v>
      </c>
      <c r="AR96">
        <v>-33.740327000000001</v>
      </c>
      <c r="AS96">
        <v>18.959755000000001</v>
      </c>
      <c r="AT96">
        <v>1897</v>
      </c>
      <c r="AU96" t="s">
        <v>407</v>
      </c>
      <c r="AV96" t="s">
        <v>66</v>
      </c>
      <c r="AW96">
        <v>1</v>
      </c>
      <c r="AX96" t="s">
        <v>66</v>
      </c>
      <c r="AY96" t="s">
        <v>73</v>
      </c>
      <c r="AZ96">
        <v>5000</v>
      </c>
      <c r="BA96">
        <v>1</v>
      </c>
    </row>
    <row r="97" spans="1:53" x14ac:dyDescent="0.2">
      <c r="A97" t="s">
        <v>951</v>
      </c>
      <c r="B97">
        <v>1901</v>
      </c>
      <c r="C97" t="s">
        <v>954</v>
      </c>
      <c r="D97" t="s">
        <v>55</v>
      </c>
      <c r="F97" t="s">
        <v>116</v>
      </c>
      <c r="G97" t="s">
        <v>146</v>
      </c>
      <c r="H97" t="s">
        <v>953</v>
      </c>
      <c r="I97" t="s">
        <v>952</v>
      </c>
      <c r="J97" t="s">
        <v>955</v>
      </c>
      <c r="K97">
        <v>157</v>
      </c>
      <c r="N97" t="s">
        <v>956</v>
      </c>
      <c r="P97" t="s">
        <v>957</v>
      </c>
      <c r="Q97">
        <v>0</v>
      </c>
      <c r="S97" t="s">
        <v>174</v>
      </c>
      <c r="T97" t="s">
        <v>175</v>
      </c>
      <c r="U97" t="s">
        <v>116</v>
      </c>
      <c r="V97" t="s">
        <v>146</v>
      </c>
      <c r="W97" t="s">
        <v>953</v>
      </c>
      <c r="X97" t="s">
        <v>55</v>
      </c>
      <c r="Y97" t="s">
        <v>64</v>
      </c>
      <c r="Z97" t="s">
        <v>65</v>
      </c>
      <c r="AA97" t="s">
        <v>66</v>
      </c>
      <c r="AB97" t="s">
        <v>66</v>
      </c>
      <c r="AC97" t="s">
        <v>66</v>
      </c>
      <c r="AD97" t="s">
        <v>66</v>
      </c>
      <c r="AE97" t="s">
        <v>66</v>
      </c>
      <c r="AF97" t="s">
        <v>66</v>
      </c>
      <c r="AG97" t="s">
        <v>66</v>
      </c>
      <c r="AH97">
        <v>0</v>
      </c>
      <c r="AI97" t="s">
        <v>67</v>
      </c>
      <c r="AJ97" t="s">
        <v>958</v>
      </c>
      <c r="AK97" t="s">
        <v>958</v>
      </c>
      <c r="AM97" t="s">
        <v>69</v>
      </c>
      <c r="AN97" t="s">
        <v>71</v>
      </c>
      <c r="AO97">
        <v>-28.885116</v>
      </c>
      <c r="AP97">
        <v>23.277349000000001</v>
      </c>
      <c r="AQ97" t="s">
        <v>71</v>
      </c>
      <c r="AR97">
        <v>-28.885116</v>
      </c>
      <c r="AS97">
        <v>23.277349000000001</v>
      </c>
      <c r="AT97">
        <v>1897</v>
      </c>
      <c r="AU97" t="s">
        <v>177</v>
      </c>
      <c r="AV97" t="s">
        <v>66</v>
      </c>
      <c r="AW97">
        <v>1</v>
      </c>
      <c r="AX97" t="s">
        <v>66</v>
      </c>
      <c r="AY97" t="s">
        <v>73</v>
      </c>
      <c r="AZ97">
        <v>150000</v>
      </c>
      <c r="BA97">
        <v>1</v>
      </c>
    </row>
    <row r="98" spans="1:53" x14ac:dyDescent="0.2">
      <c r="A98" t="s">
        <v>959</v>
      </c>
      <c r="B98">
        <v>1899</v>
      </c>
      <c r="C98" t="s">
        <v>159</v>
      </c>
      <c r="D98" t="s">
        <v>55</v>
      </c>
      <c r="E98" t="s">
        <v>96</v>
      </c>
      <c r="F98" t="s">
        <v>116</v>
      </c>
      <c r="G98" t="s">
        <v>146</v>
      </c>
      <c r="H98" t="s">
        <v>961</v>
      </c>
      <c r="I98" t="s">
        <v>960</v>
      </c>
      <c r="J98" t="s">
        <v>962</v>
      </c>
      <c r="K98">
        <v>150</v>
      </c>
      <c r="N98" t="s">
        <v>963</v>
      </c>
      <c r="P98" t="s">
        <v>963</v>
      </c>
      <c r="Q98">
        <v>0</v>
      </c>
      <c r="S98" t="s">
        <v>174</v>
      </c>
      <c r="T98" t="s">
        <v>175</v>
      </c>
      <c r="U98" t="s">
        <v>116</v>
      </c>
      <c r="V98" t="s">
        <v>146</v>
      </c>
      <c r="W98" t="s">
        <v>961</v>
      </c>
      <c r="X98" t="s">
        <v>96</v>
      </c>
      <c r="Y98" t="s">
        <v>64</v>
      </c>
      <c r="Z98" t="s">
        <v>65</v>
      </c>
      <c r="AA98" t="s">
        <v>66</v>
      </c>
      <c r="AB98" t="s">
        <v>66</v>
      </c>
      <c r="AC98" t="s">
        <v>66</v>
      </c>
      <c r="AD98" t="s">
        <v>66</v>
      </c>
      <c r="AE98" t="s">
        <v>66</v>
      </c>
      <c r="AF98" t="s">
        <v>66</v>
      </c>
      <c r="AG98" t="s">
        <v>66</v>
      </c>
      <c r="AH98">
        <v>0</v>
      </c>
      <c r="AI98" t="s">
        <v>67</v>
      </c>
      <c r="AJ98" t="s">
        <v>964</v>
      </c>
      <c r="AK98" t="s">
        <v>964</v>
      </c>
      <c r="AM98" t="s">
        <v>69</v>
      </c>
      <c r="AN98" t="s">
        <v>71</v>
      </c>
      <c r="AO98">
        <v>-28.885116</v>
      </c>
      <c r="AP98">
        <v>23.277349000000001</v>
      </c>
      <c r="AQ98" t="s">
        <v>71</v>
      </c>
      <c r="AR98">
        <v>-28.885116</v>
      </c>
      <c r="AS98">
        <v>23.277349000000001</v>
      </c>
      <c r="AT98">
        <v>1897</v>
      </c>
      <c r="AU98" t="s">
        <v>177</v>
      </c>
      <c r="AV98" t="s">
        <v>66</v>
      </c>
      <c r="AW98">
        <v>1</v>
      </c>
      <c r="AX98" t="s">
        <v>66</v>
      </c>
      <c r="AY98" t="s">
        <v>73</v>
      </c>
      <c r="AZ98">
        <v>150000</v>
      </c>
      <c r="BA98">
        <v>1</v>
      </c>
    </row>
    <row r="99" spans="1:53" x14ac:dyDescent="0.2">
      <c r="A99" t="s">
        <v>965</v>
      </c>
      <c r="B99">
        <v>1898</v>
      </c>
      <c r="C99" t="s">
        <v>968</v>
      </c>
      <c r="D99" t="s">
        <v>55</v>
      </c>
      <c r="F99" t="s">
        <v>116</v>
      </c>
      <c r="G99" t="s">
        <v>146</v>
      </c>
      <c r="H99" t="s">
        <v>967</v>
      </c>
      <c r="I99" t="s">
        <v>966</v>
      </c>
      <c r="K99">
        <v>200</v>
      </c>
      <c r="N99" t="s">
        <v>969</v>
      </c>
      <c r="O99" t="s">
        <v>970</v>
      </c>
      <c r="P99" t="s">
        <v>971</v>
      </c>
      <c r="Q99">
        <v>0</v>
      </c>
      <c r="S99" t="s">
        <v>174</v>
      </c>
      <c r="T99" t="s">
        <v>175</v>
      </c>
      <c r="U99" t="s">
        <v>116</v>
      </c>
      <c r="V99" t="s">
        <v>146</v>
      </c>
      <c r="W99" t="s">
        <v>967</v>
      </c>
      <c r="X99" t="s">
        <v>55</v>
      </c>
      <c r="Y99" t="s">
        <v>64</v>
      </c>
      <c r="Z99" t="s">
        <v>65</v>
      </c>
      <c r="AA99" t="s">
        <v>66</v>
      </c>
      <c r="AB99" t="s">
        <v>66</v>
      </c>
      <c r="AC99" t="s">
        <v>66</v>
      </c>
      <c r="AD99" t="s">
        <v>66</v>
      </c>
      <c r="AE99" t="s">
        <v>66</v>
      </c>
      <c r="AF99" t="s">
        <v>66</v>
      </c>
      <c r="AG99" t="s">
        <v>66</v>
      </c>
      <c r="AH99">
        <v>0</v>
      </c>
      <c r="AI99" t="s">
        <v>67</v>
      </c>
      <c r="AJ99" t="s">
        <v>176</v>
      </c>
      <c r="AK99" t="s">
        <v>176</v>
      </c>
      <c r="AM99" t="s">
        <v>69</v>
      </c>
      <c r="AN99" t="s">
        <v>71</v>
      </c>
      <c r="AO99">
        <v>-28.885116</v>
      </c>
      <c r="AP99">
        <v>23.277349000000001</v>
      </c>
      <c r="AQ99" t="s">
        <v>71</v>
      </c>
      <c r="AR99">
        <v>-28.885116</v>
      </c>
      <c r="AS99">
        <v>23.277349000000001</v>
      </c>
      <c r="AT99">
        <v>1897</v>
      </c>
      <c r="AU99" t="s">
        <v>177</v>
      </c>
      <c r="AV99" t="s">
        <v>66</v>
      </c>
      <c r="AW99">
        <v>1</v>
      </c>
      <c r="AX99" t="s">
        <v>66</v>
      </c>
      <c r="AY99" t="s">
        <v>73</v>
      </c>
      <c r="AZ99">
        <v>150000</v>
      </c>
      <c r="BA99">
        <v>1</v>
      </c>
    </row>
    <row r="100" spans="1:53" x14ac:dyDescent="0.2">
      <c r="A100" t="s">
        <v>972</v>
      </c>
      <c r="B100">
        <v>1899</v>
      </c>
      <c r="C100" t="s">
        <v>976</v>
      </c>
      <c r="D100" t="s">
        <v>55</v>
      </c>
      <c r="E100" t="s">
        <v>974</v>
      </c>
      <c r="F100" t="s">
        <v>116</v>
      </c>
      <c r="G100" t="s">
        <v>146</v>
      </c>
      <c r="H100" t="s">
        <v>975</v>
      </c>
      <c r="I100" t="s">
        <v>973</v>
      </c>
      <c r="K100">
        <v>1500</v>
      </c>
      <c r="N100" t="s">
        <v>977</v>
      </c>
      <c r="P100" t="s">
        <v>978</v>
      </c>
      <c r="Q100">
        <v>0</v>
      </c>
      <c r="S100" t="s">
        <v>979</v>
      </c>
      <c r="T100" t="s">
        <v>980</v>
      </c>
      <c r="U100" t="s">
        <v>116</v>
      </c>
      <c r="V100" t="s">
        <v>146</v>
      </c>
      <c r="W100" t="s">
        <v>975</v>
      </c>
      <c r="X100" t="s">
        <v>55</v>
      </c>
      <c r="Y100" t="s">
        <v>64</v>
      </c>
      <c r="Z100" t="s">
        <v>65</v>
      </c>
      <c r="AA100" t="s">
        <v>84</v>
      </c>
      <c r="AB100" t="s">
        <v>104</v>
      </c>
      <c r="AC100" t="s">
        <v>104</v>
      </c>
      <c r="AD100" t="s">
        <v>290</v>
      </c>
      <c r="AE100" t="s">
        <v>291</v>
      </c>
      <c r="AF100" t="s">
        <v>730</v>
      </c>
      <c r="AG100" t="s">
        <v>141</v>
      </c>
      <c r="AH100">
        <v>41025</v>
      </c>
      <c r="AI100" t="s">
        <v>731</v>
      </c>
      <c r="AJ100" t="s">
        <v>73</v>
      </c>
      <c r="AK100" t="s">
        <v>73</v>
      </c>
      <c r="AL100" t="s">
        <v>73</v>
      </c>
      <c r="AM100" t="s">
        <v>187</v>
      </c>
      <c r="AN100" t="s">
        <v>104</v>
      </c>
      <c r="AO100">
        <v>-33.923642000000001</v>
      </c>
      <c r="AP100">
        <v>18.419981</v>
      </c>
      <c r="AQ100" t="s">
        <v>981</v>
      </c>
      <c r="AR100">
        <v>-33.965665999999999</v>
      </c>
      <c r="AS100">
        <v>18.478566000000001</v>
      </c>
      <c r="AT100">
        <v>1900</v>
      </c>
      <c r="AU100" t="s">
        <v>422</v>
      </c>
      <c r="AV100" t="s">
        <v>66</v>
      </c>
      <c r="AW100">
        <v>1</v>
      </c>
      <c r="AX100" t="s">
        <v>66</v>
      </c>
      <c r="AY100" t="s">
        <v>73</v>
      </c>
      <c r="AZ100">
        <v>120000</v>
      </c>
      <c r="BA100">
        <v>1</v>
      </c>
    </row>
    <row r="101" spans="1:53" x14ac:dyDescent="0.2">
      <c r="A101" t="s">
        <v>982</v>
      </c>
      <c r="B101">
        <v>1900</v>
      </c>
      <c r="C101" t="s">
        <v>134</v>
      </c>
      <c r="D101" t="s">
        <v>55</v>
      </c>
      <c r="F101" t="s">
        <v>116</v>
      </c>
      <c r="G101" t="s">
        <v>146</v>
      </c>
      <c r="H101" t="s">
        <v>983</v>
      </c>
      <c r="I101" t="s">
        <v>145</v>
      </c>
      <c r="J101" t="s">
        <v>984</v>
      </c>
      <c r="K101">
        <v>90</v>
      </c>
      <c r="N101" t="s">
        <v>985</v>
      </c>
      <c r="P101" t="s">
        <v>985</v>
      </c>
      <c r="Q101">
        <v>0</v>
      </c>
      <c r="S101" t="s">
        <v>403</v>
      </c>
      <c r="T101" t="s">
        <v>404</v>
      </c>
      <c r="U101" t="s">
        <v>116</v>
      </c>
      <c r="V101" t="s">
        <v>146</v>
      </c>
      <c r="W101" t="s">
        <v>983</v>
      </c>
      <c r="X101" t="s">
        <v>55</v>
      </c>
      <c r="Y101" t="s">
        <v>64</v>
      </c>
      <c r="Z101" t="s">
        <v>65</v>
      </c>
      <c r="AA101" t="s">
        <v>84</v>
      </c>
      <c r="AB101" t="s">
        <v>104</v>
      </c>
      <c r="AC101" t="s">
        <v>104</v>
      </c>
      <c r="AD101" t="s">
        <v>290</v>
      </c>
      <c r="AE101" t="s">
        <v>291</v>
      </c>
      <c r="AF101" t="s">
        <v>986</v>
      </c>
      <c r="AG101" t="s">
        <v>141</v>
      </c>
      <c r="AH101">
        <v>95910</v>
      </c>
      <c r="AI101" t="s">
        <v>987</v>
      </c>
      <c r="AJ101" t="s">
        <v>421</v>
      </c>
      <c r="AK101" t="s">
        <v>421</v>
      </c>
      <c r="AM101" t="s">
        <v>406</v>
      </c>
      <c r="AN101" t="s">
        <v>104</v>
      </c>
      <c r="AO101">
        <v>-33.923642000000001</v>
      </c>
      <c r="AP101">
        <v>18.419981</v>
      </c>
      <c r="AQ101" t="s">
        <v>104</v>
      </c>
      <c r="AR101">
        <v>-33.923642000000001</v>
      </c>
      <c r="AS101">
        <v>18.419981</v>
      </c>
      <c r="AT101">
        <v>1898</v>
      </c>
      <c r="AU101" t="s">
        <v>407</v>
      </c>
      <c r="AV101" t="s">
        <v>66</v>
      </c>
      <c r="AW101">
        <v>1</v>
      </c>
      <c r="AX101" t="s">
        <v>66</v>
      </c>
      <c r="AY101" t="s">
        <v>73</v>
      </c>
      <c r="AZ101">
        <v>25000</v>
      </c>
      <c r="BA101">
        <v>1</v>
      </c>
    </row>
    <row r="102" spans="1:53" x14ac:dyDescent="0.2">
      <c r="A102" t="s">
        <v>988</v>
      </c>
      <c r="B102">
        <v>1897</v>
      </c>
      <c r="C102" t="s">
        <v>991</v>
      </c>
      <c r="D102" t="s">
        <v>55</v>
      </c>
      <c r="F102" t="s">
        <v>116</v>
      </c>
      <c r="G102" t="s">
        <v>146</v>
      </c>
      <c r="H102" t="s">
        <v>990</v>
      </c>
      <c r="I102" t="s">
        <v>989</v>
      </c>
      <c r="J102" t="s">
        <v>992</v>
      </c>
      <c r="K102">
        <v>70</v>
      </c>
      <c r="M102" t="s">
        <v>993</v>
      </c>
      <c r="N102" t="s">
        <v>994</v>
      </c>
      <c r="P102" t="s">
        <v>994</v>
      </c>
      <c r="Q102">
        <v>0</v>
      </c>
      <c r="S102" t="s">
        <v>372</v>
      </c>
      <c r="T102" t="s">
        <v>373</v>
      </c>
      <c r="U102" t="s">
        <v>116</v>
      </c>
      <c r="V102" t="s">
        <v>146</v>
      </c>
      <c r="W102" t="s">
        <v>990</v>
      </c>
      <c r="X102" t="s">
        <v>55</v>
      </c>
      <c r="Y102" t="s">
        <v>64</v>
      </c>
      <c r="Z102" t="s">
        <v>65</v>
      </c>
      <c r="AA102" t="s">
        <v>614</v>
      </c>
      <c r="AB102" t="s">
        <v>995</v>
      </c>
      <c r="AC102" t="s">
        <v>995</v>
      </c>
      <c r="AD102" t="s">
        <v>996</v>
      </c>
      <c r="AE102" t="s">
        <v>997</v>
      </c>
      <c r="AF102" t="s">
        <v>66</v>
      </c>
      <c r="AG102" t="s">
        <v>66</v>
      </c>
      <c r="AH102">
        <v>0</v>
      </c>
      <c r="AI102" t="s">
        <v>67</v>
      </c>
      <c r="AJ102" t="s">
        <v>421</v>
      </c>
      <c r="AK102" t="s">
        <v>421</v>
      </c>
      <c r="AM102" t="s">
        <v>375</v>
      </c>
      <c r="AN102" t="s">
        <v>248</v>
      </c>
      <c r="AO102">
        <v>-33.026090000000003</v>
      </c>
      <c r="AP102">
        <v>27.905923999999999</v>
      </c>
      <c r="AQ102" t="s">
        <v>248</v>
      </c>
      <c r="AR102">
        <v>-33.026090000000003</v>
      </c>
      <c r="AS102">
        <v>27.905923999999999</v>
      </c>
      <c r="AT102">
        <v>1893</v>
      </c>
      <c r="AU102" t="s">
        <v>376</v>
      </c>
      <c r="AV102" t="s">
        <v>66</v>
      </c>
      <c r="AW102">
        <v>3</v>
      </c>
      <c r="AX102" t="s">
        <v>66</v>
      </c>
      <c r="AY102" t="s">
        <v>89</v>
      </c>
      <c r="AZ102">
        <v>20000</v>
      </c>
      <c r="BA102">
        <v>1</v>
      </c>
    </row>
    <row r="103" spans="1:53" x14ac:dyDescent="0.2">
      <c r="A103" t="s">
        <v>998</v>
      </c>
      <c r="B103">
        <v>1901</v>
      </c>
      <c r="C103" t="s">
        <v>134</v>
      </c>
      <c r="D103" t="s">
        <v>55</v>
      </c>
      <c r="F103" t="s">
        <v>116</v>
      </c>
      <c r="G103" t="s">
        <v>146</v>
      </c>
      <c r="H103" t="s">
        <v>494</v>
      </c>
      <c r="I103" t="s">
        <v>467</v>
      </c>
      <c r="J103" t="s">
        <v>60</v>
      </c>
      <c r="K103">
        <v>120</v>
      </c>
      <c r="N103" t="s">
        <v>999</v>
      </c>
      <c r="P103" t="s">
        <v>999</v>
      </c>
      <c r="Q103">
        <v>0</v>
      </c>
      <c r="S103" t="s">
        <v>288</v>
      </c>
      <c r="T103" t="s">
        <v>289</v>
      </c>
      <c r="U103" t="s">
        <v>116</v>
      </c>
      <c r="V103" t="s">
        <v>146</v>
      </c>
      <c r="W103" t="s">
        <v>494</v>
      </c>
      <c r="X103" t="s">
        <v>55</v>
      </c>
      <c r="Y103" t="s">
        <v>64</v>
      </c>
      <c r="Z103" t="s">
        <v>65</v>
      </c>
      <c r="AA103" t="s">
        <v>84</v>
      </c>
      <c r="AB103" t="s">
        <v>104</v>
      </c>
      <c r="AC103" t="s">
        <v>224</v>
      </c>
      <c r="AD103" t="s">
        <v>225</v>
      </c>
      <c r="AE103" t="s">
        <v>226</v>
      </c>
      <c r="AF103" t="s">
        <v>66</v>
      </c>
      <c r="AG103" t="s">
        <v>66</v>
      </c>
      <c r="AH103">
        <v>0</v>
      </c>
      <c r="AI103" t="s">
        <v>67</v>
      </c>
      <c r="AJ103" t="s">
        <v>195</v>
      </c>
      <c r="AK103" t="s">
        <v>195</v>
      </c>
      <c r="AM103" t="s">
        <v>296</v>
      </c>
      <c r="AN103" t="s">
        <v>104</v>
      </c>
      <c r="AO103">
        <v>-33.923642000000001</v>
      </c>
      <c r="AP103">
        <v>18.419981</v>
      </c>
      <c r="AQ103" t="s">
        <v>104</v>
      </c>
      <c r="AR103">
        <v>-33.923642000000001</v>
      </c>
      <c r="AS103">
        <v>18.419981</v>
      </c>
      <c r="AT103">
        <v>1900</v>
      </c>
      <c r="AU103" t="s">
        <v>297</v>
      </c>
      <c r="AV103" t="s">
        <v>66</v>
      </c>
      <c r="AW103">
        <v>1</v>
      </c>
      <c r="AX103" t="s">
        <v>66</v>
      </c>
      <c r="AY103" t="s">
        <v>73</v>
      </c>
      <c r="AZ103">
        <v>125000</v>
      </c>
      <c r="BA103">
        <v>1</v>
      </c>
    </row>
    <row r="104" spans="1:53" x14ac:dyDescent="0.2">
      <c r="A104" t="s">
        <v>1000</v>
      </c>
      <c r="B104">
        <v>1899</v>
      </c>
      <c r="C104" t="s">
        <v>134</v>
      </c>
      <c r="D104" t="s">
        <v>55</v>
      </c>
      <c r="F104" t="s">
        <v>116</v>
      </c>
      <c r="G104" t="s">
        <v>146</v>
      </c>
      <c r="H104" t="s">
        <v>58</v>
      </c>
      <c r="I104" t="s">
        <v>467</v>
      </c>
      <c r="J104" t="s">
        <v>1001</v>
      </c>
      <c r="K104">
        <v>135</v>
      </c>
      <c r="M104" t="s">
        <v>1002</v>
      </c>
      <c r="N104" t="s">
        <v>1003</v>
      </c>
      <c r="O104" t="s">
        <v>1003</v>
      </c>
      <c r="P104" t="s">
        <v>1003</v>
      </c>
      <c r="Q104">
        <v>0</v>
      </c>
      <c r="S104" t="s">
        <v>1004</v>
      </c>
      <c r="T104" t="s">
        <v>1005</v>
      </c>
      <c r="U104" t="s">
        <v>116</v>
      </c>
      <c r="V104" t="s">
        <v>146</v>
      </c>
      <c r="W104" t="s">
        <v>58</v>
      </c>
      <c r="X104" t="s">
        <v>55</v>
      </c>
      <c r="Y104" t="s">
        <v>64</v>
      </c>
      <c r="Z104" t="s">
        <v>65</v>
      </c>
      <c r="AA104" t="s">
        <v>84</v>
      </c>
      <c r="AB104" t="s">
        <v>70</v>
      </c>
      <c r="AC104" t="s">
        <v>70</v>
      </c>
      <c r="AD104" t="s">
        <v>86</v>
      </c>
      <c r="AE104" t="s">
        <v>87</v>
      </c>
      <c r="AF104" t="s">
        <v>203</v>
      </c>
      <c r="AG104" t="s">
        <v>108</v>
      </c>
      <c r="AH104">
        <v>33140</v>
      </c>
      <c r="AI104" t="s">
        <v>639</v>
      </c>
      <c r="AJ104" t="s">
        <v>73</v>
      </c>
      <c r="AK104" t="s">
        <v>141</v>
      </c>
      <c r="AL104" t="s">
        <v>73</v>
      </c>
      <c r="AM104" t="s">
        <v>212</v>
      </c>
      <c r="AN104" t="s">
        <v>70</v>
      </c>
      <c r="AO104">
        <v>-28.744329</v>
      </c>
      <c r="AP104">
        <v>24.764745999999999</v>
      </c>
      <c r="AQ104" t="s">
        <v>70</v>
      </c>
      <c r="AR104">
        <v>-28.744329</v>
      </c>
      <c r="AS104">
        <v>24.764745999999999</v>
      </c>
      <c r="AT104">
        <v>1894</v>
      </c>
      <c r="AU104" t="s">
        <v>492</v>
      </c>
      <c r="AV104" t="s">
        <v>66</v>
      </c>
      <c r="AW104">
        <v>1</v>
      </c>
      <c r="AX104" t="s">
        <v>66</v>
      </c>
      <c r="AY104" t="s">
        <v>73</v>
      </c>
      <c r="AZ104">
        <v>5000</v>
      </c>
      <c r="BA104">
        <v>5</v>
      </c>
    </row>
    <row r="105" spans="1:53" x14ac:dyDescent="0.2">
      <c r="A105" t="s">
        <v>1006</v>
      </c>
      <c r="B105">
        <v>1902</v>
      </c>
      <c r="C105" t="s">
        <v>134</v>
      </c>
      <c r="D105" t="s">
        <v>55</v>
      </c>
      <c r="F105" t="s">
        <v>116</v>
      </c>
      <c r="G105" t="s">
        <v>146</v>
      </c>
      <c r="H105" t="s">
        <v>1007</v>
      </c>
      <c r="I105" t="s">
        <v>739</v>
      </c>
      <c r="J105" t="s">
        <v>70</v>
      </c>
      <c r="K105">
        <v>160</v>
      </c>
      <c r="M105" t="s">
        <v>1008</v>
      </c>
      <c r="N105" t="s">
        <v>1009</v>
      </c>
      <c r="O105" t="s">
        <v>1010</v>
      </c>
      <c r="Q105">
        <v>0</v>
      </c>
      <c r="S105" t="s">
        <v>1011</v>
      </c>
      <c r="T105" t="s">
        <v>1012</v>
      </c>
      <c r="U105" t="s">
        <v>116</v>
      </c>
      <c r="V105" t="s">
        <v>146</v>
      </c>
      <c r="W105" t="s">
        <v>1007</v>
      </c>
      <c r="X105" t="s">
        <v>55</v>
      </c>
      <c r="Y105" t="s">
        <v>64</v>
      </c>
      <c r="Z105" t="s">
        <v>65</v>
      </c>
      <c r="AA105" t="s">
        <v>84</v>
      </c>
      <c r="AB105" t="s">
        <v>60</v>
      </c>
      <c r="AC105" t="s">
        <v>60</v>
      </c>
      <c r="AD105" t="s">
        <v>539</v>
      </c>
      <c r="AE105" t="s">
        <v>540</v>
      </c>
      <c r="AF105" t="s">
        <v>66</v>
      </c>
      <c r="AG105" t="s">
        <v>66</v>
      </c>
      <c r="AH105">
        <v>0</v>
      </c>
      <c r="AI105" t="s">
        <v>67</v>
      </c>
      <c r="AJ105" t="s">
        <v>73</v>
      </c>
      <c r="AK105" t="s">
        <v>228</v>
      </c>
      <c r="AM105" t="s">
        <v>1013</v>
      </c>
      <c r="AN105" t="s">
        <v>104</v>
      </c>
      <c r="AO105">
        <v>-33.923642000000001</v>
      </c>
      <c r="AP105">
        <v>18.419981</v>
      </c>
      <c r="AQ105" t="s">
        <v>104</v>
      </c>
      <c r="AR105">
        <v>-33.923642000000001</v>
      </c>
      <c r="AS105">
        <v>18.419981</v>
      </c>
      <c r="AT105">
        <v>1898</v>
      </c>
      <c r="AU105" t="s">
        <v>1014</v>
      </c>
      <c r="AV105" t="s">
        <v>66</v>
      </c>
      <c r="AW105">
        <v>1</v>
      </c>
      <c r="AX105" t="s">
        <v>66</v>
      </c>
      <c r="AY105" t="s">
        <v>73</v>
      </c>
      <c r="AZ105">
        <v>10000</v>
      </c>
      <c r="BA105">
        <v>10</v>
      </c>
    </row>
    <row r="106" spans="1:53" x14ac:dyDescent="0.2">
      <c r="A106" t="s">
        <v>1015</v>
      </c>
      <c r="B106">
        <v>1897</v>
      </c>
      <c r="C106" t="s">
        <v>600</v>
      </c>
      <c r="D106" t="s">
        <v>55</v>
      </c>
      <c r="F106" t="s">
        <v>116</v>
      </c>
      <c r="G106" t="s">
        <v>146</v>
      </c>
      <c r="H106" t="s">
        <v>411</v>
      </c>
      <c r="I106" t="s">
        <v>1016</v>
      </c>
      <c r="J106" t="s">
        <v>1017</v>
      </c>
      <c r="K106">
        <v>175</v>
      </c>
      <c r="M106" t="s">
        <v>1018</v>
      </c>
      <c r="N106" t="s">
        <v>1019</v>
      </c>
      <c r="P106" t="s">
        <v>1019</v>
      </c>
      <c r="Q106">
        <v>0</v>
      </c>
      <c r="S106" t="s">
        <v>174</v>
      </c>
      <c r="T106" t="s">
        <v>175</v>
      </c>
      <c r="U106" t="s">
        <v>116</v>
      </c>
      <c r="V106" t="s">
        <v>146</v>
      </c>
      <c r="W106" t="s">
        <v>411</v>
      </c>
      <c r="X106" t="s">
        <v>55</v>
      </c>
      <c r="Y106" t="s">
        <v>64</v>
      </c>
      <c r="Z106" t="s">
        <v>65</v>
      </c>
      <c r="AA106" t="s">
        <v>66</v>
      </c>
      <c r="AB106" t="s">
        <v>66</v>
      </c>
      <c r="AC106" t="s">
        <v>66</v>
      </c>
      <c r="AD106" t="s">
        <v>66</v>
      </c>
      <c r="AE106" t="s">
        <v>66</v>
      </c>
      <c r="AF106" t="s">
        <v>66</v>
      </c>
      <c r="AG106" t="s">
        <v>66</v>
      </c>
      <c r="AH106">
        <v>0</v>
      </c>
      <c r="AI106" t="s">
        <v>67</v>
      </c>
      <c r="AJ106" t="s">
        <v>1020</v>
      </c>
      <c r="AK106" t="s">
        <v>1020</v>
      </c>
      <c r="AM106" t="s">
        <v>69</v>
      </c>
      <c r="AN106" t="s">
        <v>71</v>
      </c>
      <c r="AO106">
        <v>-28.885116</v>
      </c>
      <c r="AP106">
        <v>23.277349000000001</v>
      </c>
      <c r="AQ106" t="s">
        <v>71</v>
      </c>
      <c r="AR106">
        <v>-28.885116</v>
      </c>
      <c r="AS106">
        <v>23.277349000000001</v>
      </c>
      <c r="AT106">
        <v>1897</v>
      </c>
      <c r="AU106" t="s">
        <v>177</v>
      </c>
      <c r="AV106" t="s">
        <v>66</v>
      </c>
      <c r="AW106">
        <v>1</v>
      </c>
      <c r="AX106" t="s">
        <v>66</v>
      </c>
      <c r="AY106" t="s">
        <v>73</v>
      </c>
      <c r="AZ106">
        <v>150000</v>
      </c>
      <c r="BA106">
        <v>1</v>
      </c>
    </row>
    <row r="107" spans="1:53" x14ac:dyDescent="0.2">
      <c r="A107" t="s">
        <v>1021</v>
      </c>
      <c r="B107">
        <v>1896</v>
      </c>
      <c r="C107" t="s">
        <v>134</v>
      </c>
      <c r="D107" t="s">
        <v>55</v>
      </c>
      <c r="F107" t="s">
        <v>116</v>
      </c>
      <c r="G107" t="s">
        <v>146</v>
      </c>
      <c r="H107" t="s">
        <v>1023</v>
      </c>
      <c r="I107" t="s">
        <v>1022</v>
      </c>
      <c r="J107" t="s">
        <v>317</v>
      </c>
      <c r="K107">
        <v>120</v>
      </c>
      <c r="N107" t="s">
        <v>1024</v>
      </c>
      <c r="O107" t="s">
        <v>1025</v>
      </c>
      <c r="P107" t="s">
        <v>1026</v>
      </c>
      <c r="Q107">
        <v>0</v>
      </c>
      <c r="S107" t="s">
        <v>1027</v>
      </c>
      <c r="T107" t="s">
        <v>1028</v>
      </c>
      <c r="U107" t="s">
        <v>116</v>
      </c>
      <c r="V107" t="s">
        <v>146</v>
      </c>
      <c r="W107" t="s">
        <v>1023</v>
      </c>
      <c r="X107" t="s">
        <v>55</v>
      </c>
      <c r="Y107" t="s">
        <v>64</v>
      </c>
      <c r="Z107" t="s">
        <v>65</v>
      </c>
      <c r="AA107" t="s">
        <v>84</v>
      </c>
      <c r="AB107" t="s">
        <v>60</v>
      </c>
      <c r="AC107" t="s">
        <v>60</v>
      </c>
      <c r="AD107" t="s">
        <v>539</v>
      </c>
      <c r="AE107" t="s">
        <v>540</v>
      </c>
      <c r="AF107" t="s">
        <v>986</v>
      </c>
      <c r="AG107" t="s">
        <v>141</v>
      </c>
      <c r="AH107">
        <v>95910</v>
      </c>
      <c r="AI107" t="s">
        <v>987</v>
      </c>
      <c r="AJ107" t="s">
        <v>244</v>
      </c>
      <c r="AK107" t="s">
        <v>421</v>
      </c>
      <c r="AL107" t="s">
        <v>73</v>
      </c>
      <c r="AM107" t="s">
        <v>111</v>
      </c>
      <c r="AN107" t="s">
        <v>60</v>
      </c>
      <c r="AO107">
        <v>-33.894986000000003</v>
      </c>
      <c r="AP107">
        <v>25.584128</v>
      </c>
      <c r="AQ107" t="s">
        <v>60</v>
      </c>
      <c r="AR107">
        <v>-33.894986000000003</v>
      </c>
      <c r="AS107">
        <v>25.584128</v>
      </c>
      <c r="AT107">
        <v>1902</v>
      </c>
      <c r="AU107" t="s">
        <v>1029</v>
      </c>
      <c r="AV107" t="s">
        <v>66</v>
      </c>
      <c r="AW107">
        <v>1</v>
      </c>
      <c r="AX107" t="s">
        <v>66</v>
      </c>
      <c r="AY107" t="s">
        <v>73</v>
      </c>
      <c r="AZ107">
        <v>2000</v>
      </c>
      <c r="BA107">
        <v>50</v>
      </c>
    </row>
    <row r="108" spans="1:53" x14ac:dyDescent="0.2">
      <c r="A108" t="s">
        <v>1030</v>
      </c>
      <c r="B108">
        <v>1902</v>
      </c>
      <c r="C108" t="s">
        <v>954</v>
      </c>
      <c r="D108" t="s">
        <v>55</v>
      </c>
      <c r="F108" t="s">
        <v>116</v>
      </c>
      <c r="G108" t="s">
        <v>146</v>
      </c>
      <c r="H108" t="s">
        <v>675</v>
      </c>
      <c r="I108" t="s">
        <v>1031</v>
      </c>
      <c r="K108">
        <v>225</v>
      </c>
      <c r="N108" t="s">
        <v>1032</v>
      </c>
      <c r="P108" t="s">
        <v>1032</v>
      </c>
      <c r="Q108">
        <v>0</v>
      </c>
      <c r="S108" t="s">
        <v>546</v>
      </c>
      <c r="T108" t="s">
        <v>547</v>
      </c>
      <c r="U108" t="s">
        <v>116</v>
      </c>
      <c r="V108" t="s">
        <v>146</v>
      </c>
      <c r="W108" t="s">
        <v>675</v>
      </c>
      <c r="X108" t="s">
        <v>55</v>
      </c>
      <c r="Y108" t="s">
        <v>64</v>
      </c>
      <c r="Z108" t="s">
        <v>65</v>
      </c>
      <c r="AA108" t="s">
        <v>84</v>
      </c>
      <c r="AB108" t="s">
        <v>548</v>
      </c>
      <c r="AC108" t="s">
        <v>549</v>
      </c>
      <c r="AD108" t="s">
        <v>550</v>
      </c>
      <c r="AE108" t="s">
        <v>551</v>
      </c>
      <c r="AF108" t="s">
        <v>353</v>
      </c>
      <c r="AG108" t="s">
        <v>66</v>
      </c>
      <c r="AH108">
        <v>-1</v>
      </c>
      <c r="AI108" t="s">
        <v>90</v>
      </c>
      <c r="AJ108" t="s">
        <v>108</v>
      </c>
      <c r="AK108" t="s">
        <v>91</v>
      </c>
      <c r="AM108" t="s">
        <v>69</v>
      </c>
      <c r="AN108" t="s">
        <v>548</v>
      </c>
      <c r="AO108">
        <v>-28.534911000000001</v>
      </c>
      <c r="AP108">
        <v>24.522074</v>
      </c>
      <c r="AQ108" t="s">
        <v>548</v>
      </c>
      <c r="AR108">
        <v>-28.534911000000001</v>
      </c>
      <c r="AS108">
        <v>24.522074</v>
      </c>
      <c r="AT108">
        <v>1893</v>
      </c>
      <c r="AU108" t="s">
        <v>552</v>
      </c>
      <c r="AV108" t="s">
        <v>66</v>
      </c>
      <c r="AW108">
        <v>1</v>
      </c>
      <c r="AX108" t="s">
        <v>66</v>
      </c>
      <c r="AY108" t="s">
        <v>73</v>
      </c>
      <c r="AZ108">
        <v>2000</v>
      </c>
      <c r="BA108">
        <v>5</v>
      </c>
    </row>
    <row r="109" spans="1:53" x14ac:dyDescent="0.2">
      <c r="A109" t="s">
        <v>1033</v>
      </c>
      <c r="B109">
        <v>1892</v>
      </c>
      <c r="C109" t="s">
        <v>1037</v>
      </c>
      <c r="D109" t="s">
        <v>55</v>
      </c>
      <c r="F109" t="s">
        <v>1035</v>
      </c>
      <c r="G109" t="s">
        <v>146</v>
      </c>
      <c r="H109" t="s">
        <v>1036</v>
      </c>
      <c r="I109" t="s">
        <v>1034</v>
      </c>
      <c r="J109" t="s">
        <v>104</v>
      </c>
      <c r="K109">
        <v>100</v>
      </c>
      <c r="N109" t="s">
        <v>1038</v>
      </c>
      <c r="P109" t="s">
        <v>1038</v>
      </c>
      <c r="Q109">
        <v>0</v>
      </c>
      <c r="S109" t="s">
        <v>736</v>
      </c>
      <c r="T109" t="s">
        <v>737</v>
      </c>
      <c r="U109" t="s">
        <v>1035</v>
      </c>
      <c r="V109" t="s">
        <v>146</v>
      </c>
      <c r="W109" t="s">
        <v>1036</v>
      </c>
      <c r="X109" t="s">
        <v>55</v>
      </c>
      <c r="Y109" t="s">
        <v>64</v>
      </c>
      <c r="Z109" t="s">
        <v>65</v>
      </c>
      <c r="AA109" t="s">
        <v>84</v>
      </c>
      <c r="AB109" t="s">
        <v>104</v>
      </c>
      <c r="AC109" t="s">
        <v>104</v>
      </c>
      <c r="AD109" t="s">
        <v>290</v>
      </c>
      <c r="AE109" t="s">
        <v>291</v>
      </c>
      <c r="AF109" t="s">
        <v>1039</v>
      </c>
      <c r="AG109" t="s">
        <v>108</v>
      </c>
      <c r="AH109">
        <v>95410</v>
      </c>
      <c r="AI109" t="s">
        <v>1040</v>
      </c>
      <c r="AJ109" t="s">
        <v>89</v>
      </c>
      <c r="AK109" t="s">
        <v>89</v>
      </c>
      <c r="AL109" t="s">
        <v>66</v>
      </c>
      <c r="AM109" t="s">
        <v>92</v>
      </c>
      <c r="AN109" t="s">
        <v>104</v>
      </c>
      <c r="AO109">
        <v>-33.923642000000001</v>
      </c>
      <c r="AP109">
        <v>18.419981</v>
      </c>
      <c r="AQ109" t="s">
        <v>104</v>
      </c>
      <c r="AR109">
        <v>-33.923642000000001</v>
      </c>
      <c r="AS109">
        <v>18.419981</v>
      </c>
      <c r="AT109">
        <v>1901</v>
      </c>
      <c r="AU109" t="s">
        <v>177</v>
      </c>
      <c r="AV109" t="s">
        <v>66</v>
      </c>
      <c r="AW109">
        <v>1</v>
      </c>
      <c r="AX109" t="s">
        <v>66</v>
      </c>
      <c r="AY109" t="s">
        <v>73</v>
      </c>
      <c r="AZ109">
        <v>15000</v>
      </c>
      <c r="BA109">
        <v>1</v>
      </c>
    </row>
    <row r="110" spans="1:53" x14ac:dyDescent="0.2">
      <c r="A110" t="s">
        <v>1041</v>
      </c>
      <c r="B110">
        <v>1902</v>
      </c>
      <c r="C110" t="s">
        <v>256</v>
      </c>
      <c r="D110" t="s">
        <v>55</v>
      </c>
      <c r="F110" t="s">
        <v>216</v>
      </c>
      <c r="G110" t="s">
        <v>146</v>
      </c>
      <c r="H110" t="s">
        <v>885</v>
      </c>
      <c r="I110" t="s">
        <v>1042</v>
      </c>
      <c r="J110" t="s">
        <v>70</v>
      </c>
      <c r="K110">
        <v>201</v>
      </c>
      <c r="M110" t="s">
        <v>1043</v>
      </c>
      <c r="N110" t="s">
        <v>1044</v>
      </c>
      <c r="O110" t="s">
        <v>1045</v>
      </c>
      <c r="P110" t="s">
        <v>536</v>
      </c>
      <c r="Q110">
        <v>0</v>
      </c>
      <c r="S110" t="s">
        <v>81</v>
      </c>
      <c r="T110" t="s">
        <v>82</v>
      </c>
      <c r="U110" t="s">
        <v>216</v>
      </c>
      <c r="V110" t="s">
        <v>146</v>
      </c>
      <c r="W110" t="s">
        <v>885</v>
      </c>
      <c r="X110" t="s">
        <v>55</v>
      </c>
      <c r="Y110" t="s">
        <v>64</v>
      </c>
      <c r="Z110" t="s">
        <v>65</v>
      </c>
      <c r="AA110" t="s">
        <v>84</v>
      </c>
      <c r="AB110" t="s">
        <v>770</v>
      </c>
      <c r="AC110" t="s">
        <v>1046</v>
      </c>
      <c r="AD110" t="s">
        <v>1047</v>
      </c>
      <c r="AE110" t="s">
        <v>1048</v>
      </c>
      <c r="AF110" t="s">
        <v>66</v>
      </c>
      <c r="AG110" t="s">
        <v>66</v>
      </c>
      <c r="AH110">
        <v>0</v>
      </c>
      <c r="AI110" t="s">
        <v>67</v>
      </c>
      <c r="AJ110" t="s">
        <v>141</v>
      </c>
      <c r="AK110" t="s">
        <v>141</v>
      </c>
      <c r="AL110" t="s">
        <v>66</v>
      </c>
      <c r="AM110" t="s">
        <v>92</v>
      </c>
      <c r="AN110" t="s">
        <v>70</v>
      </c>
      <c r="AO110">
        <v>-28.744329</v>
      </c>
      <c r="AP110">
        <v>24.764745999999999</v>
      </c>
      <c r="AQ110" t="s">
        <v>70</v>
      </c>
      <c r="AR110">
        <v>-28.744329</v>
      </c>
      <c r="AS110">
        <v>24.764745999999999</v>
      </c>
      <c r="AT110">
        <v>1902</v>
      </c>
      <c r="AU110" t="s">
        <v>93</v>
      </c>
      <c r="AV110" t="s">
        <v>66</v>
      </c>
      <c r="AW110">
        <v>1</v>
      </c>
      <c r="AX110" t="s">
        <v>66</v>
      </c>
      <c r="AY110" t="s">
        <v>73</v>
      </c>
      <c r="AZ110">
        <v>20000</v>
      </c>
      <c r="BA110">
        <v>1</v>
      </c>
    </row>
    <row r="111" spans="1:53" x14ac:dyDescent="0.2">
      <c r="A111" t="s">
        <v>1049</v>
      </c>
      <c r="B111">
        <v>1893</v>
      </c>
      <c r="C111" t="s">
        <v>775</v>
      </c>
      <c r="D111" t="s">
        <v>55</v>
      </c>
      <c r="F111" t="s">
        <v>216</v>
      </c>
      <c r="G111" t="s">
        <v>146</v>
      </c>
      <c r="H111" t="s">
        <v>469</v>
      </c>
      <c r="I111" t="s">
        <v>1050</v>
      </c>
      <c r="J111" t="s">
        <v>776</v>
      </c>
      <c r="K111">
        <v>280</v>
      </c>
      <c r="N111" t="s">
        <v>1051</v>
      </c>
      <c r="O111" t="s">
        <v>655</v>
      </c>
      <c r="P111" t="s">
        <v>1052</v>
      </c>
      <c r="Q111">
        <v>0</v>
      </c>
      <c r="S111" t="s">
        <v>328</v>
      </c>
      <c r="T111" t="s">
        <v>329</v>
      </c>
      <c r="U111" t="s">
        <v>216</v>
      </c>
      <c r="V111" t="s">
        <v>146</v>
      </c>
      <c r="W111" t="s">
        <v>469</v>
      </c>
      <c r="X111" t="s">
        <v>55</v>
      </c>
      <c r="Y111" t="s">
        <v>64</v>
      </c>
      <c r="Z111" t="s">
        <v>65</v>
      </c>
      <c r="AA111" t="s">
        <v>84</v>
      </c>
      <c r="AB111" t="s">
        <v>330</v>
      </c>
      <c r="AC111" t="s">
        <v>331</v>
      </c>
      <c r="AD111" t="s">
        <v>332</v>
      </c>
      <c r="AE111" t="s">
        <v>333</v>
      </c>
      <c r="AF111" t="s">
        <v>66</v>
      </c>
      <c r="AG111" t="s">
        <v>66</v>
      </c>
      <c r="AH111">
        <v>0</v>
      </c>
      <c r="AI111" t="s">
        <v>67</v>
      </c>
      <c r="AJ111" t="s">
        <v>141</v>
      </c>
      <c r="AK111" t="s">
        <v>141</v>
      </c>
      <c r="AM111" t="s">
        <v>187</v>
      </c>
      <c r="AN111" t="s">
        <v>330</v>
      </c>
      <c r="AO111">
        <v>-32.248753000000001</v>
      </c>
      <c r="AP111">
        <v>24.532810000000001</v>
      </c>
      <c r="AQ111" t="s">
        <v>330</v>
      </c>
      <c r="AR111">
        <v>-32.248753000000001</v>
      </c>
      <c r="AS111">
        <v>24.532810000000001</v>
      </c>
      <c r="AT111">
        <v>1898</v>
      </c>
      <c r="AU111" t="s">
        <v>334</v>
      </c>
      <c r="AV111" t="s">
        <v>66</v>
      </c>
      <c r="AW111">
        <v>1</v>
      </c>
      <c r="AX111" t="s">
        <v>66</v>
      </c>
      <c r="AY111" t="s">
        <v>73</v>
      </c>
      <c r="AZ111">
        <v>8000</v>
      </c>
      <c r="BA111">
        <v>1</v>
      </c>
    </row>
    <row r="112" spans="1:53" x14ac:dyDescent="0.2">
      <c r="A112" t="s">
        <v>1053</v>
      </c>
      <c r="B112">
        <v>1894</v>
      </c>
      <c r="C112" t="s">
        <v>412</v>
      </c>
      <c r="D112" t="s">
        <v>55</v>
      </c>
      <c r="F112" t="s">
        <v>216</v>
      </c>
      <c r="G112" t="s">
        <v>146</v>
      </c>
      <c r="H112" t="s">
        <v>828</v>
      </c>
      <c r="I112" t="s">
        <v>1054</v>
      </c>
      <c r="J112" t="s">
        <v>1055</v>
      </c>
      <c r="K112">
        <v>300</v>
      </c>
      <c r="M112" t="s">
        <v>1056</v>
      </c>
      <c r="N112" t="s">
        <v>1057</v>
      </c>
      <c r="P112" t="s">
        <v>1058</v>
      </c>
      <c r="Q112">
        <v>0</v>
      </c>
      <c r="S112" t="s">
        <v>1059</v>
      </c>
      <c r="T112" t="s">
        <v>1060</v>
      </c>
      <c r="U112" t="s">
        <v>216</v>
      </c>
      <c r="V112" t="s">
        <v>146</v>
      </c>
      <c r="W112" t="s">
        <v>828</v>
      </c>
      <c r="X112" t="s">
        <v>55</v>
      </c>
      <c r="Y112" t="s">
        <v>64</v>
      </c>
      <c r="Z112" t="s">
        <v>65</v>
      </c>
      <c r="AA112" t="s">
        <v>84</v>
      </c>
      <c r="AB112" t="s">
        <v>544</v>
      </c>
      <c r="AC112" t="s">
        <v>544</v>
      </c>
      <c r="AD112" t="s">
        <v>1061</v>
      </c>
      <c r="AE112" t="s">
        <v>1062</v>
      </c>
      <c r="AF112" t="s">
        <v>66</v>
      </c>
      <c r="AG112" t="s">
        <v>66</v>
      </c>
      <c r="AH112">
        <v>0</v>
      </c>
      <c r="AI112" t="s">
        <v>67</v>
      </c>
      <c r="AJ112" t="s">
        <v>73</v>
      </c>
      <c r="AK112" t="s">
        <v>141</v>
      </c>
      <c r="AM112" t="s">
        <v>1063</v>
      </c>
      <c r="AN112" t="s">
        <v>1064</v>
      </c>
      <c r="AO112">
        <v>-33.592638999999998</v>
      </c>
      <c r="AP112">
        <v>22.202307999999999</v>
      </c>
      <c r="AQ112" t="s">
        <v>1064</v>
      </c>
      <c r="AR112">
        <v>-33.592638999999998</v>
      </c>
      <c r="AS112">
        <v>22.202307999999999</v>
      </c>
      <c r="AT112">
        <v>1893</v>
      </c>
      <c r="AU112" t="s">
        <v>177</v>
      </c>
      <c r="AV112" t="s">
        <v>66</v>
      </c>
      <c r="AW112">
        <v>1</v>
      </c>
      <c r="AX112" t="s">
        <v>66</v>
      </c>
      <c r="AY112" t="s">
        <v>73</v>
      </c>
      <c r="AZ112">
        <v>2000</v>
      </c>
      <c r="BA112">
        <v>5</v>
      </c>
    </row>
    <row r="113" spans="1:53" x14ac:dyDescent="0.2">
      <c r="A113" t="s">
        <v>1065</v>
      </c>
      <c r="B113">
        <v>1899</v>
      </c>
      <c r="C113" t="s">
        <v>370</v>
      </c>
      <c r="D113" t="s">
        <v>55</v>
      </c>
      <c r="F113" t="s">
        <v>216</v>
      </c>
      <c r="G113" t="s">
        <v>146</v>
      </c>
      <c r="H113" t="s">
        <v>1066</v>
      </c>
      <c r="I113" t="s">
        <v>852</v>
      </c>
      <c r="K113">
        <v>70</v>
      </c>
      <c r="N113" t="s">
        <v>1067</v>
      </c>
      <c r="P113" t="s">
        <v>1067</v>
      </c>
      <c r="Q113">
        <v>0</v>
      </c>
      <c r="S113" t="s">
        <v>1068</v>
      </c>
      <c r="T113" t="s">
        <v>1069</v>
      </c>
      <c r="U113" t="s">
        <v>216</v>
      </c>
      <c r="V113" t="s">
        <v>146</v>
      </c>
      <c r="W113" t="s">
        <v>1066</v>
      </c>
      <c r="X113" t="s">
        <v>55</v>
      </c>
      <c r="Y113" t="s">
        <v>64</v>
      </c>
      <c r="Z113" t="s">
        <v>65</v>
      </c>
      <c r="AA113" t="s">
        <v>84</v>
      </c>
      <c r="AB113" t="s">
        <v>1070</v>
      </c>
      <c r="AC113" t="s">
        <v>1070</v>
      </c>
      <c r="AD113" t="s">
        <v>1071</v>
      </c>
      <c r="AE113" t="s">
        <v>1072</v>
      </c>
      <c r="AF113" t="s">
        <v>526</v>
      </c>
      <c r="AG113" t="s">
        <v>527</v>
      </c>
      <c r="AH113">
        <v>61110</v>
      </c>
      <c r="AI113" t="s">
        <v>526</v>
      </c>
      <c r="AJ113" t="s">
        <v>68</v>
      </c>
      <c r="AK113" t="s">
        <v>68</v>
      </c>
      <c r="AL113" t="s">
        <v>66</v>
      </c>
      <c r="AM113" t="s">
        <v>142</v>
      </c>
      <c r="AN113" t="s">
        <v>248</v>
      </c>
      <c r="AO113">
        <v>-33.026090000000003</v>
      </c>
      <c r="AP113">
        <v>27.905923999999999</v>
      </c>
      <c r="AQ113" t="s">
        <v>248</v>
      </c>
      <c r="AR113">
        <v>-33.026090000000003</v>
      </c>
      <c r="AS113">
        <v>27.905923999999999</v>
      </c>
      <c r="AT113">
        <v>1902</v>
      </c>
      <c r="AU113" t="s">
        <v>376</v>
      </c>
      <c r="AV113" t="s">
        <v>66</v>
      </c>
      <c r="AW113">
        <v>1</v>
      </c>
      <c r="AX113" t="s">
        <v>66</v>
      </c>
      <c r="AY113" t="s">
        <v>73</v>
      </c>
      <c r="AZ113">
        <v>100000</v>
      </c>
      <c r="BA113">
        <v>1</v>
      </c>
    </row>
    <row r="114" spans="1:53" x14ac:dyDescent="0.2">
      <c r="A114" t="s">
        <v>1073</v>
      </c>
      <c r="B114">
        <v>1897</v>
      </c>
      <c r="C114" t="s">
        <v>370</v>
      </c>
      <c r="D114" t="s">
        <v>55</v>
      </c>
      <c r="F114" t="s">
        <v>216</v>
      </c>
      <c r="G114" t="s">
        <v>146</v>
      </c>
      <c r="H114" t="s">
        <v>1075</v>
      </c>
      <c r="I114" t="s">
        <v>1074</v>
      </c>
      <c r="K114">
        <v>105</v>
      </c>
      <c r="M114" t="s">
        <v>503</v>
      </c>
      <c r="N114" t="s">
        <v>393</v>
      </c>
      <c r="P114" t="s">
        <v>393</v>
      </c>
      <c r="Q114">
        <v>0</v>
      </c>
      <c r="S114" t="s">
        <v>81</v>
      </c>
      <c r="T114" t="s">
        <v>82</v>
      </c>
      <c r="U114" t="s">
        <v>216</v>
      </c>
      <c r="V114" t="s">
        <v>146</v>
      </c>
      <c r="W114" t="s">
        <v>1075</v>
      </c>
      <c r="X114" t="s">
        <v>55</v>
      </c>
      <c r="Y114" t="s">
        <v>64</v>
      </c>
      <c r="Z114" t="s">
        <v>65</v>
      </c>
      <c r="AA114" t="s">
        <v>84</v>
      </c>
      <c r="AB114" t="s">
        <v>70</v>
      </c>
      <c r="AC114" t="s">
        <v>1076</v>
      </c>
      <c r="AD114" t="s">
        <v>86</v>
      </c>
      <c r="AE114" t="s">
        <v>87</v>
      </c>
      <c r="AF114" t="s">
        <v>66</v>
      </c>
      <c r="AG114" t="s">
        <v>66</v>
      </c>
      <c r="AH114">
        <v>0</v>
      </c>
      <c r="AI114" t="s">
        <v>67</v>
      </c>
      <c r="AJ114" t="s">
        <v>228</v>
      </c>
      <c r="AK114" t="s">
        <v>228</v>
      </c>
      <c r="AL114" t="s">
        <v>66</v>
      </c>
      <c r="AM114" t="s">
        <v>92</v>
      </c>
      <c r="AN114" t="s">
        <v>70</v>
      </c>
      <c r="AO114">
        <v>-28.744329</v>
      </c>
      <c r="AP114">
        <v>24.764745999999999</v>
      </c>
      <c r="AQ114" t="s">
        <v>70</v>
      </c>
      <c r="AR114">
        <v>-28.744329</v>
      </c>
      <c r="AS114">
        <v>24.764745999999999</v>
      </c>
      <c r="AT114">
        <v>1902</v>
      </c>
      <c r="AU114" t="s">
        <v>93</v>
      </c>
      <c r="AV114" t="s">
        <v>66</v>
      </c>
      <c r="AW114">
        <v>1</v>
      </c>
      <c r="AX114" t="s">
        <v>66</v>
      </c>
      <c r="AY114" t="s">
        <v>73</v>
      </c>
      <c r="AZ114">
        <v>20000</v>
      </c>
      <c r="BA114">
        <v>1</v>
      </c>
    </row>
    <row r="115" spans="1:53" x14ac:dyDescent="0.2">
      <c r="A115" t="s">
        <v>1077</v>
      </c>
      <c r="B115">
        <v>1900</v>
      </c>
      <c r="C115" t="s">
        <v>775</v>
      </c>
      <c r="D115" t="s">
        <v>55</v>
      </c>
      <c r="F115" t="s">
        <v>216</v>
      </c>
      <c r="G115" t="s">
        <v>146</v>
      </c>
      <c r="H115" t="s">
        <v>774</v>
      </c>
      <c r="I115" t="s">
        <v>1078</v>
      </c>
      <c r="J115" t="s">
        <v>776</v>
      </c>
      <c r="K115">
        <v>325</v>
      </c>
      <c r="N115" t="s">
        <v>219</v>
      </c>
      <c r="O115" t="s">
        <v>220</v>
      </c>
      <c r="P115" t="s">
        <v>1079</v>
      </c>
      <c r="Q115">
        <v>0</v>
      </c>
      <c r="S115" t="s">
        <v>521</v>
      </c>
      <c r="T115" t="s">
        <v>522</v>
      </c>
      <c r="U115" t="s">
        <v>216</v>
      </c>
      <c r="V115" t="s">
        <v>146</v>
      </c>
      <c r="W115" t="s">
        <v>774</v>
      </c>
      <c r="X115" t="s">
        <v>55</v>
      </c>
      <c r="Y115" t="s">
        <v>64</v>
      </c>
      <c r="Z115" t="s">
        <v>65</v>
      </c>
      <c r="AA115" t="s">
        <v>84</v>
      </c>
      <c r="AB115" t="s">
        <v>104</v>
      </c>
      <c r="AC115" t="s">
        <v>835</v>
      </c>
      <c r="AD115" t="s">
        <v>806</v>
      </c>
      <c r="AE115" t="s">
        <v>807</v>
      </c>
      <c r="AF115" t="s">
        <v>1080</v>
      </c>
      <c r="AG115" t="s">
        <v>108</v>
      </c>
      <c r="AH115">
        <v>84100</v>
      </c>
      <c r="AI115" t="s">
        <v>1081</v>
      </c>
      <c r="AJ115" t="s">
        <v>68</v>
      </c>
      <c r="AK115" t="s">
        <v>68</v>
      </c>
      <c r="AM115" t="s">
        <v>242</v>
      </c>
      <c r="AN115" t="s">
        <v>338</v>
      </c>
      <c r="AO115">
        <v>-33.464866000000001</v>
      </c>
      <c r="AP115">
        <v>18.719912999999998</v>
      </c>
      <c r="AQ115" t="s">
        <v>338</v>
      </c>
      <c r="AR115">
        <v>-33.464866000000001</v>
      </c>
      <c r="AS115">
        <v>18.719912999999998</v>
      </c>
      <c r="AT115">
        <v>1900</v>
      </c>
      <c r="AU115" t="s">
        <v>243</v>
      </c>
      <c r="AV115" t="s">
        <v>66</v>
      </c>
      <c r="AW115">
        <v>1</v>
      </c>
      <c r="AX115" t="s">
        <v>66</v>
      </c>
      <c r="AY115" t="s">
        <v>73</v>
      </c>
      <c r="AZ115">
        <v>100000</v>
      </c>
      <c r="BA115">
        <v>1</v>
      </c>
    </row>
    <row r="116" spans="1:53" x14ac:dyDescent="0.2">
      <c r="A116" t="s">
        <v>1082</v>
      </c>
      <c r="B116">
        <v>1902</v>
      </c>
      <c r="C116" t="s">
        <v>775</v>
      </c>
      <c r="D116" t="s">
        <v>55</v>
      </c>
      <c r="F116" t="s">
        <v>216</v>
      </c>
      <c r="G116" t="s">
        <v>146</v>
      </c>
      <c r="H116" t="s">
        <v>1084</v>
      </c>
      <c r="I116" t="s">
        <v>1083</v>
      </c>
      <c r="J116" t="s">
        <v>1085</v>
      </c>
      <c r="K116">
        <v>350</v>
      </c>
      <c r="N116" t="s">
        <v>1086</v>
      </c>
      <c r="O116" t="s">
        <v>655</v>
      </c>
      <c r="P116" t="s">
        <v>220</v>
      </c>
      <c r="Q116">
        <v>0</v>
      </c>
      <c r="S116" t="s">
        <v>359</v>
      </c>
      <c r="T116" t="s">
        <v>360</v>
      </c>
      <c r="U116" t="s">
        <v>216</v>
      </c>
      <c r="V116" t="s">
        <v>146</v>
      </c>
      <c r="W116" t="s">
        <v>1084</v>
      </c>
      <c r="X116" t="s">
        <v>55</v>
      </c>
      <c r="Y116" t="s">
        <v>64</v>
      </c>
      <c r="Z116" t="s">
        <v>65</v>
      </c>
      <c r="AA116" t="s">
        <v>84</v>
      </c>
      <c r="AB116" t="s">
        <v>361</v>
      </c>
      <c r="AC116" t="s">
        <v>361</v>
      </c>
      <c r="AD116" t="s">
        <v>362</v>
      </c>
      <c r="AE116" t="s">
        <v>363</v>
      </c>
      <c r="AF116" t="s">
        <v>66</v>
      </c>
      <c r="AG116" t="s">
        <v>66</v>
      </c>
      <c r="AH116">
        <v>0</v>
      </c>
      <c r="AI116" t="s">
        <v>67</v>
      </c>
      <c r="AJ116" t="s">
        <v>421</v>
      </c>
      <c r="AK116" t="s">
        <v>421</v>
      </c>
      <c r="AL116" t="s">
        <v>66</v>
      </c>
      <c r="AM116" t="s">
        <v>365</v>
      </c>
      <c r="AN116" t="s">
        <v>361</v>
      </c>
      <c r="AO116">
        <v>-33.831062000000003</v>
      </c>
      <c r="AP116">
        <v>18.653782</v>
      </c>
      <c r="AQ116" t="s">
        <v>361</v>
      </c>
      <c r="AR116">
        <v>-33.831062000000003</v>
      </c>
      <c r="AS116">
        <v>18.653782</v>
      </c>
      <c r="AT116">
        <v>1902</v>
      </c>
      <c r="AU116" t="s">
        <v>366</v>
      </c>
      <c r="AV116" t="s">
        <v>66</v>
      </c>
      <c r="AW116">
        <v>1</v>
      </c>
      <c r="AX116" t="s">
        <v>66</v>
      </c>
      <c r="AY116" t="s">
        <v>73</v>
      </c>
      <c r="AZ116">
        <v>20000</v>
      </c>
      <c r="BA116">
        <v>1</v>
      </c>
    </row>
    <row r="117" spans="1:53" x14ac:dyDescent="0.2">
      <c r="A117" t="s">
        <v>1087</v>
      </c>
      <c r="B117">
        <v>1895</v>
      </c>
      <c r="C117" t="s">
        <v>218</v>
      </c>
      <c r="D117" t="s">
        <v>55</v>
      </c>
      <c r="F117" t="s">
        <v>216</v>
      </c>
      <c r="G117" t="s">
        <v>146</v>
      </c>
      <c r="H117" t="s">
        <v>1088</v>
      </c>
      <c r="I117" t="s">
        <v>203</v>
      </c>
      <c r="K117">
        <v>230</v>
      </c>
      <c r="N117" t="s">
        <v>1089</v>
      </c>
      <c r="O117" t="s">
        <v>220</v>
      </c>
      <c r="P117" t="s">
        <v>1090</v>
      </c>
      <c r="Q117">
        <v>0</v>
      </c>
      <c r="S117" t="s">
        <v>1091</v>
      </c>
      <c r="T117" t="s">
        <v>1092</v>
      </c>
      <c r="U117" t="s">
        <v>216</v>
      </c>
      <c r="V117" t="s">
        <v>146</v>
      </c>
      <c r="W117" t="s">
        <v>1088</v>
      </c>
      <c r="X117" t="s">
        <v>55</v>
      </c>
      <c r="Y117" t="s">
        <v>64</v>
      </c>
      <c r="Z117" t="s">
        <v>65</v>
      </c>
      <c r="AA117" t="s">
        <v>84</v>
      </c>
      <c r="AB117" t="s">
        <v>70</v>
      </c>
      <c r="AC117" t="s">
        <v>70</v>
      </c>
      <c r="AD117" t="s">
        <v>151</v>
      </c>
      <c r="AE117" t="s">
        <v>152</v>
      </c>
      <c r="AF117" t="s">
        <v>730</v>
      </c>
      <c r="AG117" t="s">
        <v>141</v>
      </c>
      <c r="AH117">
        <v>41025</v>
      </c>
      <c r="AI117" t="s">
        <v>731</v>
      </c>
      <c r="AJ117" t="s">
        <v>73</v>
      </c>
      <c r="AK117" t="s">
        <v>73</v>
      </c>
      <c r="AL117" t="s">
        <v>73</v>
      </c>
      <c r="AM117" t="s">
        <v>229</v>
      </c>
      <c r="AN117" t="s">
        <v>70</v>
      </c>
      <c r="AO117">
        <v>-28.744329</v>
      </c>
      <c r="AP117">
        <v>24.764745999999999</v>
      </c>
      <c r="AQ117" t="s">
        <v>70</v>
      </c>
      <c r="AR117">
        <v>-28.744329</v>
      </c>
      <c r="AS117">
        <v>24.764745999999999</v>
      </c>
      <c r="AT117">
        <v>1897</v>
      </c>
      <c r="AU117" t="s">
        <v>1093</v>
      </c>
      <c r="AV117" t="s">
        <v>66</v>
      </c>
      <c r="AW117">
        <v>1</v>
      </c>
      <c r="AX117" t="s">
        <v>66</v>
      </c>
      <c r="AY117" t="s">
        <v>73</v>
      </c>
      <c r="AZ117">
        <v>10000</v>
      </c>
      <c r="BA117">
        <v>1</v>
      </c>
    </row>
    <row r="118" spans="1:53" x14ac:dyDescent="0.2">
      <c r="A118" t="s">
        <v>1094</v>
      </c>
      <c r="B118">
        <v>1898</v>
      </c>
      <c r="C118" t="s">
        <v>933</v>
      </c>
      <c r="D118" t="s">
        <v>55</v>
      </c>
      <c r="E118" t="s">
        <v>1095</v>
      </c>
      <c r="F118" t="s">
        <v>216</v>
      </c>
      <c r="G118" t="s">
        <v>146</v>
      </c>
      <c r="H118" t="s">
        <v>1096</v>
      </c>
      <c r="I118" t="s">
        <v>930</v>
      </c>
      <c r="K118">
        <v>1500</v>
      </c>
      <c r="N118" t="s">
        <v>1097</v>
      </c>
      <c r="P118" t="s">
        <v>1097</v>
      </c>
      <c r="Q118">
        <v>0</v>
      </c>
      <c r="S118" t="s">
        <v>1098</v>
      </c>
      <c r="T118" t="s">
        <v>1099</v>
      </c>
      <c r="U118" t="s">
        <v>216</v>
      </c>
      <c r="V118" t="s">
        <v>146</v>
      </c>
      <c r="W118" t="s">
        <v>1096</v>
      </c>
      <c r="X118" t="s">
        <v>1100</v>
      </c>
      <c r="Y118" t="s">
        <v>64</v>
      </c>
      <c r="Z118" t="s">
        <v>65</v>
      </c>
      <c r="AA118" t="s">
        <v>84</v>
      </c>
      <c r="AB118" t="s">
        <v>104</v>
      </c>
      <c r="AC118" t="s">
        <v>104</v>
      </c>
      <c r="AD118" t="s">
        <v>290</v>
      </c>
      <c r="AE118" t="s">
        <v>291</v>
      </c>
      <c r="AF118" t="s">
        <v>1101</v>
      </c>
      <c r="AG118" t="s">
        <v>244</v>
      </c>
      <c r="AH118">
        <v>-1</v>
      </c>
      <c r="AI118" t="s">
        <v>90</v>
      </c>
      <c r="AJ118" t="s">
        <v>1102</v>
      </c>
      <c r="AK118" t="s">
        <v>1102</v>
      </c>
      <c r="AM118" t="s">
        <v>457</v>
      </c>
      <c r="AN118" t="s">
        <v>104</v>
      </c>
      <c r="AO118">
        <v>-33.923642000000001</v>
      </c>
      <c r="AP118">
        <v>18.419981</v>
      </c>
      <c r="AQ118" t="s">
        <v>1103</v>
      </c>
      <c r="AR118">
        <v>-17.545845</v>
      </c>
      <c r="AS118">
        <v>30.990555000000001</v>
      </c>
      <c r="AT118">
        <v>1899</v>
      </c>
      <c r="AU118" t="s">
        <v>376</v>
      </c>
      <c r="AV118" t="s">
        <v>66</v>
      </c>
      <c r="AW118">
        <v>1</v>
      </c>
      <c r="AX118" t="s">
        <v>66</v>
      </c>
      <c r="AY118" t="s">
        <v>73</v>
      </c>
      <c r="AZ118">
        <v>25000</v>
      </c>
      <c r="BA118">
        <v>1</v>
      </c>
    </row>
    <row r="119" spans="1:53" x14ac:dyDescent="0.2">
      <c r="A119" t="s">
        <v>1104</v>
      </c>
      <c r="B119">
        <v>1897</v>
      </c>
      <c r="C119" t="s">
        <v>600</v>
      </c>
      <c r="D119" t="s">
        <v>55</v>
      </c>
      <c r="F119" t="s">
        <v>216</v>
      </c>
      <c r="G119" t="s">
        <v>146</v>
      </c>
      <c r="H119" t="s">
        <v>1106</v>
      </c>
      <c r="I119" t="s">
        <v>1105</v>
      </c>
      <c r="J119" t="s">
        <v>70</v>
      </c>
      <c r="K119">
        <v>250</v>
      </c>
      <c r="M119" t="s">
        <v>1002</v>
      </c>
      <c r="N119" t="s">
        <v>1107</v>
      </c>
      <c r="O119" t="s">
        <v>1108</v>
      </c>
      <c r="P119" t="s">
        <v>1109</v>
      </c>
      <c r="Q119">
        <v>0</v>
      </c>
      <c r="S119" t="s">
        <v>685</v>
      </c>
      <c r="T119" t="s">
        <v>686</v>
      </c>
      <c r="U119" t="s">
        <v>216</v>
      </c>
      <c r="V119" t="s">
        <v>146</v>
      </c>
      <c r="W119" t="s">
        <v>1106</v>
      </c>
      <c r="X119" t="s">
        <v>55</v>
      </c>
      <c r="Y119" t="s">
        <v>64</v>
      </c>
      <c r="Z119" t="s">
        <v>65</v>
      </c>
      <c r="AA119" t="s">
        <v>66</v>
      </c>
      <c r="AB119" t="s">
        <v>66</v>
      </c>
      <c r="AC119" t="s">
        <v>66</v>
      </c>
      <c r="AD119" t="s">
        <v>66</v>
      </c>
      <c r="AE119" t="s">
        <v>66</v>
      </c>
      <c r="AF119" t="s">
        <v>66</v>
      </c>
      <c r="AG119" t="s">
        <v>66</v>
      </c>
      <c r="AH119">
        <v>0</v>
      </c>
      <c r="AI119" t="s">
        <v>67</v>
      </c>
      <c r="AJ119" t="s">
        <v>195</v>
      </c>
      <c r="AK119" t="s">
        <v>195</v>
      </c>
      <c r="AL119" t="s">
        <v>66</v>
      </c>
      <c r="AM119" t="s">
        <v>69</v>
      </c>
      <c r="AN119" t="s">
        <v>104</v>
      </c>
      <c r="AO119">
        <v>-33.923642000000001</v>
      </c>
      <c r="AP119">
        <v>18.419981</v>
      </c>
      <c r="AQ119" t="s">
        <v>687</v>
      </c>
      <c r="AR119">
        <v>-22.656279000000001</v>
      </c>
      <c r="AS119">
        <v>14.531828000000001</v>
      </c>
      <c r="AT119">
        <v>1901</v>
      </c>
      <c r="AU119" t="s">
        <v>320</v>
      </c>
      <c r="AV119" t="s">
        <v>66</v>
      </c>
      <c r="AW119">
        <v>1</v>
      </c>
      <c r="AX119" t="s">
        <v>66</v>
      </c>
      <c r="AY119" t="s">
        <v>73</v>
      </c>
      <c r="AZ119">
        <v>12000</v>
      </c>
      <c r="BA119">
        <v>1</v>
      </c>
    </row>
    <row r="120" spans="1:53" x14ac:dyDescent="0.2">
      <c r="A120" t="s">
        <v>1110</v>
      </c>
      <c r="B120">
        <v>1892</v>
      </c>
      <c r="C120" t="s">
        <v>1114</v>
      </c>
      <c r="D120" t="s">
        <v>55</v>
      </c>
      <c r="F120" t="s">
        <v>1112</v>
      </c>
      <c r="G120" t="s">
        <v>1113</v>
      </c>
      <c r="H120" t="s">
        <v>893</v>
      </c>
      <c r="I120" t="s">
        <v>1111</v>
      </c>
      <c r="K120">
        <v>800</v>
      </c>
      <c r="N120" t="s">
        <v>1115</v>
      </c>
      <c r="O120" t="s">
        <v>1116</v>
      </c>
      <c r="P120" t="s">
        <v>1117</v>
      </c>
      <c r="Q120">
        <v>0</v>
      </c>
      <c r="S120" t="s">
        <v>521</v>
      </c>
      <c r="T120" t="s">
        <v>522</v>
      </c>
      <c r="U120" t="s">
        <v>1112</v>
      </c>
      <c r="V120" t="s">
        <v>1113</v>
      </c>
      <c r="W120" t="s">
        <v>893</v>
      </c>
      <c r="X120" t="s">
        <v>55</v>
      </c>
      <c r="Y120" t="s">
        <v>64</v>
      </c>
      <c r="Z120" t="s">
        <v>103</v>
      </c>
      <c r="AA120" t="s">
        <v>84</v>
      </c>
      <c r="AB120" t="s">
        <v>104</v>
      </c>
      <c r="AC120" t="s">
        <v>104</v>
      </c>
      <c r="AD120" t="s">
        <v>290</v>
      </c>
      <c r="AE120" t="s">
        <v>291</v>
      </c>
      <c r="AF120" t="s">
        <v>186</v>
      </c>
      <c r="AG120" t="s">
        <v>141</v>
      </c>
      <c r="AH120">
        <v>44320</v>
      </c>
      <c r="AI120" t="s">
        <v>186</v>
      </c>
      <c r="AJ120" t="s">
        <v>421</v>
      </c>
      <c r="AK120" t="s">
        <v>421</v>
      </c>
      <c r="AM120" t="s">
        <v>242</v>
      </c>
      <c r="AN120" t="s">
        <v>338</v>
      </c>
      <c r="AO120">
        <v>-33.464866000000001</v>
      </c>
      <c r="AP120">
        <v>18.719912999999998</v>
      </c>
      <c r="AQ120" t="s">
        <v>338</v>
      </c>
      <c r="AR120">
        <v>-33.464866000000001</v>
      </c>
      <c r="AS120">
        <v>18.719912999999998</v>
      </c>
      <c r="AT120">
        <v>1900</v>
      </c>
      <c r="AU120" t="s">
        <v>243</v>
      </c>
      <c r="AV120" t="s">
        <v>66</v>
      </c>
      <c r="AW120">
        <v>1</v>
      </c>
      <c r="AX120" t="s">
        <v>66</v>
      </c>
      <c r="AY120" t="s">
        <v>73</v>
      </c>
      <c r="AZ120">
        <v>100000</v>
      </c>
      <c r="BA120">
        <v>1</v>
      </c>
    </row>
    <row r="121" spans="1:53" x14ac:dyDescent="0.2">
      <c r="A121" t="s">
        <v>1118</v>
      </c>
      <c r="B121">
        <v>1893</v>
      </c>
      <c r="C121" t="s">
        <v>1122</v>
      </c>
      <c r="D121" t="s">
        <v>55</v>
      </c>
      <c r="F121" t="s">
        <v>1120</v>
      </c>
      <c r="G121" t="s">
        <v>1121</v>
      </c>
      <c r="H121" t="s">
        <v>898</v>
      </c>
      <c r="I121" t="s">
        <v>1119</v>
      </c>
      <c r="K121">
        <v>120</v>
      </c>
      <c r="N121" t="s">
        <v>1123</v>
      </c>
      <c r="O121" t="s">
        <v>313</v>
      </c>
      <c r="P121" t="s">
        <v>1124</v>
      </c>
      <c r="Q121">
        <v>0</v>
      </c>
      <c r="S121" t="s">
        <v>431</v>
      </c>
      <c r="T121" t="s">
        <v>432</v>
      </c>
      <c r="U121" t="s">
        <v>1120</v>
      </c>
      <c r="V121" t="s">
        <v>1121</v>
      </c>
      <c r="W121" t="s">
        <v>898</v>
      </c>
      <c r="X121" t="s">
        <v>55</v>
      </c>
      <c r="Y121" t="s">
        <v>64</v>
      </c>
      <c r="Z121" t="s">
        <v>65</v>
      </c>
      <c r="AA121" t="s">
        <v>84</v>
      </c>
      <c r="AB121" t="s">
        <v>104</v>
      </c>
      <c r="AC121" t="s">
        <v>104</v>
      </c>
      <c r="AD121" t="s">
        <v>105</v>
      </c>
      <c r="AE121" t="s">
        <v>106</v>
      </c>
      <c r="AF121" t="s">
        <v>186</v>
      </c>
      <c r="AG121" t="s">
        <v>141</v>
      </c>
      <c r="AH121">
        <v>44320</v>
      </c>
      <c r="AI121" t="s">
        <v>186</v>
      </c>
      <c r="AJ121" t="s">
        <v>228</v>
      </c>
      <c r="AK121" t="s">
        <v>211</v>
      </c>
      <c r="AM121" t="s">
        <v>440</v>
      </c>
      <c r="AN121" t="s">
        <v>441</v>
      </c>
      <c r="AO121">
        <v>-33.740327000000001</v>
      </c>
      <c r="AP121">
        <v>18.959755000000001</v>
      </c>
      <c r="AQ121" t="s">
        <v>441</v>
      </c>
      <c r="AR121">
        <v>-33.740327000000001</v>
      </c>
      <c r="AS121">
        <v>18.959755000000001</v>
      </c>
      <c r="AT121">
        <v>1895</v>
      </c>
      <c r="AU121" t="s">
        <v>442</v>
      </c>
      <c r="AV121" t="s">
        <v>66</v>
      </c>
      <c r="AW121">
        <v>1</v>
      </c>
      <c r="AX121" t="s">
        <v>66</v>
      </c>
      <c r="AY121" t="s">
        <v>73</v>
      </c>
      <c r="AZ121">
        <v>40000</v>
      </c>
      <c r="BA121">
        <v>40</v>
      </c>
    </row>
    <row r="122" spans="1:53" x14ac:dyDescent="0.2">
      <c r="A122" t="s">
        <v>1125</v>
      </c>
      <c r="B122">
        <v>1900</v>
      </c>
      <c r="C122" t="s">
        <v>118</v>
      </c>
      <c r="D122" t="s">
        <v>55</v>
      </c>
      <c r="F122" t="s">
        <v>398</v>
      </c>
      <c r="G122" t="s">
        <v>425</v>
      </c>
      <c r="H122" t="s">
        <v>1126</v>
      </c>
      <c r="I122" t="s">
        <v>745</v>
      </c>
      <c r="J122" t="s">
        <v>60</v>
      </c>
      <c r="K122">
        <v>700</v>
      </c>
      <c r="M122" t="s">
        <v>1127</v>
      </c>
      <c r="N122" t="s">
        <v>1128</v>
      </c>
      <c r="O122" t="s">
        <v>1129</v>
      </c>
      <c r="Q122">
        <v>0</v>
      </c>
      <c r="S122" t="s">
        <v>1059</v>
      </c>
      <c r="T122" t="s">
        <v>1060</v>
      </c>
      <c r="U122" t="s">
        <v>398</v>
      </c>
      <c r="V122" t="s">
        <v>425</v>
      </c>
      <c r="W122" t="s">
        <v>1126</v>
      </c>
      <c r="X122" t="s">
        <v>55</v>
      </c>
      <c r="Y122" t="s">
        <v>64</v>
      </c>
      <c r="Z122" t="s">
        <v>65</v>
      </c>
      <c r="AA122" t="s">
        <v>84</v>
      </c>
      <c r="AB122" t="s">
        <v>544</v>
      </c>
      <c r="AC122" t="s">
        <v>544</v>
      </c>
      <c r="AD122" t="s">
        <v>1061</v>
      </c>
      <c r="AE122" t="s">
        <v>1062</v>
      </c>
      <c r="AF122" t="s">
        <v>66</v>
      </c>
      <c r="AG122" t="s">
        <v>66</v>
      </c>
      <c r="AH122">
        <v>0</v>
      </c>
      <c r="AI122" t="s">
        <v>67</v>
      </c>
      <c r="AJ122" t="s">
        <v>89</v>
      </c>
      <c r="AK122" t="s">
        <v>503</v>
      </c>
      <c r="AM122" t="s">
        <v>1063</v>
      </c>
      <c r="AN122" t="s">
        <v>1064</v>
      </c>
      <c r="AO122">
        <v>-33.592638999999998</v>
      </c>
      <c r="AP122">
        <v>22.202307999999999</v>
      </c>
      <c r="AQ122" t="s">
        <v>1064</v>
      </c>
      <c r="AR122">
        <v>-33.592638999999998</v>
      </c>
      <c r="AS122">
        <v>22.202307999999999</v>
      </c>
      <c r="AT122">
        <v>1893</v>
      </c>
      <c r="AU122" t="s">
        <v>177</v>
      </c>
      <c r="AV122" t="s">
        <v>66</v>
      </c>
      <c r="AW122">
        <v>1</v>
      </c>
      <c r="AX122" t="s">
        <v>66</v>
      </c>
      <c r="AY122" t="s">
        <v>73</v>
      </c>
      <c r="AZ122">
        <v>2000</v>
      </c>
      <c r="BA122">
        <v>5</v>
      </c>
    </row>
    <row r="123" spans="1:53" x14ac:dyDescent="0.2">
      <c r="A123" t="s">
        <v>1130</v>
      </c>
      <c r="B123">
        <v>1893</v>
      </c>
      <c r="C123" t="s">
        <v>991</v>
      </c>
      <c r="D123" t="s">
        <v>55</v>
      </c>
      <c r="F123" t="s">
        <v>398</v>
      </c>
      <c r="G123" t="s">
        <v>1132</v>
      </c>
      <c r="H123" t="s">
        <v>1133</v>
      </c>
      <c r="I123" t="s">
        <v>1131</v>
      </c>
      <c r="J123" t="s">
        <v>992</v>
      </c>
      <c r="K123">
        <v>102</v>
      </c>
      <c r="M123" t="s">
        <v>1134</v>
      </c>
      <c r="N123" t="s">
        <v>1135</v>
      </c>
      <c r="P123" t="s">
        <v>1135</v>
      </c>
      <c r="Q123">
        <v>0</v>
      </c>
      <c r="S123" t="s">
        <v>1068</v>
      </c>
      <c r="T123" t="s">
        <v>1069</v>
      </c>
      <c r="U123" t="s">
        <v>398</v>
      </c>
      <c r="V123" t="s">
        <v>1132</v>
      </c>
      <c r="W123" t="s">
        <v>1133</v>
      </c>
      <c r="X123" t="s">
        <v>55</v>
      </c>
      <c r="Y123" t="s">
        <v>64</v>
      </c>
      <c r="Z123" t="s">
        <v>65</v>
      </c>
      <c r="AA123" t="s">
        <v>84</v>
      </c>
      <c r="AB123" t="s">
        <v>1136</v>
      </c>
      <c r="AC123" t="s">
        <v>1136</v>
      </c>
      <c r="AD123" t="s">
        <v>1137</v>
      </c>
      <c r="AE123" t="s">
        <v>1138</v>
      </c>
      <c r="AF123" t="s">
        <v>526</v>
      </c>
      <c r="AG123" t="s">
        <v>527</v>
      </c>
      <c r="AH123">
        <v>61110</v>
      </c>
      <c r="AI123" t="s">
        <v>526</v>
      </c>
      <c r="AJ123" t="s">
        <v>68</v>
      </c>
      <c r="AK123" t="s">
        <v>68</v>
      </c>
      <c r="AL123" t="s">
        <v>66</v>
      </c>
      <c r="AM123" t="s">
        <v>142</v>
      </c>
      <c r="AN123" t="s">
        <v>248</v>
      </c>
      <c r="AO123">
        <v>-33.026090000000003</v>
      </c>
      <c r="AP123">
        <v>27.905923999999999</v>
      </c>
      <c r="AQ123" t="s">
        <v>248</v>
      </c>
      <c r="AR123">
        <v>-33.026090000000003</v>
      </c>
      <c r="AS123">
        <v>27.905923999999999</v>
      </c>
      <c r="AT123">
        <v>1902</v>
      </c>
      <c r="AU123" t="s">
        <v>376</v>
      </c>
      <c r="AV123" t="s">
        <v>66</v>
      </c>
      <c r="AW123">
        <v>1</v>
      </c>
      <c r="AX123" t="s">
        <v>66</v>
      </c>
      <c r="AY123" t="s">
        <v>73</v>
      </c>
      <c r="AZ123">
        <v>100000</v>
      </c>
      <c r="BA123">
        <v>1</v>
      </c>
    </row>
    <row r="124" spans="1:53" x14ac:dyDescent="0.2">
      <c r="A124" t="s">
        <v>1139</v>
      </c>
      <c r="B124">
        <v>1897</v>
      </c>
      <c r="C124" t="s">
        <v>118</v>
      </c>
      <c r="D124" t="s">
        <v>55</v>
      </c>
      <c r="F124" t="s">
        <v>398</v>
      </c>
      <c r="G124" t="s">
        <v>632</v>
      </c>
      <c r="H124" t="s">
        <v>1140</v>
      </c>
      <c r="I124" t="s">
        <v>745</v>
      </c>
      <c r="J124" t="s">
        <v>1141</v>
      </c>
      <c r="K124">
        <v>600</v>
      </c>
      <c r="M124" t="s">
        <v>381</v>
      </c>
      <c r="N124" t="s">
        <v>1142</v>
      </c>
      <c r="O124" t="s">
        <v>1142</v>
      </c>
      <c r="P124" t="s">
        <v>1143</v>
      </c>
      <c r="Q124">
        <v>0</v>
      </c>
      <c r="S124" t="s">
        <v>288</v>
      </c>
      <c r="T124" t="s">
        <v>289</v>
      </c>
      <c r="U124" t="s">
        <v>398</v>
      </c>
      <c r="V124" t="s">
        <v>632</v>
      </c>
      <c r="W124" t="s">
        <v>1140</v>
      </c>
      <c r="X124" t="s">
        <v>55</v>
      </c>
      <c r="Y124" t="s">
        <v>64</v>
      </c>
      <c r="Z124" t="s">
        <v>65</v>
      </c>
      <c r="AA124" t="s">
        <v>84</v>
      </c>
      <c r="AB124" t="s">
        <v>104</v>
      </c>
      <c r="AC124" t="s">
        <v>349</v>
      </c>
      <c r="AD124" t="s">
        <v>105</v>
      </c>
      <c r="AE124" t="s">
        <v>106</v>
      </c>
      <c r="AF124" t="s">
        <v>66</v>
      </c>
      <c r="AG124" t="s">
        <v>66</v>
      </c>
      <c r="AH124">
        <v>0</v>
      </c>
      <c r="AI124" t="s">
        <v>67</v>
      </c>
      <c r="AJ124" t="s">
        <v>394</v>
      </c>
      <c r="AK124" t="s">
        <v>394</v>
      </c>
      <c r="AM124" t="s">
        <v>296</v>
      </c>
      <c r="AN124" t="s">
        <v>104</v>
      </c>
      <c r="AO124">
        <v>-33.923642000000001</v>
      </c>
      <c r="AP124">
        <v>18.419981</v>
      </c>
      <c r="AQ124" t="s">
        <v>104</v>
      </c>
      <c r="AR124">
        <v>-33.923642000000001</v>
      </c>
      <c r="AS124">
        <v>18.419981</v>
      </c>
      <c r="AT124">
        <v>1900</v>
      </c>
      <c r="AU124" t="s">
        <v>297</v>
      </c>
      <c r="AV124" t="s">
        <v>66</v>
      </c>
      <c r="AW124">
        <v>1</v>
      </c>
      <c r="AX124" t="s">
        <v>66</v>
      </c>
      <c r="AY124" t="s">
        <v>73</v>
      </c>
      <c r="AZ124">
        <v>125000</v>
      </c>
      <c r="BA124">
        <v>1</v>
      </c>
    </row>
    <row r="125" spans="1:53" x14ac:dyDescent="0.2">
      <c r="A125" t="s">
        <v>1144</v>
      </c>
      <c r="B125">
        <v>1900</v>
      </c>
      <c r="C125" t="s">
        <v>1146</v>
      </c>
      <c r="D125" t="s">
        <v>55</v>
      </c>
      <c r="F125" t="s">
        <v>398</v>
      </c>
      <c r="G125" t="s">
        <v>146</v>
      </c>
      <c r="H125" t="s">
        <v>469</v>
      </c>
      <c r="I125" t="s">
        <v>1145</v>
      </c>
      <c r="K125">
        <v>1000</v>
      </c>
      <c r="M125" t="s">
        <v>1147</v>
      </c>
      <c r="N125" t="s">
        <v>1148</v>
      </c>
      <c r="O125" t="s">
        <v>1149</v>
      </c>
      <c r="P125" t="s">
        <v>371</v>
      </c>
      <c r="Q125">
        <v>0</v>
      </c>
      <c r="S125" t="s">
        <v>1150</v>
      </c>
      <c r="T125" t="s">
        <v>1151</v>
      </c>
      <c r="U125" t="s">
        <v>398</v>
      </c>
      <c r="V125" t="s">
        <v>146</v>
      </c>
      <c r="W125" t="s">
        <v>469</v>
      </c>
      <c r="X125" t="s">
        <v>55</v>
      </c>
      <c r="Y125" t="s">
        <v>64</v>
      </c>
      <c r="Z125" t="s">
        <v>65</v>
      </c>
      <c r="AA125" t="s">
        <v>84</v>
      </c>
      <c r="AB125" t="s">
        <v>104</v>
      </c>
      <c r="AC125" t="s">
        <v>1152</v>
      </c>
      <c r="AD125" t="s">
        <v>579</v>
      </c>
      <c r="AE125" t="s">
        <v>580</v>
      </c>
      <c r="AF125" t="s">
        <v>1153</v>
      </c>
      <c r="AG125" t="s">
        <v>108</v>
      </c>
      <c r="AH125">
        <v>58240</v>
      </c>
      <c r="AI125" t="s">
        <v>1154</v>
      </c>
      <c r="AJ125" t="s">
        <v>91</v>
      </c>
      <c r="AK125" t="s">
        <v>91</v>
      </c>
      <c r="AM125" t="s">
        <v>1063</v>
      </c>
      <c r="AN125" t="s">
        <v>1155</v>
      </c>
      <c r="AO125">
        <v>-33.985156000000003</v>
      </c>
      <c r="AP125">
        <v>18.470694999999999</v>
      </c>
      <c r="AQ125" t="s">
        <v>1155</v>
      </c>
      <c r="AR125">
        <v>-33.985156000000003</v>
      </c>
      <c r="AS125">
        <v>18.470694999999999</v>
      </c>
      <c r="AT125">
        <v>1901</v>
      </c>
      <c r="AU125" t="s">
        <v>113</v>
      </c>
      <c r="AV125" t="s">
        <v>66</v>
      </c>
      <c r="AW125">
        <v>1</v>
      </c>
      <c r="AX125" t="s">
        <v>66</v>
      </c>
      <c r="AY125" t="s">
        <v>73</v>
      </c>
      <c r="AZ125">
        <v>5000</v>
      </c>
      <c r="BA125">
        <v>1</v>
      </c>
    </row>
    <row r="126" spans="1:53" x14ac:dyDescent="0.2">
      <c r="A126" t="s">
        <v>1156</v>
      </c>
      <c r="B126">
        <v>1892</v>
      </c>
      <c r="C126" t="s">
        <v>741</v>
      </c>
      <c r="D126" t="s">
        <v>55</v>
      </c>
      <c r="F126" t="s">
        <v>398</v>
      </c>
      <c r="G126" t="s">
        <v>146</v>
      </c>
      <c r="H126" t="s">
        <v>158</v>
      </c>
      <c r="I126" t="s">
        <v>467</v>
      </c>
      <c r="J126" t="s">
        <v>104</v>
      </c>
      <c r="K126">
        <v>150</v>
      </c>
      <c r="M126" t="s">
        <v>1157</v>
      </c>
      <c r="N126" t="s">
        <v>1158</v>
      </c>
      <c r="O126" t="s">
        <v>1159</v>
      </c>
      <c r="P126" t="s">
        <v>1159</v>
      </c>
      <c r="Q126">
        <v>0</v>
      </c>
      <c r="S126" t="s">
        <v>1160</v>
      </c>
      <c r="T126" t="s">
        <v>1161</v>
      </c>
      <c r="U126" t="s">
        <v>398</v>
      </c>
      <c r="V126" t="s">
        <v>146</v>
      </c>
      <c r="W126" t="s">
        <v>158</v>
      </c>
      <c r="X126" t="s">
        <v>55</v>
      </c>
      <c r="Y126" t="s">
        <v>64</v>
      </c>
      <c r="Z126" t="s">
        <v>65</v>
      </c>
      <c r="AA126" t="s">
        <v>84</v>
      </c>
      <c r="AB126" t="s">
        <v>104</v>
      </c>
      <c r="AC126" t="s">
        <v>1162</v>
      </c>
      <c r="AD126" t="s">
        <v>105</v>
      </c>
      <c r="AE126" t="s">
        <v>106</v>
      </c>
      <c r="AF126" t="s">
        <v>1163</v>
      </c>
      <c r="AG126" t="s">
        <v>108</v>
      </c>
      <c r="AH126">
        <v>41020</v>
      </c>
      <c r="AI126" t="s">
        <v>1164</v>
      </c>
      <c r="AJ126" t="s">
        <v>421</v>
      </c>
      <c r="AK126" t="s">
        <v>421</v>
      </c>
      <c r="AL126" t="s">
        <v>73</v>
      </c>
      <c r="AM126" t="s">
        <v>212</v>
      </c>
      <c r="AN126" t="s">
        <v>104</v>
      </c>
      <c r="AO126">
        <v>-33.923642000000001</v>
      </c>
      <c r="AP126">
        <v>18.419981</v>
      </c>
      <c r="AQ126" t="s">
        <v>104</v>
      </c>
      <c r="AR126">
        <v>-33.923642000000001</v>
      </c>
      <c r="AS126">
        <v>18.419981</v>
      </c>
      <c r="AT126">
        <v>1899</v>
      </c>
      <c r="AU126" t="s">
        <v>66</v>
      </c>
      <c r="AV126" t="s">
        <v>66</v>
      </c>
      <c r="AW126">
        <v>1</v>
      </c>
      <c r="AX126" t="s">
        <v>66</v>
      </c>
      <c r="AY126" t="s">
        <v>73</v>
      </c>
      <c r="AZ126">
        <v>10000</v>
      </c>
      <c r="BA126">
        <v>1</v>
      </c>
    </row>
    <row r="127" spans="1:53" x14ac:dyDescent="0.2">
      <c r="A127" t="s">
        <v>1165</v>
      </c>
      <c r="B127">
        <v>1893</v>
      </c>
      <c r="C127" t="s">
        <v>265</v>
      </c>
      <c r="D127" t="s">
        <v>55</v>
      </c>
      <c r="F127" t="s">
        <v>398</v>
      </c>
      <c r="G127" t="s">
        <v>146</v>
      </c>
      <c r="H127" t="s">
        <v>264</v>
      </c>
      <c r="I127" t="s">
        <v>1166</v>
      </c>
      <c r="J127" t="s">
        <v>1167</v>
      </c>
      <c r="K127">
        <v>105</v>
      </c>
      <c r="M127" t="s">
        <v>1168</v>
      </c>
      <c r="N127" t="s">
        <v>1169</v>
      </c>
      <c r="O127" t="s">
        <v>1169</v>
      </c>
      <c r="P127" t="s">
        <v>1170</v>
      </c>
      <c r="Q127">
        <v>0</v>
      </c>
      <c r="S127" t="s">
        <v>1171</v>
      </c>
      <c r="T127" t="s">
        <v>1172</v>
      </c>
      <c r="U127" t="s">
        <v>398</v>
      </c>
      <c r="V127" t="s">
        <v>146</v>
      </c>
      <c r="W127" t="s">
        <v>264</v>
      </c>
      <c r="X127" t="s">
        <v>55</v>
      </c>
      <c r="Y127" t="s">
        <v>64</v>
      </c>
      <c r="Z127" t="s">
        <v>65</v>
      </c>
      <c r="AA127" t="s">
        <v>84</v>
      </c>
      <c r="AB127" t="s">
        <v>1173</v>
      </c>
      <c r="AC127" t="s">
        <v>1174</v>
      </c>
      <c r="AD127" t="s">
        <v>1175</v>
      </c>
      <c r="AE127" t="s">
        <v>1176</v>
      </c>
      <c r="AF127" t="s">
        <v>1039</v>
      </c>
      <c r="AG127" t="s">
        <v>141</v>
      </c>
      <c r="AH127">
        <v>95410</v>
      </c>
      <c r="AI127" t="s">
        <v>1040</v>
      </c>
      <c r="AJ127" t="s">
        <v>558</v>
      </c>
      <c r="AK127" t="s">
        <v>558</v>
      </c>
      <c r="AM127" t="s">
        <v>187</v>
      </c>
      <c r="AN127" t="s">
        <v>104</v>
      </c>
      <c r="AO127">
        <v>-33.923642000000001</v>
      </c>
      <c r="AP127">
        <v>18.419981</v>
      </c>
      <c r="AQ127" t="s">
        <v>104</v>
      </c>
      <c r="AR127">
        <v>-33.923642000000001</v>
      </c>
      <c r="AS127">
        <v>18.419981</v>
      </c>
      <c r="AT127">
        <v>1898</v>
      </c>
      <c r="AU127" t="s">
        <v>422</v>
      </c>
      <c r="AV127" t="s">
        <v>66</v>
      </c>
      <c r="AW127">
        <v>1</v>
      </c>
      <c r="AX127" t="s">
        <v>66</v>
      </c>
      <c r="AY127" t="s">
        <v>73</v>
      </c>
      <c r="AZ127">
        <v>5000</v>
      </c>
      <c r="BA127">
        <v>1</v>
      </c>
    </row>
    <row r="128" spans="1:53" x14ac:dyDescent="0.2">
      <c r="A128" t="s">
        <v>1177</v>
      </c>
      <c r="B128">
        <v>1901</v>
      </c>
      <c r="C128" t="s">
        <v>134</v>
      </c>
      <c r="D128" t="s">
        <v>55</v>
      </c>
      <c r="F128" t="s">
        <v>398</v>
      </c>
      <c r="G128" t="s">
        <v>146</v>
      </c>
      <c r="H128" t="s">
        <v>1178</v>
      </c>
      <c r="I128" t="s">
        <v>1022</v>
      </c>
      <c r="J128" t="s">
        <v>317</v>
      </c>
      <c r="K128">
        <v>120</v>
      </c>
      <c r="N128" t="s">
        <v>1179</v>
      </c>
      <c r="P128" t="s">
        <v>1179</v>
      </c>
      <c r="Q128">
        <v>0</v>
      </c>
      <c r="S128" t="s">
        <v>888</v>
      </c>
      <c r="T128" t="s">
        <v>889</v>
      </c>
      <c r="U128" t="s">
        <v>398</v>
      </c>
      <c r="V128" t="s">
        <v>146</v>
      </c>
      <c r="W128" t="s">
        <v>1178</v>
      </c>
      <c r="X128" t="s">
        <v>55</v>
      </c>
      <c r="Y128" t="s">
        <v>64</v>
      </c>
      <c r="Z128" t="s">
        <v>65</v>
      </c>
      <c r="AA128" t="s">
        <v>84</v>
      </c>
      <c r="AB128" t="s">
        <v>60</v>
      </c>
      <c r="AC128" t="s">
        <v>60</v>
      </c>
      <c r="AD128" t="s">
        <v>539</v>
      </c>
      <c r="AE128" t="s">
        <v>540</v>
      </c>
      <c r="AF128" t="s">
        <v>203</v>
      </c>
      <c r="AG128" t="s">
        <v>108</v>
      </c>
      <c r="AH128">
        <v>33140</v>
      </c>
      <c r="AI128" t="s">
        <v>639</v>
      </c>
      <c r="AJ128" t="s">
        <v>141</v>
      </c>
      <c r="AK128" t="s">
        <v>141</v>
      </c>
      <c r="AM128" t="s">
        <v>229</v>
      </c>
      <c r="AN128" t="s">
        <v>60</v>
      </c>
      <c r="AO128">
        <v>-33.894986000000003</v>
      </c>
      <c r="AP128">
        <v>25.584128</v>
      </c>
      <c r="AQ128" t="s">
        <v>60</v>
      </c>
      <c r="AR128">
        <v>-33.894986000000003</v>
      </c>
      <c r="AS128">
        <v>25.584128</v>
      </c>
      <c r="AT128">
        <v>1901</v>
      </c>
      <c r="AU128" t="s">
        <v>581</v>
      </c>
      <c r="AV128" t="s">
        <v>66</v>
      </c>
      <c r="AW128">
        <v>1</v>
      </c>
      <c r="AX128" t="s">
        <v>66</v>
      </c>
      <c r="AY128" t="s">
        <v>73</v>
      </c>
      <c r="AZ128">
        <v>30000</v>
      </c>
      <c r="BA128">
        <v>1</v>
      </c>
    </row>
    <row r="129" spans="1:53" x14ac:dyDescent="0.2">
      <c r="A129" t="s">
        <v>1180</v>
      </c>
      <c r="B129">
        <v>1897</v>
      </c>
      <c r="C129" t="s">
        <v>1181</v>
      </c>
      <c r="D129" t="s">
        <v>55</v>
      </c>
      <c r="F129" t="s">
        <v>398</v>
      </c>
      <c r="G129" t="s">
        <v>146</v>
      </c>
      <c r="H129" t="s">
        <v>863</v>
      </c>
      <c r="I129" t="s">
        <v>697</v>
      </c>
      <c r="K129">
        <v>96</v>
      </c>
      <c r="N129" t="s">
        <v>1182</v>
      </c>
      <c r="O129" t="s">
        <v>1182</v>
      </c>
      <c r="P129" t="s">
        <v>1183</v>
      </c>
      <c r="Q129">
        <v>0</v>
      </c>
      <c r="S129" t="s">
        <v>315</v>
      </c>
      <c r="T129" t="s">
        <v>316</v>
      </c>
      <c r="U129" t="s">
        <v>398</v>
      </c>
      <c r="V129" t="s">
        <v>146</v>
      </c>
      <c r="W129" t="s">
        <v>863</v>
      </c>
      <c r="X129" t="s">
        <v>55</v>
      </c>
      <c r="Y129" t="s">
        <v>64</v>
      </c>
      <c r="Z129" t="s">
        <v>65</v>
      </c>
      <c r="AA129" t="s">
        <v>84</v>
      </c>
      <c r="AB129" t="s">
        <v>317</v>
      </c>
      <c r="AC129" t="s">
        <v>317</v>
      </c>
      <c r="AD129" t="s">
        <v>318</v>
      </c>
      <c r="AE129" t="s">
        <v>319</v>
      </c>
      <c r="AF129" t="s">
        <v>92</v>
      </c>
      <c r="AG129" t="s">
        <v>141</v>
      </c>
      <c r="AH129">
        <v>41030</v>
      </c>
      <c r="AI129" t="s">
        <v>1184</v>
      </c>
      <c r="AJ129" t="s">
        <v>241</v>
      </c>
      <c r="AK129" t="s">
        <v>241</v>
      </c>
      <c r="AL129" t="s">
        <v>66</v>
      </c>
      <c r="AM129" t="s">
        <v>296</v>
      </c>
      <c r="AN129" t="s">
        <v>317</v>
      </c>
      <c r="AO129">
        <v>-32.879260000000002</v>
      </c>
      <c r="AP129">
        <v>27.389928999999999</v>
      </c>
      <c r="AQ129" t="s">
        <v>317</v>
      </c>
      <c r="AR129">
        <v>-32.879260000000002</v>
      </c>
      <c r="AS129">
        <v>27.389928999999999</v>
      </c>
      <c r="AT129">
        <v>1902</v>
      </c>
      <c r="AU129" t="s">
        <v>320</v>
      </c>
      <c r="AV129" t="s">
        <v>66</v>
      </c>
      <c r="AW129">
        <v>1</v>
      </c>
      <c r="AX129" t="s">
        <v>66</v>
      </c>
      <c r="AY129" t="s">
        <v>73</v>
      </c>
      <c r="AZ129">
        <v>12000</v>
      </c>
      <c r="BA129">
        <v>1</v>
      </c>
    </row>
    <row r="130" spans="1:53" x14ac:dyDescent="0.2">
      <c r="A130" t="s">
        <v>1185</v>
      </c>
      <c r="B130">
        <v>1897</v>
      </c>
      <c r="C130" t="s">
        <v>775</v>
      </c>
      <c r="D130" t="s">
        <v>55</v>
      </c>
      <c r="F130" t="s">
        <v>398</v>
      </c>
      <c r="G130" t="s">
        <v>146</v>
      </c>
      <c r="H130" t="s">
        <v>1186</v>
      </c>
      <c r="I130" t="s">
        <v>203</v>
      </c>
      <c r="J130" t="s">
        <v>776</v>
      </c>
      <c r="K130">
        <v>100</v>
      </c>
      <c r="N130" t="s">
        <v>1187</v>
      </c>
      <c r="P130" t="s">
        <v>1188</v>
      </c>
      <c r="Q130">
        <v>0</v>
      </c>
      <c r="S130" t="s">
        <v>521</v>
      </c>
      <c r="T130" t="s">
        <v>522</v>
      </c>
      <c r="U130" t="s">
        <v>398</v>
      </c>
      <c r="V130" t="s">
        <v>146</v>
      </c>
      <c r="W130" t="s">
        <v>1186</v>
      </c>
      <c r="X130" t="s">
        <v>55</v>
      </c>
      <c r="Y130" t="s">
        <v>64</v>
      </c>
      <c r="Z130" t="s">
        <v>65</v>
      </c>
      <c r="AA130" t="s">
        <v>84</v>
      </c>
      <c r="AB130" t="s">
        <v>104</v>
      </c>
      <c r="AC130" t="s">
        <v>835</v>
      </c>
      <c r="AD130" t="s">
        <v>806</v>
      </c>
      <c r="AE130" t="s">
        <v>807</v>
      </c>
      <c r="AF130" t="s">
        <v>66</v>
      </c>
      <c r="AG130" t="s">
        <v>66</v>
      </c>
      <c r="AH130">
        <v>0</v>
      </c>
      <c r="AI130" t="s">
        <v>67</v>
      </c>
      <c r="AJ130" t="s">
        <v>68</v>
      </c>
      <c r="AK130" t="s">
        <v>68</v>
      </c>
      <c r="AM130" t="s">
        <v>242</v>
      </c>
      <c r="AN130" t="s">
        <v>338</v>
      </c>
      <c r="AO130">
        <v>-33.464866000000001</v>
      </c>
      <c r="AP130">
        <v>18.719912999999998</v>
      </c>
      <c r="AQ130" t="s">
        <v>338</v>
      </c>
      <c r="AR130">
        <v>-33.464866000000001</v>
      </c>
      <c r="AS130">
        <v>18.719912999999998</v>
      </c>
      <c r="AT130">
        <v>1900</v>
      </c>
      <c r="AU130" t="s">
        <v>243</v>
      </c>
      <c r="AV130" t="s">
        <v>66</v>
      </c>
      <c r="AW130">
        <v>1</v>
      </c>
      <c r="AX130" t="s">
        <v>66</v>
      </c>
      <c r="AY130" t="s">
        <v>73</v>
      </c>
      <c r="AZ130">
        <v>100000</v>
      </c>
      <c r="BA130">
        <v>1</v>
      </c>
    </row>
    <row r="131" spans="1:53" x14ac:dyDescent="0.2">
      <c r="A131" t="s">
        <v>1189</v>
      </c>
      <c r="B131">
        <v>1892</v>
      </c>
      <c r="C131" t="s">
        <v>118</v>
      </c>
      <c r="D131" t="s">
        <v>55</v>
      </c>
      <c r="F131" t="s">
        <v>398</v>
      </c>
      <c r="G131" t="s">
        <v>146</v>
      </c>
      <c r="H131" t="s">
        <v>1190</v>
      </c>
      <c r="I131" t="s">
        <v>722</v>
      </c>
      <c r="J131" t="s">
        <v>544</v>
      </c>
      <c r="K131">
        <v>100</v>
      </c>
      <c r="M131" t="s">
        <v>1191</v>
      </c>
      <c r="N131" t="s">
        <v>1192</v>
      </c>
      <c r="O131" t="s">
        <v>1193</v>
      </c>
      <c r="P131" t="s">
        <v>1193</v>
      </c>
      <c r="Q131">
        <v>0</v>
      </c>
      <c r="R131" t="s">
        <v>1194</v>
      </c>
      <c r="S131" t="s">
        <v>1059</v>
      </c>
      <c r="T131" t="s">
        <v>1060</v>
      </c>
      <c r="U131" t="s">
        <v>398</v>
      </c>
      <c r="V131" t="s">
        <v>146</v>
      </c>
      <c r="W131" t="s">
        <v>1190</v>
      </c>
      <c r="X131" t="s">
        <v>55</v>
      </c>
      <c r="Y131" t="s">
        <v>64</v>
      </c>
      <c r="Z131" t="s">
        <v>65</v>
      </c>
      <c r="AA131" t="s">
        <v>84</v>
      </c>
      <c r="AB131" t="s">
        <v>544</v>
      </c>
      <c r="AC131" t="s">
        <v>544</v>
      </c>
      <c r="AD131" t="s">
        <v>1061</v>
      </c>
      <c r="AE131" t="s">
        <v>1062</v>
      </c>
      <c r="AF131" t="s">
        <v>66</v>
      </c>
      <c r="AG131" t="s">
        <v>66</v>
      </c>
      <c r="AH131">
        <v>0</v>
      </c>
      <c r="AI131" t="s">
        <v>67</v>
      </c>
      <c r="AJ131" t="s">
        <v>89</v>
      </c>
      <c r="AK131" t="s">
        <v>503</v>
      </c>
      <c r="AM131" t="s">
        <v>1063</v>
      </c>
      <c r="AN131" t="s">
        <v>1064</v>
      </c>
      <c r="AO131">
        <v>-33.592638999999998</v>
      </c>
      <c r="AP131">
        <v>22.202307999999999</v>
      </c>
      <c r="AQ131" t="s">
        <v>1064</v>
      </c>
      <c r="AR131">
        <v>-33.592638999999998</v>
      </c>
      <c r="AS131">
        <v>22.202307999999999</v>
      </c>
      <c r="AT131">
        <v>1893</v>
      </c>
      <c r="AU131" t="s">
        <v>177</v>
      </c>
      <c r="AV131" t="s">
        <v>66</v>
      </c>
      <c r="AW131">
        <v>1</v>
      </c>
      <c r="AX131" t="s">
        <v>66</v>
      </c>
      <c r="AY131" t="s">
        <v>73</v>
      </c>
      <c r="AZ131">
        <v>2000</v>
      </c>
      <c r="BA131">
        <v>5</v>
      </c>
    </row>
    <row r="132" spans="1:53" x14ac:dyDescent="0.2">
      <c r="A132" t="s">
        <v>1195</v>
      </c>
      <c r="B132">
        <v>1894</v>
      </c>
      <c r="C132" t="s">
        <v>365</v>
      </c>
      <c r="D132" t="s">
        <v>55</v>
      </c>
      <c r="F132" t="s">
        <v>398</v>
      </c>
      <c r="G132" t="s">
        <v>146</v>
      </c>
      <c r="H132" t="s">
        <v>1196</v>
      </c>
      <c r="I132" t="s">
        <v>697</v>
      </c>
      <c r="K132">
        <v>60</v>
      </c>
      <c r="N132" t="s">
        <v>1197</v>
      </c>
      <c r="O132" t="s">
        <v>1198</v>
      </c>
      <c r="P132" t="s">
        <v>1197</v>
      </c>
      <c r="Q132">
        <v>0</v>
      </c>
      <c r="S132" t="s">
        <v>1199</v>
      </c>
      <c r="T132" t="s">
        <v>1200</v>
      </c>
      <c r="U132" t="s">
        <v>398</v>
      </c>
      <c r="V132" t="s">
        <v>146</v>
      </c>
      <c r="W132" t="s">
        <v>1196</v>
      </c>
      <c r="X132" t="s">
        <v>55</v>
      </c>
      <c r="Y132" t="s">
        <v>64</v>
      </c>
      <c r="Z132" t="s">
        <v>65</v>
      </c>
      <c r="AA132" t="s">
        <v>84</v>
      </c>
      <c r="AB132" t="s">
        <v>104</v>
      </c>
      <c r="AC132" t="s">
        <v>104</v>
      </c>
      <c r="AD132" t="s">
        <v>105</v>
      </c>
      <c r="AE132" t="s">
        <v>106</v>
      </c>
      <c r="AF132" t="s">
        <v>1201</v>
      </c>
      <c r="AG132" t="s">
        <v>108</v>
      </c>
      <c r="AH132">
        <v>45125</v>
      </c>
      <c r="AI132" t="s">
        <v>1202</v>
      </c>
      <c r="AJ132" t="s">
        <v>73</v>
      </c>
      <c r="AK132" t="s">
        <v>73</v>
      </c>
      <c r="AL132" t="s">
        <v>73</v>
      </c>
      <c r="AM132" t="s">
        <v>229</v>
      </c>
      <c r="AN132" t="s">
        <v>104</v>
      </c>
      <c r="AO132">
        <v>-33.923642000000001</v>
      </c>
      <c r="AP132">
        <v>18.419981</v>
      </c>
      <c r="AQ132" t="s">
        <v>104</v>
      </c>
      <c r="AR132">
        <v>-33.923642000000001</v>
      </c>
      <c r="AS132">
        <v>18.419981</v>
      </c>
      <c r="AT132">
        <v>1894</v>
      </c>
      <c r="AU132" t="s">
        <v>243</v>
      </c>
      <c r="AV132" t="s">
        <v>66</v>
      </c>
      <c r="AW132">
        <v>1</v>
      </c>
      <c r="AX132" t="s">
        <v>66</v>
      </c>
      <c r="AY132" t="s">
        <v>73</v>
      </c>
      <c r="AZ132">
        <v>150000</v>
      </c>
      <c r="BA132">
        <v>1</v>
      </c>
    </row>
    <row r="133" spans="1:53" x14ac:dyDescent="0.2">
      <c r="A133" t="s">
        <v>1203</v>
      </c>
      <c r="B133">
        <v>1895</v>
      </c>
      <c r="C133" t="s">
        <v>78</v>
      </c>
      <c r="D133" t="s">
        <v>55</v>
      </c>
      <c r="F133" t="s">
        <v>398</v>
      </c>
      <c r="G133" t="s">
        <v>146</v>
      </c>
      <c r="H133" t="s">
        <v>1204</v>
      </c>
      <c r="I133" t="s">
        <v>197</v>
      </c>
      <c r="J133" t="s">
        <v>942</v>
      </c>
      <c r="K133">
        <v>85</v>
      </c>
      <c r="M133" t="s">
        <v>1205</v>
      </c>
      <c r="N133" t="s">
        <v>1206</v>
      </c>
      <c r="P133" t="s">
        <v>1207</v>
      </c>
      <c r="Q133">
        <v>0</v>
      </c>
      <c r="S133" t="s">
        <v>81</v>
      </c>
      <c r="T133" t="s">
        <v>82</v>
      </c>
      <c r="U133" t="s">
        <v>398</v>
      </c>
      <c r="V133" t="s">
        <v>146</v>
      </c>
      <c r="W133" t="s">
        <v>1204</v>
      </c>
      <c r="X133" t="s">
        <v>55</v>
      </c>
      <c r="Y133" t="s">
        <v>64</v>
      </c>
      <c r="Z133" t="s">
        <v>65</v>
      </c>
      <c r="AA133" t="s">
        <v>84</v>
      </c>
      <c r="AB133" t="s">
        <v>70</v>
      </c>
      <c r="AC133" t="s">
        <v>1208</v>
      </c>
      <c r="AD133" t="s">
        <v>86</v>
      </c>
      <c r="AE133" t="s">
        <v>87</v>
      </c>
      <c r="AF133" t="s">
        <v>66</v>
      </c>
      <c r="AG133" t="s">
        <v>66</v>
      </c>
      <c r="AH133">
        <v>0</v>
      </c>
      <c r="AI133" t="s">
        <v>67</v>
      </c>
      <c r="AJ133" t="s">
        <v>228</v>
      </c>
      <c r="AK133" t="s">
        <v>228</v>
      </c>
      <c r="AL133" t="s">
        <v>66</v>
      </c>
      <c r="AM133" t="s">
        <v>92</v>
      </c>
      <c r="AN133" t="s">
        <v>70</v>
      </c>
      <c r="AO133">
        <v>-28.744329</v>
      </c>
      <c r="AP133">
        <v>24.764745999999999</v>
      </c>
      <c r="AQ133" t="s">
        <v>70</v>
      </c>
      <c r="AR133">
        <v>-28.744329</v>
      </c>
      <c r="AS133">
        <v>24.764745999999999</v>
      </c>
      <c r="AT133">
        <v>1902</v>
      </c>
      <c r="AU133" t="s">
        <v>93</v>
      </c>
      <c r="AV133" t="s">
        <v>66</v>
      </c>
      <c r="AW133">
        <v>1</v>
      </c>
      <c r="AX133" t="s">
        <v>66</v>
      </c>
      <c r="AY133" t="s">
        <v>73</v>
      </c>
      <c r="AZ133">
        <v>20000</v>
      </c>
      <c r="BA133">
        <v>1</v>
      </c>
    </row>
    <row r="134" spans="1:53" x14ac:dyDescent="0.2">
      <c r="A134" t="s">
        <v>1209</v>
      </c>
      <c r="B134">
        <v>1894</v>
      </c>
      <c r="C134" t="s">
        <v>134</v>
      </c>
      <c r="D134" t="s">
        <v>55</v>
      </c>
      <c r="F134" t="s">
        <v>398</v>
      </c>
      <c r="G134" t="s">
        <v>146</v>
      </c>
      <c r="H134" t="s">
        <v>1210</v>
      </c>
      <c r="I134" t="s">
        <v>764</v>
      </c>
      <c r="J134" t="s">
        <v>317</v>
      </c>
      <c r="K134">
        <v>200</v>
      </c>
      <c r="N134" t="s">
        <v>1211</v>
      </c>
      <c r="O134" t="s">
        <v>1212</v>
      </c>
      <c r="P134" t="s">
        <v>1213</v>
      </c>
      <c r="Q134">
        <v>0</v>
      </c>
      <c r="S134" t="s">
        <v>1214</v>
      </c>
      <c r="T134" t="s">
        <v>1215</v>
      </c>
      <c r="U134" t="s">
        <v>398</v>
      </c>
      <c r="V134" t="s">
        <v>146</v>
      </c>
      <c r="W134" t="s">
        <v>1210</v>
      </c>
      <c r="X134" t="s">
        <v>55</v>
      </c>
      <c r="Y134" t="s">
        <v>64</v>
      </c>
      <c r="Z134" t="s">
        <v>65</v>
      </c>
      <c r="AA134" t="s">
        <v>84</v>
      </c>
      <c r="AB134" t="s">
        <v>433</v>
      </c>
      <c r="AC134" t="s">
        <v>433</v>
      </c>
      <c r="AD134" t="s">
        <v>434</v>
      </c>
      <c r="AE134" t="s">
        <v>435</v>
      </c>
      <c r="AF134" t="s">
        <v>526</v>
      </c>
      <c r="AG134" t="s">
        <v>527</v>
      </c>
      <c r="AH134">
        <v>61110</v>
      </c>
      <c r="AI134" t="s">
        <v>526</v>
      </c>
      <c r="AJ134" t="s">
        <v>244</v>
      </c>
      <c r="AK134" t="s">
        <v>68</v>
      </c>
      <c r="AL134" t="s">
        <v>244</v>
      </c>
      <c r="AM134" t="s">
        <v>212</v>
      </c>
      <c r="AN134" t="s">
        <v>433</v>
      </c>
      <c r="AQ134" t="s">
        <v>441</v>
      </c>
      <c r="AR134">
        <v>-33.740327000000001</v>
      </c>
      <c r="AS134">
        <v>18.959755000000001</v>
      </c>
      <c r="AT134">
        <v>1894</v>
      </c>
      <c r="AU134" t="s">
        <v>492</v>
      </c>
      <c r="AV134" t="s">
        <v>66</v>
      </c>
      <c r="AW134">
        <v>1</v>
      </c>
      <c r="AX134" t="s">
        <v>66</v>
      </c>
      <c r="AY134" t="s">
        <v>73</v>
      </c>
      <c r="AZ134">
        <v>2500</v>
      </c>
      <c r="BA134">
        <v>25</v>
      </c>
    </row>
    <row r="135" spans="1:53" x14ac:dyDescent="0.2">
      <c r="A135" t="s">
        <v>1216</v>
      </c>
      <c r="B135">
        <v>1898</v>
      </c>
      <c r="C135" t="s">
        <v>205</v>
      </c>
      <c r="D135" t="s">
        <v>55</v>
      </c>
      <c r="F135" t="s">
        <v>398</v>
      </c>
      <c r="G135" t="s">
        <v>146</v>
      </c>
      <c r="H135" t="s">
        <v>1218</v>
      </c>
      <c r="I135" t="s">
        <v>1217</v>
      </c>
      <c r="J135" t="s">
        <v>104</v>
      </c>
      <c r="K135">
        <v>450</v>
      </c>
      <c r="N135" t="s">
        <v>1219</v>
      </c>
      <c r="O135" t="s">
        <v>220</v>
      </c>
      <c r="P135" t="s">
        <v>1220</v>
      </c>
      <c r="Q135">
        <v>0</v>
      </c>
      <c r="S135" t="s">
        <v>1221</v>
      </c>
      <c r="T135" t="s">
        <v>1222</v>
      </c>
      <c r="U135" t="s">
        <v>398</v>
      </c>
      <c r="V135" t="s">
        <v>146</v>
      </c>
      <c r="W135" t="s">
        <v>1218</v>
      </c>
      <c r="X135" t="s">
        <v>55</v>
      </c>
      <c r="Y135" t="s">
        <v>64</v>
      </c>
      <c r="Z135" t="s">
        <v>65</v>
      </c>
      <c r="AA135" t="s">
        <v>84</v>
      </c>
      <c r="AB135" t="s">
        <v>70</v>
      </c>
      <c r="AC135" t="s">
        <v>70</v>
      </c>
      <c r="AD135" t="s">
        <v>151</v>
      </c>
      <c r="AE135" t="s">
        <v>152</v>
      </c>
      <c r="AF135" t="s">
        <v>1223</v>
      </c>
      <c r="AG135" t="s">
        <v>244</v>
      </c>
      <c r="AH135">
        <v>41000</v>
      </c>
      <c r="AI135" t="s">
        <v>1224</v>
      </c>
      <c r="AJ135" t="s">
        <v>73</v>
      </c>
      <c r="AK135" t="s">
        <v>73</v>
      </c>
      <c r="AM135" t="s">
        <v>1063</v>
      </c>
      <c r="AN135" t="s">
        <v>70</v>
      </c>
      <c r="AO135">
        <v>-28.744329</v>
      </c>
      <c r="AP135">
        <v>24.764745999999999</v>
      </c>
      <c r="AQ135" t="s">
        <v>70</v>
      </c>
      <c r="AR135">
        <v>-28.744329</v>
      </c>
      <c r="AS135">
        <v>24.764745999999999</v>
      </c>
      <c r="AT135">
        <v>1897</v>
      </c>
      <c r="AU135" t="s">
        <v>113</v>
      </c>
      <c r="AV135" t="s">
        <v>66</v>
      </c>
      <c r="AW135">
        <v>1</v>
      </c>
      <c r="AX135" t="s">
        <v>66</v>
      </c>
      <c r="AY135" t="s">
        <v>73</v>
      </c>
      <c r="AZ135">
        <v>400</v>
      </c>
      <c r="BA135">
        <v>1</v>
      </c>
    </row>
    <row r="136" spans="1:53" x14ac:dyDescent="0.2">
      <c r="A136" t="s">
        <v>1225</v>
      </c>
      <c r="B136">
        <v>1902</v>
      </c>
      <c r="C136" t="s">
        <v>991</v>
      </c>
      <c r="D136" t="s">
        <v>55</v>
      </c>
      <c r="F136" t="s">
        <v>398</v>
      </c>
      <c r="G136" t="s">
        <v>146</v>
      </c>
      <c r="H136" t="s">
        <v>990</v>
      </c>
      <c r="I136" t="s">
        <v>989</v>
      </c>
      <c r="K136">
        <v>80</v>
      </c>
      <c r="M136" t="s">
        <v>1226</v>
      </c>
      <c r="N136" t="s">
        <v>994</v>
      </c>
      <c r="P136" t="s">
        <v>994</v>
      </c>
      <c r="Q136">
        <v>0</v>
      </c>
      <c r="S136" t="s">
        <v>315</v>
      </c>
      <c r="T136" t="s">
        <v>316</v>
      </c>
      <c r="U136" t="s">
        <v>398</v>
      </c>
      <c r="V136" t="s">
        <v>146</v>
      </c>
      <c r="W136" t="s">
        <v>990</v>
      </c>
      <c r="X136" t="s">
        <v>55</v>
      </c>
      <c r="Y136" t="s">
        <v>64</v>
      </c>
      <c r="Z136" t="s">
        <v>65</v>
      </c>
      <c r="AA136" t="s">
        <v>84</v>
      </c>
      <c r="AB136" t="s">
        <v>317</v>
      </c>
      <c r="AC136" t="s">
        <v>317</v>
      </c>
      <c r="AD136" t="s">
        <v>318</v>
      </c>
      <c r="AE136" t="s">
        <v>319</v>
      </c>
      <c r="AF136" t="s">
        <v>1227</v>
      </c>
      <c r="AG136" t="s">
        <v>141</v>
      </c>
      <c r="AH136">
        <v>41020</v>
      </c>
      <c r="AI136" t="s">
        <v>1164</v>
      </c>
      <c r="AJ136" t="s">
        <v>421</v>
      </c>
      <c r="AK136" t="s">
        <v>421</v>
      </c>
      <c r="AL136" t="s">
        <v>66</v>
      </c>
      <c r="AM136" t="s">
        <v>296</v>
      </c>
      <c r="AN136" t="s">
        <v>317</v>
      </c>
      <c r="AO136">
        <v>-32.879260000000002</v>
      </c>
      <c r="AP136">
        <v>27.389928999999999</v>
      </c>
      <c r="AQ136" t="s">
        <v>317</v>
      </c>
      <c r="AR136">
        <v>-32.879260000000002</v>
      </c>
      <c r="AS136">
        <v>27.389928999999999</v>
      </c>
      <c r="AT136">
        <v>1902</v>
      </c>
      <c r="AU136" t="s">
        <v>320</v>
      </c>
      <c r="AV136" t="s">
        <v>66</v>
      </c>
      <c r="AW136">
        <v>1</v>
      </c>
      <c r="AX136" t="s">
        <v>66</v>
      </c>
      <c r="AY136" t="s">
        <v>73</v>
      </c>
      <c r="AZ136">
        <v>12000</v>
      </c>
      <c r="BA136">
        <v>1</v>
      </c>
    </row>
    <row r="137" spans="1:53" x14ac:dyDescent="0.2">
      <c r="A137" t="s">
        <v>1228</v>
      </c>
      <c r="B137">
        <v>1901</v>
      </c>
      <c r="C137" t="s">
        <v>968</v>
      </c>
      <c r="D137" t="s">
        <v>55</v>
      </c>
      <c r="F137" t="s">
        <v>398</v>
      </c>
      <c r="G137" t="s">
        <v>146</v>
      </c>
      <c r="H137" t="s">
        <v>1230</v>
      </c>
      <c r="I137" t="s">
        <v>1229</v>
      </c>
      <c r="K137">
        <v>252</v>
      </c>
      <c r="N137" t="s">
        <v>219</v>
      </c>
      <c r="O137" t="s">
        <v>655</v>
      </c>
      <c r="P137" t="s">
        <v>1231</v>
      </c>
      <c r="Q137">
        <v>0</v>
      </c>
      <c r="S137" t="s">
        <v>1232</v>
      </c>
      <c r="T137" t="s">
        <v>1233</v>
      </c>
      <c r="U137" t="s">
        <v>398</v>
      </c>
      <c r="V137" t="s">
        <v>146</v>
      </c>
      <c r="W137" t="s">
        <v>1230</v>
      </c>
      <c r="X137" t="s">
        <v>55</v>
      </c>
      <c r="Y137" t="s">
        <v>64</v>
      </c>
      <c r="Z137" t="s">
        <v>65</v>
      </c>
      <c r="AA137" t="s">
        <v>84</v>
      </c>
      <c r="AB137" t="s">
        <v>248</v>
      </c>
      <c r="AC137" t="s">
        <v>248</v>
      </c>
      <c r="AD137" t="s">
        <v>1234</v>
      </c>
      <c r="AE137" t="s">
        <v>1235</v>
      </c>
      <c r="AF137" t="s">
        <v>66</v>
      </c>
      <c r="AG137" t="s">
        <v>66</v>
      </c>
      <c r="AH137">
        <v>0</v>
      </c>
      <c r="AI137" t="s">
        <v>67</v>
      </c>
      <c r="AJ137" t="s">
        <v>1236</v>
      </c>
      <c r="AK137" t="s">
        <v>1236</v>
      </c>
      <c r="AL137" t="s">
        <v>73</v>
      </c>
      <c r="AM137" t="s">
        <v>1237</v>
      </c>
      <c r="AN137" t="s">
        <v>248</v>
      </c>
      <c r="AO137">
        <v>-33.026090000000003</v>
      </c>
      <c r="AP137">
        <v>27.905923999999999</v>
      </c>
      <c r="AQ137" t="s">
        <v>248</v>
      </c>
      <c r="AR137">
        <v>-33.026090000000003</v>
      </c>
      <c r="AS137">
        <v>27.905923999999999</v>
      </c>
      <c r="AT137">
        <v>1901</v>
      </c>
      <c r="AU137" t="s">
        <v>306</v>
      </c>
      <c r="AV137" t="s">
        <v>66</v>
      </c>
      <c r="AW137">
        <v>1</v>
      </c>
      <c r="AX137" t="s">
        <v>66</v>
      </c>
      <c r="AY137" t="s">
        <v>73</v>
      </c>
      <c r="AZ137">
        <v>25000</v>
      </c>
      <c r="BA137">
        <v>1</v>
      </c>
    </row>
    <row r="138" spans="1:53" x14ac:dyDescent="0.2">
      <c r="A138" t="s">
        <v>1238</v>
      </c>
      <c r="B138">
        <v>1902</v>
      </c>
      <c r="C138" t="s">
        <v>741</v>
      </c>
      <c r="D138" t="s">
        <v>55</v>
      </c>
      <c r="F138" t="s">
        <v>398</v>
      </c>
      <c r="G138" t="s">
        <v>146</v>
      </c>
      <c r="H138" t="s">
        <v>1239</v>
      </c>
      <c r="I138" t="s">
        <v>739</v>
      </c>
      <c r="K138">
        <v>173</v>
      </c>
      <c r="N138" t="s">
        <v>1240</v>
      </c>
      <c r="O138" t="s">
        <v>907</v>
      </c>
      <c r="Q138">
        <v>0</v>
      </c>
      <c r="S138" t="s">
        <v>888</v>
      </c>
      <c r="T138" t="s">
        <v>889</v>
      </c>
      <c r="U138" t="s">
        <v>398</v>
      </c>
      <c r="V138" t="s">
        <v>146</v>
      </c>
      <c r="W138" t="s">
        <v>1239</v>
      </c>
      <c r="X138" t="s">
        <v>55</v>
      </c>
      <c r="Y138" t="s">
        <v>64</v>
      </c>
      <c r="Z138" t="s">
        <v>65</v>
      </c>
      <c r="AA138" t="s">
        <v>84</v>
      </c>
      <c r="AB138" t="s">
        <v>60</v>
      </c>
      <c r="AC138" t="s">
        <v>60</v>
      </c>
      <c r="AD138" t="s">
        <v>539</v>
      </c>
      <c r="AE138" t="s">
        <v>540</v>
      </c>
      <c r="AF138" t="s">
        <v>276</v>
      </c>
      <c r="AG138" t="s">
        <v>141</v>
      </c>
      <c r="AH138">
        <v>77610</v>
      </c>
      <c r="AI138" t="s">
        <v>276</v>
      </c>
      <c r="AJ138" t="s">
        <v>195</v>
      </c>
      <c r="AK138" t="s">
        <v>195</v>
      </c>
      <c r="AM138" t="s">
        <v>229</v>
      </c>
      <c r="AN138" t="s">
        <v>60</v>
      </c>
      <c r="AO138">
        <v>-33.894986000000003</v>
      </c>
      <c r="AP138">
        <v>25.584128</v>
      </c>
      <c r="AQ138" t="s">
        <v>60</v>
      </c>
      <c r="AR138">
        <v>-33.894986000000003</v>
      </c>
      <c r="AS138">
        <v>25.584128</v>
      </c>
      <c r="AT138">
        <v>1901</v>
      </c>
      <c r="AU138" t="s">
        <v>581</v>
      </c>
      <c r="AV138" t="s">
        <v>66</v>
      </c>
      <c r="AW138">
        <v>1</v>
      </c>
      <c r="AX138" t="s">
        <v>66</v>
      </c>
      <c r="AY138" t="s">
        <v>73</v>
      </c>
      <c r="AZ138">
        <v>30000</v>
      </c>
      <c r="BA138">
        <v>1</v>
      </c>
    </row>
    <row r="139" spans="1:53" x14ac:dyDescent="0.2">
      <c r="A139" t="s">
        <v>1241</v>
      </c>
      <c r="B139">
        <v>1898</v>
      </c>
      <c r="C139" t="s">
        <v>134</v>
      </c>
      <c r="D139" t="s">
        <v>55</v>
      </c>
      <c r="F139" t="s">
        <v>398</v>
      </c>
      <c r="G139" t="s">
        <v>146</v>
      </c>
      <c r="H139" t="s">
        <v>58</v>
      </c>
      <c r="I139" t="s">
        <v>131</v>
      </c>
      <c r="J139" t="s">
        <v>829</v>
      </c>
      <c r="K139">
        <v>14</v>
      </c>
      <c r="N139" t="s">
        <v>327</v>
      </c>
      <c r="P139" t="s">
        <v>327</v>
      </c>
      <c r="Q139">
        <v>0</v>
      </c>
      <c r="S139" t="s">
        <v>328</v>
      </c>
      <c r="T139" t="s">
        <v>329</v>
      </c>
      <c r="U139" t="s">
        <v>398</v>
      </c>
      <c r="V139" t="s">
        <v>146</v>
      </c>
      <c r="W139" t="s">
        <v>58</v>
      </c>
      <c r="X139" t="s">
        <v>55</v>
      </c>
      <c r="Y139" t="s">
        <v>64</v>
      </c>
      <c r="Z139" t="s">
        <v>65</v>
      </c>
      <c r="AA139" t="s">
        <v>84</v>
      </c>
      <c r="AB139" t="s">
        <v>330</v>
      </c>
      <c r="AC139" t="s">
        <v>331</v>
      </c>
      <c r="AD139" t="s">
        <v>332</v>
      </c>
      <c r="AE139" t="s">
        <v>333</v>
      </c>
      <c r="AF139" t="s">
        <v>66</v>
      </c>
      <c r="AG139" t="s">
        <v>66</v>
      </c>
      <c r="AH139">
        <v>0</v>
      </c>
      <c r="AI139" t="s">
        <v>67</v>
      </c>
      <c r="AJ139" t="s">
        <v>195</v>
      </c>
      <c r="AK139" t="s">
        <v>195</v>
      </c>
      <c r="AM139" t="s">
        <v>187</v>
      </c>
      <c r="AN139" t="s">
        <v>330</v>
      </c>
      <c r="AO139">
        <v>-32.248753000000001</v>
      </c>
      <c r="AP139">
        <v>24.532810000000001</v>
      </c>
      <c r="AQ139" t="s">
        <v>330</v>
      </c>
      <c r="AR139">
        <v>-32.248753000000001</v>
      </c>
      <c r="AS139">
        <v>24.532810000000001</v>
      </c>
      <c r="AT139">
        <v>1898</v>
      </c>
      <c r="AU139" t="s">
        <v>334</v>
      </c>
      <c r="AV139" t="s">
        <v>66</v>
      </c>
      <c r="AW139">
        <v>1</v>
      </c>
      <c r="AX139" t="s">
        <v>66</v>
      </c>
      <c r="AY139" t="s">
        <v>73</v>
      </c>
      <c r="AZ139">
        <v>8000</v>
      </c>
      <c r="BA139">
        <v>1</v>
      </c>
    </row>
    <row r="140" spans="1:53" x14ac:dyDescent="0.2">
      <c r="A140" t="s">
        <v>1242</v>
      </c>
      <c r="B140">
        <v>1892</v>
      </c>
      <c r="C140" t="s">
        <v>1244</v>
      </c>
      <c r="D140" t="s">
        <v>55</v>
      </c>
      <c r="F140" t="s">
        <v>398</v>
      </c>
      <c r="G140" t="s">
        <v>146</v>
      </c>
      <c r="H140" t="s">
        <v>255</v>
      </c>
      <c r="I140" t="s">
        <v>1243</v>
      </c>
      <c r="K140">
        <v>58</v>
      </c>
      <c r="M140" t="s">
        <v>1245</v>
      </c>
      <c r="Q140">
        <v>0</v>
      </c>
      <c r="S140" t="s">
        <v>81</v>
      </c>
      <c r="T140" t="s">
        <v>82</v>
      </c>
      <c r="U140" t="s">
        <v>398</v>
      </c>
      <c r="V140" t="s">
        <v>146</v>
      </c>
      <c r="W140" t="s">
        <v>255</v>
      </c>
      <c r="X140" t="s">
        <v>55</v>
      </c>
      <c r="Y140" t="s">
        <v>64</v>
      </c>
      <c r="Z140" t="s">
        <v>65</v>
      </c>
      <c r="AA140" t="s">
        <v>84</v>
      </c>
      <c r="AB140" t="s">
        <v>70</v>
      </c>
      <c r="AC140" t="s">
        <v>1246</v>
      </c>
      <c r="AD140" t="s">
        <v>86</v>
      </c>
      <c r="AE140" t="s">
        <v>87</v>
      </c>
      <c r="AF140" t="s">
        <v>66</v>
      </c>
      <c r="AG140" t="s">
        <v>66</v>
      </c>
      <c r="AH140">
        <v>0</v>
      </c>
      <c r="AI140" t="s">
        <v>67</v>
      </c>
      <c r="AJ140" t="s">
        <v>91</v>
      </c>
      <c r="AK140" t="s">
        <v>91</v>
      </c>
      <c r="AL140" t="s">
        <v>66</v>
      </c>
      <c r="AM140" t="s">
        <v>92</v>
      </c>
      <c r="AN140" t="s">
        <v>70</v>
      </c>
      <c r="AO140">
        <v>-28.744329</v>
      </c>
      <c r="AP140">
        <v>24.764745999999999</v>
      </c>
      <c r="AQ140" t="s">
        <v>70</v>
      </c>
      <c r="AR140">
        <v>-28.744329</v>
      </c>
      <c r="AS140">
        <v>24.764745999999999</v>
      </c>
      <c r="AT140">
        <v>1902</v>
      </c>
      <c r="AU140" t="s">
        <v>93</v>
      </c>
      <c r="AV140" t="s">
        <v>66</v>
      </c>
      <c r="AW140">
        <v>1</v>
      </c>
      <c r="AX140" t="s">
        <v>66</v>
      </c>
      <c r="AY140" t="s">
        <v>73</v>
      </c>
      <c r="AZ140">
        <v>20000</v>
      </c>
      <c r="BA140">
        <v>1</v>
      </c>
    </row>
    <row r="141" spans="1:53" x14ac:dyDescent="0.2">
      <c r="A141" t="s">
        <v>1247</v>
      </c>
      <c r="B141">
        <v>1900</v>
      </c>
      <c r="C141" t="s">
        <v>370</v>
      </c>
      <c r="D141" t="s">
        <v>55</v>
      </c>
      <c r="F141" t="s">
        <v>398</v>
      </c>
      <c r="G141" t="s">
        <v>146</v>
      </c>
      <c r="H141" t="s">
        <v>675</v>
      </c>
      <c r="I141" t="s">
        <v>145</v>
      </c>
      <c r="K141">
        <v>105</v>
      </c>
      <c r="N141" t="s">
        <v>1248</v>
      </c>
      <c r="P141" t="s">
        <v>622</v>
      </c>
      <c r="Q141">
        <v>0</v>
      </c>
      <c r="S141" t="s">
        <v>81</v>
      </c>
      <c r="T141" t="s">
        <v>82</v>
      </c>
      <c r="U141" t="s">
        <v>398</v>
      </c>
      <c r="V141" t="s">
        <v>146</v>
      </c>
      <c r="W141" t="s">
        <v>675</v>
      </c>
      <c r="X141" t="s">
        <v>55</v>
      </c>
      <c r="Y141" t="s">
        <v>64</v>
      </c>
      <c r="Z141" t="s">
        <v>65</v>
      </c>
      <c r="AA141" t="s">
        <v>84</v>
      </c>
      <c r="AB141" t="s">
        <v>104</v>
      </c>
      <c r="AC141" t="s">
        <v>1249</v>
      </c>
      <c r="AD141" t="s">
        <v>105</v>
      </c>
      <c r="AE141" t="s">
        <v>106</v>
      </c>
      <c r="AF141" t="s">
        <v>66</v>
      </c>
      <c r="AG141" t="s">
        <v>66</v>
      </c>
      <c r="AH141">
        <v>0</v>
      </c>
      <c r="AI141" t="s">
        <v>67</v>
      </c>
      <c r="AJ141" t="s">
        <v>91</v>
      </c>
      <c r="AK141" t="s">
        <v>91</v>
      </c>
      <c r="AL141" t="s">
        <v>66</v>
      </c>
      <c r="AM141" t="s">
        <v>92</v>
      </c>
      <c r="AN141" t="s">
        <v>70</v>
      </c>
      <c r="AO141">
        <v>-28.744329</v>
      </c>
      <c r="AP141">
        <v>24.764745999999999</v>
      </c>
      <c r="AQ141" t="s">
        <v>70</v>
      </c>
      <c r="AR141">
        <v>-28.744329</v>
      </c>
      <c r="AS141">
        <v>24.764745999999999</v>
      </c>
      <c r="AT141">
        <v>1902</v>
      </c>
      <c r="AU141" t="s">
        <v>93</v>
      </c>
      <c r="AV141" t="s">
        <v>66</v>
      </c>
      <c r="AW141">
        <v>1</v>
      </c>
      <c r="AX141" t="s">
        <v>66</v>
      </c>
      <c r="AY141" t="s">
        <v>73</v>
      </c>
      <c r="AZ141">
        <v>20000</v>
      </c>
      <c r="BA141">
        <v>1</v>
      </c>
    </row>
    <row r="142" spans="1:53" x14ac:dyDescent="0.2">
      <c r="A142" t="s">
        <v>1250</v>
      </c>
      <c r="B142">
        <v>1898</v>
      </c>
      <c r="C142" t="s">
        <v>1254</v>
      </c>
      <c r="D142" t="s">
        <v>55</v>
      </c>
      <c r="F142" t="s">
        <v>1252</v>
      </c>
      <c r="G142" t="s">
        <v>1253</v>
      </c>
      <c r="H142" t="s">
        <v>147</v>
      </c>
      <c r="I142" t="s">
        <v>1251</v>
      </c>
      <c r="K142">
        <v>395</v>
      </c>
      <c r="N142" t="s">
        <v>1255</v>
      </c>
      <c r="O142" t="s">
        <v>1256</v>
      </c>
      <c r="P142" t="s">
        <v>1257</v>
      </c>
      <c r="Q142">
        <v>0</v>
      </c>
      <c r="S142" t="s">
        <v>521</v>
      </c>
      <c r="T142" t="s">
        <v>522</v>
      </c>
      <c r="U142" t="s">
        <v>1252</v>
      </c>
      <c r="V142" t="s">
        <v>1253</v>
      </c>
      <c r="W142" t="s">
        <v>147</v>
      </c>
      <c r="X142" t="s">
        <v>55</v>
      </c>
      <c r="Y142" t="s">
        <v>64</v>
      </c>
      <c r="Z142" t="s">
        <v>103</v>
      </c>
      <c r="AA142" t="s">
        <v>84</v>
      </c>
      <c r="AB142" t="s">
        <v>104</v>
      </c>
      <c r="AC142" t="s">
        <v>104</v>
      </c>
      <c r="AD142" t="s">
        <v>290</v>
      </c>
      <c r="AE142" t="s">
        <v>291</v>
      </c>
      <c r="AF142" t="s">
        <v>1258</v>
      </c>
      <c r="AG142" t="s">
        <v>108</v>
      </c>
      <c r="AH142">
        <v>31030</v>
      </c>
      <c r="AI142" t="s">
        <v>1259</v>
      </c>
      <c r="AJ142" t="s">
        <v>68</v>
      </c>
      <c r="AK142" t="s">
        <v>68</v>
      </c>
      <c r="AM142" t="s">
        <v>242</v>
      </c>
      <c r="AN142" t="s">
        <v>338</v>
      </c>
      <c r="AO142">
        <v>-33.464866000000001</v>
      </c>
      <c r="AP142">
        <v>18.719912999999998</v>
      </c>
      <c r="AQ142" t="s">
        <v>338</v>
      </c>
      <c r="AR142">
        <v>-33.464866000000001</v>
      </c>
      <c r="AS142">
        <v>18.719912999999998</v>
      </c>
      <c r="AT142">
        <v>1900</v>
      </c>
      <c r="AU142" t="s">
        <v>243</v>
      </c>
      <c r="AV142" t="s">
        <v>66</v>
      </c>
      <c r="AW142">
        <v>1</v>
      </c>
      <c r="AX142" t="s">
        <v>66</v>
      </c>
      <c r="AY142" t="s">
        <v>73</v>
      </c>
      <c r="AZ142">
        <v>100000</v>
      </c>
      <c r="BA142">
        <v>1</v>
      </c>
    </row>
    <row r="143" spans="1:53" x14ac:dyDescent="0.2">
      <c r="A143" t="s">
        <v>1260</v>
      </c>
      <c r="B143">
        <v>1893</v>
      </c>
      <c r="C143" t="s">
        <v>118</v>
      </c>
      <c r="D143" t="s">
        <v>55</v>
      </c>
      <c r="F143" t="s">
        <v>1261</v>
      </c>
      <c r="G143" t="s">
        <v>146</v>
      </c>
      <c r="H143" t="s">
        <v>1262</v>
      </c>
      <c r="I143" t="s">
        <v>745</v>
      </c>
      <c r="J143" t="s">
        <v>1263</v>
      </c>
      <c r="K143">
        <v>450</v>
      </c>
      <c r="M143" t="s">
        <v>381</v>
      </c>
      <c r="N143" t="s">
        <v>1264</v>
      </c>
      <c r="O143" t="s">
        <v>1265</v>
      </c>
      <c r="P143" t="s">
        <v>1266</v>
      </c>
      <c r="Q143">
        <v>0</v>
      </c>
      <c r="S143" t="s">
        <v>521</v>
      </c>
      <c r="T143" t="s">
        <v>522</v>
      </c>
      <c r="U143" t="s">
        <v>1261</v>
      </c>
      <c r="V143" t="s">
        <v>146</v>
      </c>
      <c r="W143" t="s">
        <v>1262</v>
      </c>
      <c r="X143" t="s">
        <v>55</v>
      </c>
      <c r="Y143" t="s">
        <v>64</v>
      </c>
      <c r="Z143" t="s">
        <v>103</v>
      </c>
      <c r="AA143" t="s">
        <v>84</v>
      </c>
      <c r="AB143" t="s">
        <v>104</v>
      </c>
      <c r="AC143" t="s">
        <v>1267</v>
      </c>
      <c r="AD143" t="s">
        <v>1268</v>
      </c>
      <c r="AE143" t="s">
        <v>1269</v>
      </c>
      <c r="AF143" t="s">
        <v>526</v>
      </c>
      <c r="AG143" t="s">
        <v>527</v>
      </c>
      <c r="AH143">
        <v>61110</v>
      </c>
      <c r="AI143" t="s">
        <v>526</v>
      </c>
      <c r="AJ143" t="s">
        <v>228</v>
      </c>
      <c r="AK143" t="s">
        <v>228</v>
      </c>
      <c r="AM143" t="s">
        <v>242</v>
      </c>
      <c r="AN143" t="s">
        <v>338</v>
      </c>
      <c r="AO143">
        <v>-33.464866000000001</v>
      </c>
      <c r="AP143">
        <v>18.719912999999998</v>
      </c>
      <c r="AQ143" t="s">
        <v>338</v>
      </c>
      <c r="AR143">
        <v>-33.464866000000001</v>
      </c>
      <c r="AS143">
        <v>18.719912999999998</v>
      </c>
      <c r="AT143">
        <v>1900</v>
      </c>
      <c r="AU143" t="s">
        <v>243</v>
      </c>
      <c r="AV143" t="s">
        <v>66</v>
      </c>
      <c r="AW143">
        <v>1</v>
      </c>
      <c r="AX143" t="s">
        <v>66</v>
      </c>
      <c r="AY143" t="s">
        <v>73</v>
      </c>
      <c r="AZ143">
        <v>100000</v>
      </c>
      <c r="BA143">
        <v>1</v>
      </c>
    </row>
    <row r="144" spans="1:53" x14ac:dyDescent="0.2">
      <c r="A144" t="s">
        <v>1270</v>
      </c>
      <c r="B144">
        <v>1902</v>
      </c>
      <c r="C144" t="s">
        <v>707</v>
      </c>
      <c r="D144" t="s">
        <v>55</v>
      </c>
      <c r="F144" t="s">
        <v>925</v>
      </c>
      <c r="G144" t="s">
        <v>56</v>
      </c>
      <c r="H144" t="s">
        <v>1272</v>
      </c>
      <c r="I144" t="s">
        <v>1271</v>
      </c>
      <c r="J144" t="s">
        <v>104</v>
      </c>
      <c r="K144">
        <v>120</v>
      </c>
      <c r="N144" t="s">
        <v>1273</v>
      </c>
      <c r="Q144">
        <v>0</v>
      </c>
      <c r="S144" t="s">
        <v>340</v>
      </c>
      <c r="T144" t="s">
        <v>341</v>
      </c>
      <c r="U144" t="s">
        <v>925</v>
      </c>
      <c r="V144" t="s">
        <v>56</v>
      </c>
      <c r="W144" t="s">
        <v>1272</v>
      </c>
      <c r="X144" t="s">
        <v>55</v>
      </c>
      <c r="Y144" t="s">
        <v>64</v>
      </c>
      <c r="Z144" t="s">
        <v>103</v>
      </c>
      <c r="AA144" t="s">
        <v>84</v>
      </c>
      <c r="AB144" t="s">
        <v>788</v>
      </c>
      <c r="AC144" t="s">
        <v>788</v>
      </c>
      <c r="AD144" t="s">
        <v>1274</v>
      </c>
      <c r="AE144" t="s">
        <v>1275</v>
      </c>
      <c r="AF144" t="s">
        <v>66</v>
      </c>
      <c r="AG144" t="s">
        <v>66</v>
      </c>
      <c r="AH144">
        <v>0</v>
      </c>
      <c r="AI144" t="s">
        <v>67</v>
      </c>
      <c r="AJ144" t="s">
        <v>68</v>
      </c>
      <c r="AK144" t="s">
        <v>68</v>
      </c>
      <c r="AM144" t="s">
        <v>92</v>
      </c>
      <c r="AN144" t="s">
        <v>248</v>
      </c>
      <c r="AO144">
        <v>-33.026090000000003</v>
      </c>
      <c r="AP144">
        <v>27.905923999999999</v>
      </c>
      <c r="AQ144" t="s">
        <v>248</v>
      </c>
      <c r="AR144">
        <v>-33.026090000000003</v>
      </c>
      <c r="AS144">
        <v>27.905923999999999</v>
      </c>
      <c r="AT144">
        <v>1896</v>
      </c>
      <c r="AU144" t="s">
        <v>343</v>
      </c>
      <c r="AV144" t="s">
        <v>66</v>
      </c>
      <c r="AW144">
        <v>2</v>
      </c>
      <c r="AX144" t="s">
        <v>66</v>
      </c>
      <c r="AY144" t="s">
        <v>244</v>
      </c>
      <c r="AZ144">
        <v>2000</v>
      </c>
      <c r="BA144">
        <v>1</v>
      </c>
    </row>
    <row r="145" spans="1:53" x14ac:dyDescent="0.2">
      <c r="A145" t="s">
        <v>1276</v>
      </c>
      <c r="B145">
        <v>1897</v>
      </c>
      <c r="C145" t="s">
        <v>1279</v>
      </c>
      <c r="D145" t="s">
        <v>55</v>
      </c>
      <c r="F145" t="s">
        <v>925</v>
      </c>
      <c r="G145" t="s">
        <v>97</v>
      </c>
      <c r="H145" t="s">
        <v>1278</v>
      </c>
      <c r="I145" t="s">
        <v>1277</v>
      </c>
      <c r="K145">
        <v>250</v>
      </c>
      <c r="M145" t="s">
        <v>609</v>
      </c>
      <c r="N145" t="s">
        <v>1280</v>
      </c>
      <c r="P145" t="s">
        <v>1280</v>
      </c>
      <c r="Q145">
        <v>0</v>
      </c>
      <c r="S145" t="s">
        <v>184</v>
      </c>
      <c r="T145" t="s">
        <v>185</v>
      </c>
      <c r="U145" t="s">
        <v>925</v>
      </c>
      <c r="V145" t="s">
        <v>97</v>
      </c>
      <c r="W145" t="s">
        <v>1278</v>
      </c>
      <c r="X145" t="s">
        <v>55</v>
      </c>
      <c r="Y145" t="s">
        <v>64</v>
      </c>
      <c r="Z145" t="s">
        <v>65</v>
      </c>
      <c r="AA145" t="s">
        <v>84</v>
      </c>
      <c r="AB145" t="s">
        <v>104</v>
      </c>
      <c r="AC145" t="s">
        <v>104</v>
      </c>
      <c r="AD145" t="s">
        <v>105</v>
      </c>
      <c r="AE145" t="s">
        <v>106</v>
      </c>
      <c r="AF145" t="s">
        <v>419</v>
      </c>
      <c r="AG145" t="s">
        <v>141</v>
      </c>
      <c r="AH145">
        <v>51020</v>
      </c>
      <c r="AI145" t="s">
        <v>420</v>
      </c>
      <c r="AJ145" t="s">
        <v>141</v>
      </c>
      <c r="AK145" t="s">
        <v>68</v>
      </c>
      <c r="AL145" t="s">
        <v>73</v>
      </c>
      <c r="AM145" t="s">
        <v>187</v>
      </c>
      <c r="AN145" t="s">
        <v>104</v>
      </c>
      <c r="AO145">
        <v>-33.923642000000001</v>
      </c>
      <c r="AP145">
        <v>18.419981</v>
      </c>
      <c r="AQ145" t="s">
        <v>188</v>
      </c>
      <c r="AR145">
        <v>-33.876112999999997</v>
      </c>
      <c r="AS145">
        <v>18.634311</v>
      </c>
      <c r="AT145">
        <v>1897</v>
      </c>
      <c r="AU145" t="s">
        <v>189</v>
      </c>
      <c r="AV145" t="s">
        <v>66</v>
      </c>
      <c r="AW145">
        <v>1</v>
      </c>
      <c r="AX145" t="s">
        <v>66</v>
      </c>
      <c r="AY145" t="s">
        <v>73</v>
      </c>
      <c r="AZ145">
        <v>20000</v>
      </c>
      <c r="BA145">
        <v>1</v>
      </c>
    </row>
    <row r="146" spans="1:53" x14ac:dyDescent="0.2">
      <c r="A146" t="s">
        <v>1281</v>
      </c>
      <c r="B146">
        <v>1900</v>
      </c>
      <c r="C146" t="s">
        <v>412</v>
      </c>
      <c r="D146" t="s">
        <v>55</v>
      </c>
      <c r="F146" t="s">
        <v>925</v>
      </c>
      <c r="G146" t="s">
        <v>146</v>
      </c>
      <c r="H146" t="s">
        <v>740</v>
      </c>
      <c r="I146" t="s">
        <v>1282</v>
      </c>
      <c r="J146" t="s">
        <v>1283</v>
      </c>
      <c r="K146">
        <v>84</v>
      </c>
      <c r="M146" t="s">
        <v>1284</v>
      </c>
      <c r="N146" t="s">
        <v>1187</v>
      </c>
      <c r="P146" t="s">
        <v>1187</v>
      </c>
      <c r="Q146">
        <v>0</v>
      </c>
      <c r="S146" t="s">
        <v>208</v>
      </c>
      <c r="T146" t="s">
        <v>209</v>
      </c>
      <c r="U146" t="s">
        <v>925</v>
      </c>
      <c r="V146" t="s">
        <v>146</v>
      </c>
      <c r="W146" t="s">
        <v>740</v>
      </c>
      <c r="X146" t="s">
        <v>55</v>
      </c>
      <c r="Y146" t="s">
        <v>64</v>
      </c>
      <c r="Z146" t="s">
        <v>65</v>
      </c>
      <c r="AA146" t="s">
        <v>84</v>
      </c>
      <c r="AB146" t="s">
        <v>70</v>
      </c>
      <c r="AC146" t="s">
        <v>70</v>
      </c>
      <c r="AD146" t="s">
        <v>86</v>
      </c>
      <c r="AE146" t="s">
        <v>87</v>
      </c>
      <c r="AF146" t="s">
        <v>66</v>
      </c>
      <c r="AG146" t="s">
        <v>66</v>
      </c>
      <c r="AH146">
        <v>0</v>
      </c>
      <c r="AI146" t="s">
        <v>67</v>
      </c>
      <c r="AJ146" t="s">
        <v>210</v>
      </c>
      <c r="AK146" t="s">
        <v>211</v>
      </c>
      <c r="AL146" t="s">
        <v>66</v>
      </c>
      <c r="AM146" t="s">
        <v>212</v>
      </c>
      <c r="AN146" t="s">
        <v>71</v>
      </c>
      <c r="AO146">
        <v>-28.885116</v>
      </c>
      <c r="AP146">
        <v>23.277349000000001</v>
      </c>
      <c r="AQ146" t="s">
        <v>71</v>
      </c>
      <c r="AR146">
        <v>-28.885116</v>
      </c>
      <c r="AS146">
        <v>23.277349000000001</v>
      </c>
      <c r="AT146">
        <v>1902</v>
      </c>
      <c r="AU146" t="s">
        <v>177</v>
      </c>
      <c r="AV146" t="s">
        <v>66</v>
      </c>
      <c r="AW146">
        <v>1</v>
      </c>
      <c r="AX146" t="s">
        <v>66</v>
      </c>
      <c r="AY146" t="s">
        <v>73</v>
      </c>
      <c r="AZ146">
        <v>10000</v>
      </c>
      <c r="BA146">
        <v>25</v>
      </c>
    </row>
    <row r="147" spans="1:53" x14ac:dyDescent="0.2">
      <c r="A147" t="s">
        <v>1285</v>
      </c>
      <c r="B147">
        <v>1899</v>
      </c>
      <c r="C147" t="s">
        <v>1288</v>
      </c>
      <c r="D147" t="s">
        <v>55</v>
      </c>
      <c r="F147" t="s">
        <v>132</v>
      </c>
      <c r="G147" t="s">
        <v>56</v>
      </c>
      <c r="H147" t="s">
        <v>1287</v>
      </c>
      <c r="I147" t="s">
        <v>1286</v>
      </c>
      <c r="K147">
        <v>270</v>
      </c>
      <c r="N147" t="s">
        <v>1289</v>
      </c>
      <c r="P147" t="s">
        <v>1289</v>
      </c>
      <c r="Q147">
        <v>0</v>
      </c>
      <c r="S147" t="s">
        <v>1098</v>
      </c>
      <c r="T147" t="s">
        <v>1099</v>
      </c>
      <c r="U147" t="s">
        <v>132</v>
      </c>
      <c r="V147" t="s">
        <v>56</v>
      </c>
      <c r="W147" t="s">
        <v>1287</v>
      </c>
      <c r="X147" t="s">
        <v>55</v>
      </c>
      <c r="Y147" t="s">
        <v>64</v>
      </c>
      <c r="Z147" t="s">
        <v>65</v>
      </c>
      <c r="AA147" t="s">
        <v>84</v>
      </c>
      <c r="AB147" t="s">
        <v>104</v>
      </c>
      <c r="AC147" t="s">
        <v>104</v>
      </c>
      <c r="AD147" t="s">
        <v>290</v>
      </c>
      <c r="AE147" t="s">
        <v>291</v>
      </c>
      <c r="AF147" t="s">
        <v>66</v>
      </c>
      <c r="AG147" t="s">
        <v>66</v>
      </c>
      <c r="AH147">
        <v>0</v>
      </c>
      <c r="AI147" t="s">
        <v>67</v>
      </c>
      <c r="AJ147" t="s">
        <v>68</v>
      </c>
      <c r="AK147" t="s">
        <v>68</v>
      </c>
      <c r="AM147" t="s">
        <v>457</v>
      </c>
      <c r="AN147" t="s">
        <v>104</v>
      </c>
      <c r="AO147">
        <v>-33.923642000000001</v>
      </c>
      <c r="AP147">
        <v>18.419981</v>
      </c>
      <c r="AQ147" t="s">
        <v>1103</v>
      </c>
      <c r="AR147">
        <v>-17.545845</v>
      </c>
      <c r="AS147">
        <v>30.990555000000001</v>
      </c>
      <c r="AT147">
        <v>1899</v>
      </c>
      <c r="AU147" t="s">
        <v>376</v>
      </c>
      <c r="AV147" t="s">
        <v>66</v>
      </c>
      <c r="AW147">
        <v>1</v>
      </c>
      <c r="AX147" t="s">
        <v>66</v>
      </c>
      <c r="AY147" t="s">
        <v>73</v>
      </c>
      <c r="AZ147">
        <v>25000</v>
      </c>
      <c r="BA147">
        <v>1</v>
      </c>
    </row>
    <row r="148" spans="1:53" x14ac:dyDescent="0.2">
      <c r="A148" t="s">
        <v>1290</v>
      </c>
      <c r="B148">
        <v>1896</v>
      </c>
      <c r="C148" t="s">
        <v>517</v>
      </c>
      <c r="D148" t="s">
        <v>55</v>
      </c>
      <c r="F148" t="s">
        <v>132</v>
      </c>
      <c r="G148" t="s">
        <v>97</v>
      </c>
      <c r="H148" t="s">
        <v>675</v>
      </c>
      <c r="I148" t="s">
        <v>203</v>
      </c>
      <c r="J148" t="s">
        <v>1291</v>
      </c>
      <c r="K148">
        <v>120</v>
      </c>
      <c r="M148" t="s">
        <v>734</v>
      </c>
      <c r="N148" t="s">
        <v>1292</v>
      </c>
      <c r="O148" t="s">
        <v>1293</v>
      </c>
      <c r="P148" t="s">
        <v>1294</v>
      </c>
      <c r="Q148">
        <v>0</v>
      </c>
      <c r="S148" t="s">
        <v>1295</v>
      </c>
      <c r="T148" t="s">
        <v>1296</v>
      </c>
      <c r="U148" t="s">
        <v>132</v>
      </c>
      <c r="V148" t="s">
        <v>97</v>
      </c>
      <c r="W148" t="s">
        <v>675</v>
      </c>
      <c r="X148" t="s">
        <v>55</v>
      </c>
      <c r="Y148" t="s">
        <v>64</v>
      </c>
      <c r="Z148" t="s">
        <v>65</v>
      </c>
      <c r="AA148" t="s">
        <v>84</v>
      </c>
      <c r="AB148" t="s">
        <v>60</v>
      </c>
      <c r="AC148" t="s">
        <v>1297</v>
      </c>
      <c r="AD148" t="s">
        <v>1298</v>
      </c>
      <c r="AE148" t="s">
        <v>1299</v>
      </c>
      <c r="AF148" t="s">
        <v>66</v>
      </c>
      <c r="AG148" t="s">
        <v>66</v>
      </c>
      <c r="AH148">
        <v>0</v>
      </c>
      <c r="AI148" t="s">
        <v>67</v>
      </c>
      <c r="AJ148" t="s">
        <v>91</v>
      </c>
      <c r="AK148" t="s">
        <v>241</v>
      </c>
      <c r="AM148" t="s">
        <v>229</v>
      </c>
      <c r="AN148" t="s">
        <v>60</v>
      </c>
      <c r="AO148">
        <v>-33.894986000000003</v>
      </c>
      <c r="AP148">
        <v>25.584128</v>
      </c>
      <c r="AQ148" t="s">
        <v>60</v>
      </c>
      <c r="AR148">
        <v>-33.894986000000003</v>
      </c>
      <c r="AS148">
        <v>25.584128</v>
      </c>
      <c r="AT148">
        <v>1899</v>
      </c>
      <c r="AU148" t="s">
        <v>422</v>
      </c>
      <c r="AV148" t="s">
        <v>66</v>
      </c>
      <c r="AW148">
        <v>1</v>
      </c>
      <c r="AX148" t="s">
        <v>66</v>
      </c>
      <c r="AY148" t="s">
        <v>73</v>
      </c>
      <c r="AZ148">
        <v>10000</v>
      </c>
      <c r="BA148">
        <v>10</v>
      </c>
    </row>
    <row r="149" spans="1:53" x14ac:dyDescent="0.2">
      <c r="A149" t="s">
        <v>1300</v>
      </c>
      <c r="B149">
        <v>1902</v>
      </c>
      <c r="C149" t="s">
        <v>775</v>
      </c>
      <c r="D149" t="s">
        <v>55</v>
      </c>
      <c r="F149" t="s">
        <v>132</v>
      </c>
      <c r="G149" t="s">
        <v>146</v>
      </c>
      <c r="H149" t="s">
        <v>560</v>
      </c>
      <c r="I149" t="s">
        <v>780</v>
      </c>
      <c r="J149" t="s">
        <v>776</v>
      </c>
      <c r="K149">
        <v>240</v>
      </c>
      <c r="M149" t="s">
        <v>1301</v>
      </c>
      <c r="N149" t="s">
        <v>1302</v>
      </c>
      <c r="O149" t="s">
        <v>1303</v>
      </c>
      <c r="P149" t="s">
        <v>1304</v>
      </c>
      <c r="Q149">
        <v>0</v>
      </c>
      <c r="S149" t="s">
        <v>1305</v>
      </c>
      <c r="T149" t="s">
        <v>1306</v>
      </c>
      <c r="U149" t="s">
        <v>132</v>
      </c>
      <c r="V149" t="s">
        <v>146</v>
      </c>
      <c r="W149" t="s">
        <v>560</v>
      </c>
      <c r="X149" t="s">
        <v>55</v>
      </c>
      <c r="Y149" t="s">
        <v>64</v>
      </c>
      <c r="Z149" t="s">
        <v>65</v>
      </c>
      <c r="AA149" t="s">
        <v>84</v>
      </c>
      <c r="AB149" t="s">
        <v>165</v>
      </c>
      <c r="AC149" t="s">
        <v>166</v>
      </c>
      <c r="AD149" t="s">
        <v>167</v>
      </c>
      <c r="AE149" t="s">
        <v>168</v>
      </c>
      <c r="AF149" t="s">
        <v>1080</v>
      </c>
      <c r="AG149" t="s">
        <v>108</v>
      </c>
      <c r="AH149">
        <v>84100</v>
      </c>
      <c r="AI149" t="s">
        <v>1081</v>
      </c>
      <c r="AJ149" t="s">
        <v>73</v>
      </c>
      <c r="AK149" t="s">
        <v>73</v>
      </c>
      <c r="AL149" t="s">
        <v>73</v>
      </c>
      <c r="AM149" t="s">
        <v>457</v>
      </c>
      <c r="AN149" t="s">
        <v>104</v>
      </c>
      <c r="AO149">
        <v>-33.923642000000001</v>
      </c>
      <c r="AP149">
        <v>18.419981</v>
      </c>
      <c r="AQ149" t="s">
        <v>104</v>
      </c>
      <c r="AR149">
        <v>-33.923642000000001</v>
      </c>
      <c r="AS149">
        <v>18.419981</v>
      </c>
      <c r="AT149">
        <v>1900</v>
      </c>
      <c r="AU149" t="s">
        <v>505</v>
      </c>
      <c r="AV149" t="s">
        <v>66</v>
      </c>
      <c r="AW149">
        <v>1</v>
      </c>
      <c r="AX149" t="s">
        <v>66</v>
      </c>
      <c r="AY149" t="s">
        <v>73</v>
      </c>
      <c r="AZ149">
        <v>15000</v>
      </c>
      <c r="BA149">
        <v>1</v>
      </c>
    </row>
    <row r="150" spans="1:53" x14ac:dyDescent="0.2">
      <c r="A150" t="s">
        <v>1307</v>
      </c>
      <c r="B150">
        <v>1896</v>
      </c>
      <c r="C150" t="s">
        <v>600</v>
      </c>
      <c r="D150" t="s">
        <v>55</v>
      </c>
      <c r="F150" t="s">
        <v>1309</v>
      </c>
      <c r="G150" t="s">
        <v>146</v>
      </c>
      <c r="H150" t="s">
        <v>1310</v>
      </c>
      <c r="I150" t="s">
        <v>1308</v>
      </c>
      <c r="J150" t="s">
        <v>317</v>
      </c>
      <c r="K150">
        <v>385</v>
      </c>
      <c r="N150" t="s">
        <v>1311</v>
      </c>
      <c r="O150" t="s">
        <v>220</v>
      </c>
      <c r="P150" t="s">
        <v>1312</v>
      </c>
      <c r="Q150">
        <v>0</v>
      </c>
      <c r="S150" t="s">
        <v>288</v>
      </c>
      <c r="T150" t="s">
        <v>289</v>
      </c>
      <c r="U150" t="s">
        <v>1309</v>
      </c>
      <c r="V150" t="s">
        <v>146</v>
      </c>
      <c r="W150" t="s">
        <v>1310</v>
      </c>
      <c r="X150" t="s">
        <v>55</v>
      </c>
      <c r="Y150" t="s">
        <v>64</v>
      </c>
      <c r="Z150" t="s">
        <v>65</v>
      </c>
      <c r="AA150" t="s">
        <v>84</v>
      </c>
      <c r="AB150" t="s">
        <v>104</v>
      </c>
      <c r="AC150" t="s">
        <v>104</v>
      </c>
      <c r="AD150" t="s">
        <v>290</v>
      </c>
      <c r="AE150" t="s">
        <v>291</v>
      </c>
      <c r="AF150" t="s">
        <v>203</v>
      </c>
      <c r="AG150" t="s">
        <v>108</v>
      </c>
      <c r="AH150">
        <v>33140</v>
      </c>
      <c r="AI150" t="s">
        <v>639</v>
      </c>
      <c r="AJ150" t="s">
        <v>1313</v>
      </c>
      <c r="AK150" t="s">
        <v>1313</v>
      </c>
      <c r="AM150" t="s">
        <v>296</v>
      </c>
      <c r="AN150" t="s">
        <v>104</v>
      </c>
      <c r="AO150">
        <v>-33.923642000000001</v>
      </c>
      <c r="AP150">
        <v>18.419981</v>
      </c>
      <c r="AQ150" t="s">
        <v>104</v>
      </c>
      <c r="AR150">
        <v>-33.923642000000001</v>
      </c>
      <c r="AS150">
        <v>18.419981</v>
      </c>
      <c r="AT150">
        <v>1900</v>
      </c>
      <c r="AU150" t="s">
        <v>297</v>
      </c>
      <c r="AV150" t="s">
        <v>66</v>
      </c>
      <c r="AW150">
        <v>1</v>
      </c>
      <c r="AX150" t="s">
        <v>66</v>
      </c>
      <c r="AY150" t="s">
        <v>73</v>
      </c>
      <c r="AZ150">
        <v>125000</v>
      </c>
      <c r="BA150">
        <v>1</v>
      </c>
    </row>
    <row r="151" spans="1:53" x14ac:dyDescent="0.2">
      <c r="A151" t="s">
        <v>1314</v>
      </c>
      <c r="B151">
        <v>1893</v>
      </c>
      <c r="C151" t="s">
        <v>1317</v>
      </c>
      <c r="D151" t="s">
        <v>55</v>
      </c>
      <c r="F151" t="s">
        <v>1316</v>
      </c>
      <c r="G151" t="s">
        <v>146</v>
      </c>
      <c r="H151" t="s">
        <v>300</v>
      </c>
      <c r="I151" t="s">
        <v>1315</v>
      </c>
      <c r="K151">
        <v>800</v>
      </c>
      <c r="N151" t="s">
        <v>1318</v>
      </c>
      <c r="P151" t="s">
        <v>1318</v>
      </c>
      <c r="Q151">
        <v>0</v>
      </c>
      <c r="S151" t="s">
        <v>288</v>
      </c>
      <c r="T151" t="s">
        <v>289</v>
      </c>
      <c r="U151" t="s">
        <v>1316</v>
      </c>
      <c r="V151" t="s">
        <v>146</v>
      </c>
      <c r="W151" t="s">
        <v>300</v>
      </c>
      <c r="X151" t="s">
        <v>55</v>
      </c>
      <c r="Y151" t="s">
        <v>64</v>
      </c>
      <c r="Z151" t="s">
        <v>65</v>
      </c>
      <c r="AA151" t="s">
        <v>84</v>
      </c>
      <c r="AB151" t="s">
        <v>104</v>
      </c>
      <c r="AC151" t="s">
        <v>104</v>
      </c>
      <c r="AD151" t="s">
        <v>290</v>
      </c>
      <c r="AE151" t="s">
        <v>291</v>
      </c>
      <c r="AF151" t="s">
        <v>1319</v>
      </c>
      <c r="AG151" t="s">
        <v>108</v>
      </c>
      <c r="AH151">
        <v>12110</v>
      </c>
      <c r="AI151" t="s">
        <v>1320</v>
      </c>
      <c r="AJ151" t="s">
        <v>1321</v>
      </c>
      <c r="AK151" t="s">
        <v>1321</v>
      </c>
      <c r="AM151" t="s">
        <v>296</v>
      </c>
      <c r="AN151" t="s">
        <v>104</v>
      </c>
      <c r="AO151">
        <v>-33.923642000000001</v>
      </c>
      <c r="AP151">
        <v>18.419981</v>
      </c>
      <c r="AQ151" t="s">
        <v>104</v>
      </c>
      <c r="AR151">
        <v>-33.923642000000001</v>
      </c>
      <c r="AS151">
        <v>18.419981</v>
      </c>
      <c r="AT151">
        <v>1900</v>
      </c>
      <c r="AU151" t="s">
        <v>297</v>
      </c>
      <c r="AV151" t="s">
        <v>66</v>
      </c>
      <c r="AW151">
        <v>1</v>
      </c>
      <c r="AX151" t="s">
        <v>66</v>
      </c>
      <c r="AY151" t="s">
        <v>73</v>
      </c>
      <c r="AZ151">
        <v>125000</v>
      </c>
      <c r="BA151">
        <v>1</v>
      </c>
    </row>
    <row r="152" spans="1:53" x14ac:dyDescent="0.2">
      <c r="A152" t="s">
        <v>1322</v>
      </c>
      <c r="B152">
        <v>1900</v>
      </c>
      <c r="C152" t="s">
        <v>954</v>
      </c>
      <c r="D152" t="s">
        <v>55</v>
      </c>
      <c r="F152" t="s">
        <v>1324</v>
      </c>
      <c r="G152" t="s">
        <v>146</v>
      </c>
      <c r="H152" t="s">
        <v>1325</v>
      </c>
      <c r="I152" t="s">
        <v>1323</v>
      </c>
      <c r="J152" t="s">
        <v>955</v>
      </c>
      <c r="K152">
        <v>500</v>
      </c>
      <c r="M152" t="s">
        <v>1326</v>
      </c>
      <c r="N152" t="s">
        <v>1327</v>
      </c>
      <c r="O152" t="s">
        <v>655</v>
      </c>
      <c r="P152" t="s">
        <v>416</v>
      </c>
      <c r="Q152">
        <v>0</v>
      </c>
      <c r="S152" t="s">
        <v>521</v>
      </c>
      <c r="T152" t="s">
        <v>522</v>
      </c>
      <c r="U152" t="s">
        <v>1324</v>
      </c>
      <c r="V152" t="s">
        <v>146</v>
      </c>
      <c r="W152" t="s">
        <v>1325</v>
      </c>
      <c r="X152" t="s">
        <v>55</v>
      </c>
      <c r="Y152" t="s">
        <v>64</v>
      </c>
      <c r="Z152" t="s">
        <v>65</v>
      </c>
      <c r="AA152" t="s">
        <v>84</v>
      </c>
      <c r="AB152" t="s">
        <v>104</v>
      </c>
      <c r="AC152" t="s">
        <v>104</v>
      </c>
      <c r="AD152" t="s">
        <v>290</v>
      </c>
      <c r="AE152" t="s">
        <v>291</v>
      </c>
      <c r="AF152" t="s">
        <v>1080</v>
      </c>
      <c r="AG152" t="s">
        <v>108</v>
      </c>
      <c r="AH152">
        <v>84100</v>
      </c>
      <c r="AI152" t="s">
        <v>1081</v>
      </c>
      <c r="AJ152" t="s">
        <v>228</v>
      </c>
      <c r="AK152" t="s">
        <v>228</v>
      </c>
      <c r="AM152" t="s">
        <v>242</v>
      </c>
      <c r="AN152" t="s">
        <v>338</v>
      </c>
      <c r="AO152">
        <v>-33.464866000000001</v>
      </c>
      <c r="AP152">
        <v>18.719912999999998</v>
      </c>
      <c r="AQ152" t="s">
        <v>338</v>
      </c>
      <c r="AR152">
        <v>-33.464866000000001</v>
      </c>
      <c r="AS152">
        <v>18.719912999999998</v>
      </c>
      <c r="AT152">
        <v>1900</v>
      </c>
      <c r="AU152" t="s">
        <v>243</v>
      </c>
      <c r="AV152" t="s">
        <v>66</v>
      </c>
      <c r="AW152">
        <v>1</v>
      </c>
      <c r="AX152" t="s">
        <v>73</v>
      </c>
      <c r="AY152" t="s">
        <v>66</v>
      </c>
      <c r="AZ152">
        <v>100000</v>
      </c>
      <c r="BA152">
        <v>1</v>
      </c>
    </row>
    <row r="153" spans="1:53" x14ac:dyDescent="0.2">
      <c r="A153" t="s">
        <v>1328</v>
      </c>
      <c r="B153">
        <v>1894</v>
      </c>
      <c r="C153" t="s">
        <v>134</v>
      </c>
      <c r="D153" t="s">
        <v>55</v>
      </c>
      <c r="F153" t="s">
        <v>1324</v>
      </c>
      <c r="G153" t="s">
        <v>146</v>
      </c>
      <c r="H153" t="s">
        <v>1329</v>
      </c>
      <c r="I153" t="s">
        <v>764</v>
      </c>
      <c r="J153" t="s">
        <v>1330</v>
      </c>
      <c r="K153">
        <v>190</v>
      </c>
      <c r="M153" t="s">
        <v>1331</v>
      </c>
      <c r="N153" t="s">
        <v>1332</v>
      </c>
      <c r="O153" t="s">
        <v>1333</v>
      </c>
      <c r="P153" t="s">
        <v>1334</v>
      </c>
      <c r="Q153">
        <v>0</v>
      </c>
      <c r="S153" t="s">
        <v>431</v>
      </c>
      <c r="T153" t="s">
        <v>432</v>
      </c>
      <c r="U153" t="s">
        <v>1324</v>
      </c>
      <c r="V153" t="s">
        <v>146</v>
      </c>
      <c r="W153" t="s">
        <v>1329</v>
      </c>
      <c r="X153" t="s">
        <v>55</v>
      </c>
      <c r="Y153" t="s">
        <v>64</v>
      </c>
      <c r="Z153" t="s">
        <v>65</v>
      </c>
      <c r="AA153" t="s">
        <v>84</v>
      </c>
      <c r="AB153" t="s">
        <v>441</v>
      </c>
      <c r="AC153" t="s">
        <v>441</v>
      </c>
      <c r="AD153" t="s">
        <v>927</v>
      </c>
      <c r="AE153" t="s">
        <v>928</v>
      </c>
      <c r="AF153" t="s">
        <v>730</v>
      </c>
      <c r="AG153" t="s">
        <v>141</v>
      </c>
      <c r="AH153">
        <v>41025</v>
      </c>
      <c r="AI153" t="s">
        <v>731</v>
      </c>
      <c r="AJ153" t="s">
        <v>141</v>
      </c>
      <c r="AK153" t="s">
        <v>241</v>
      </c>
      <c r="AM153" t="s">
        <v>440</v>
      </c>
      <c r="AN153" t="s">
        <v>441</v>
      </c>
      <c r="AO153">
        <v>-33.740327000000001</v>
      </c>
      <c r="AP153">
        <v>18.959755000000001</v>
      </c>
      <c r="AQ153" t="s">
        <v>441</v>
      </c>
      <c r="AR153">
        <v>-33.740327000000001</v>
      </c>
      <c r="AS153">
        <v>18.959755000000001</v>
      </c>
      <c r="AT153">
        <v>1895</v>
      </c>
      <c r="AU153" t="s">
        <v>442</v>
      </c>
      <c r="AV153" t="s">
        <v>66</v>
      </c>
      <c r="AW153">
        <v>1</v>
      </c>
      <c r="AX153" t="s">
        <v>66</v>
      </c>
      <c r="AY153" t="s">
        <v>73</v>
      </c>
      <c r="AZ153">
        <v>40000</v>
      </c>
      <c r="BA153">
        <v>40</v>
      </c>
    </row>
    <row r="154" spans="1:53" x14ac:dyDescent="0.2">
      <c r="A154" t="s">
        <v>1335</v>
      </c>
      <c r="B154">
        <v>1893</v>
      </c>
      <c r="C154" t="s">
        <v>118</v>
      </c>
      <c r="D154" t="s">
        <v>55</v>
      </c>
      <c r="F154" t="s">
        <v>632</v>
      </c>
      <c r="G154" t="s">
        <v>716</v>
      </c>
      <c r="H154" t="s">
        <v>1336</v>
      </c>
      <c r="I154" t="s">
        <v>203</v>
      </c>
      <c r="J154" t="s">
        <v>544</v>
      </c>
      <c r="K154">
        <v>120</v>
      </c>
      <c r="N154" t="s">
        <v>1337</v>
      </c>
      <c r="O154" t="s">
        <v>1338</v>
      </c>
      <c r="P154" t="s">
        <v>610</v>
      </c>
      <c r="Q154">
        <v>0</v>
      </c>
      <c r="S154" t="s">
        <v>1059</v>
      </c>
      <c r="T154" t="s">
        <v>1060</v>
      </c>
      <c r="U154" t="s">
        <v>632</v>
      </c>
      <c r="V154" t="s">
        <v>716</v>
      </c>
      <c r="W154" t="s">
        <v>1336</v>
      </c>
      <c r="X154" t="s">
        <v>55</v>
      </c>
      <c r="Y154" t="s">
        <v>64</v>
      </c>
      <c r="Z154" t="s">
        <v>65</v>
      </c>
      <c r="AA154" t="s">
        <v>84</v>
      </c>
      <c r="AB154" t="s">
        <v>544</v>
      </c>
      <c r="AC154" t="s">
        <v>544</v>
      </c>
      <c r="AD154" t="s">
        <v>1061</v>
      </c>
      <c r="AE154" t="s">
        <v>1062</v>
      </c>
      <c r="AF154" t="s">
        <v>66</v>
      </c>
      <c r="AG154" t="s">
        <v>66</v>
      </c>
      <c r="AH154">
        <v>0</v>
      </c>
      <c r="AI154" t="s">
        <v>67</v>
      </c>
      <c r="AJ154" t="s">
        <v>73</v>
      </c>
      <c r="AK154" t="s">
        <v>141</v>
      </c>
      <c r="AM154" t="s">
        <v>1063</v>
      </c>
      <c r="AN154" t="s">
        <v>1064</v>
      </c>
      <c r="AO154">
        <v>-33.592638999999998</v>
      </c>
      <c r="AP154">
        <v>22.202307999999999</v>
      </c>
      <c r="AQ154" t="s">
        <v>1064</v>
      </c>
      <c r="AR154">
        <v>-33.592638999999998</v>
      </c>
      <c r="AS154">
        <v>22.202307999999999</v>
      </c>
      <c r="AT154">
        <v>1893</v>
      </c>
      <c r="AU154" t="s">
        <v>177</v>
      </c>
      <c r="AV154" t="s">
        <v>66</v>
      </c>
      <c r="AW154">
        <v>1</v>
      </c>
      <c r="AX154" t="s">
        <v>66</v>
      </c>
      <c r="AY154" t="s">
        <v>73</v>
      </c>
      <c r="AZ154">
        <v>2000</v>
      </c>
      <c r="BA154">
        <v>5</v>
      </c>
    </row>
    <row r="155" spans="1:53" x14ac:dyDescent="0.2">
      <c r="A155" t="s">
        <v>1339</v>
      </c>
      <c r="B155">
        <v>1892</v>
      </c>
      <c r="C155" t="s">
        <v>1342</v>
      </c>
      <c r="D155" t="s">
        <v>55</v>
      </c>
      <c r="F155" t="s">
        <v>632</v>
      </c>
      <c r="G155" t="s">
        <v>146</v>
      </c>
      <c r="H155" t="s">
        <v>1341</v>
      </c>
      <c r="I155" t="s">
        <v>1340</v>
      </c>
      <c r="K155">
        <v>700</v>
      </c>
      <c r="N155" t="s">
        <v>1343</v>
      </c>
      <c r="O155" t="s">
        <v>80</v>
      </c>
      <c r="P155" t="s">
        <v>1344</v>
      </c>
      <c r="Q155">
        <v>0</v>
      </c>
      <c r="S155" t="s">
        <v>288</v>
      </c>
      <c r="T155" t="s">
        <v>289</v>
      </c>
      <c r="U155" t="s">
        <v>632</v>
      </c>
      <c r="V155" t="s">
        <v>146</v>
      </c>
      <c r="W155" t="s">
        <v>1341</v>
      </c>
      <c r="X155" t="s">
        <v>55</v>
      </c>
      <c r="Y155" t="s">
        <v>64</v>
      </c>
      <c r="Z155" t="s">
        <v>65</v>
      </c>
      <c r="AA155" t="s">
        <v>84</v>
      </c>
      <c r="AB155" t="s">
        <v>104</v>
      </c>
      <c r="AC155" t="s">
        <v>1249</v>
      </c>
      <c r="AD155" t="s">
        <v>105</v>
      </c>
      <c r="AE155" t="s">
        <v>106</v>
      </c>
      <c r="AF155" t="s">
        <v>66</v>
      </c>
      <c r="AG155" t="s">
        <v>66</v>
      </c>
      <c r="AH155">
        <v>0</v>
      </c>
      <c r="AI155" t="s">
        <v>67</v>
      </c>
      <c r="AJ155" t="s">
        <v>241</v>
      </c>
      <c r="AK155" t="s">
        <v>241</v>
      </c>
      <c r="AM155" t="s">
        <v>296</v>
      </c>
      <c r="AN155" t="s">
        <v>104</v>
      </c>
      <c r="AO155">
        <v>-33.923642000000001</v>
      </c>
      <c r="AP155">
        <v>18.419981</v>
      </c>
      <c r="AQ155" t="s">
        <v>104</v>
      </c>
      <c r="AR155">
        <v>-33.923642000000001</v>
      </c>
      <c r="AS155">
        <v>18.419981</v>
      </c>
      <c r="AT155">
        <v>1900</v>
      </c>
      <c r="AU155" t="s">
        <v>297</v>
      </c>
      <c r="AV155" t="s">
        <v>66</v>
      </c>
      <c r="AW155">
        <v>1</v>
      </c>
      <c r="AX155" t="s">
        <v>66</v>
      </c>
      <c r="AY155" t="s">
        <v>73</v>
      </c>
      <c r="AZ155">
        <v>125000</v>
      </c>
      <c r="BA155">
        <v>1</v>
      </c>
    </row>
    <row r="156" spans="1:53" x14ac:dyDescent="0.2">
      <c r="A156" t="s">
        <v>1345</v>
      </c>
      <c r="B156">
        <v>1899</v>
      </c>
      <c r="C156" t="s">
        <v>1348</v>
      </c>
      <c r="D156" t="s">
        <v>55</v>
      </c>
      <c r="F156" t="s">
        <v>632</v>
      </c>
      <c r="G156" t="s">
        <v>146</v>
      </c>
      <c r="H156" t="s">
        <v>1347</v>
      </c>
      <c r="I156" t="s">
        <v>1346</v>
      </c>
      <c r="J156" t="s">
        <v>70</v>
      </c>
      <c r="K156">
        <v>800</v>
      </c>
      <c r="M156" t="s">
        <v>1349</v>
      </c>
      <c r="N156" t="s">
        <v>1350</v>
      </c>
      <c r="O156" t="s">
        <v>822</v>
      </c>
      <c r="P156" t="s">
        <v>1351</v>
      </c>
      <c r="Q156">
        <v>0</v>
      </c>
      <c r="S156" t="s">
        <v>1352</v>
      </c>
      <c r="T156" t="s">
        <v>1353</v>
      </c>
      <c r="U156" t="s">
        <v>632</v>
      </c>
      <c r="V156" t="s">
        <v>146</v>
      </c>
      <c r="W156" t="s">
        <v>1347</v>
      </c>
      <c r="X156" t="s">
        <v>55</v>
      </c>
      <c r="Y156" t="s">
        <v>64</v>
      </c>
      <c r="Z156" t="s">
        <v>65</v>
      </c>
      <c r="AA156" t="s">
        <v>84</v>
      </c>
      <c r="AB156" t="s">
        <v>70</v>
      </c>
      <c r="AC156" t="s">
        <v>70</v>
      </c>
      <c r="AD156" t="s">
        <v>86</v>
      </c>
      <c r="AE156" t="s">
        <v>87</v>
      </c>
      <c r="AF156" t="s">
        <v>1354</v>
      </c>
      <c r="AG156" t="s">
        <v>108</v>
      </c>
      <c r="AH156">
        <v>21940</v>
      </c>
      <c r="AI156" t="s">
        <v>1355</v>
      </c>
      <c r="AJ156" t="s">
        <v>73</v>
      </c>
      <c r="AK156" t="s">
        <v>421</v>
      </c>
      <c r="AL156" t="s">
        <v>73</v>
      </c>
      <c r="AM156" t="s">
        <v>1063</v>
      </c>
      <c r="AN156" t="s">
        <v>70</v>
      </c>
      <c r="AO156">
        <v>-28.744329</v>
      </c>
      <c r="AP156">
        <v>24.764745999999999</v>
      </c>
      <c r="AQ156" t="s">
        <v>70</v>
      </c>
      <c r="AR156">
        <v>-28.744329</v>
      </c>
      <c r="AS156">
        <v>24.764745999999999</v>
      </c>
      <c r="AT156">
        <v>1902</v>
      </c>
      <c r="AU156" t="s">
        <v>1356</v>
      </c>
      <c r="AV156" t="s">
        <v>66</v>
      </c>
      <c r="AW156">
        <v>1</v>
      </c>
      <c r="AX156" t="s">
        <v>66</v>
      </c>
      <c r="AY156" t="s">
        <v>73</v>
      </c>
      <c r="AZ156">
        <v>1000</v>
      </c>
      <c r="BA156">
        <v>100</v>
      </c>
    </row>
    <row r="157" spans="1:53" x14ac:dyDescent="0.2">
      <c r="A157" t="s">
        <v>1357</v>
      </c>
      <c r="B157">
        <v>1893</v>
      </c>
      <c r="C157" t="s">
        <v>607</v>
      </c>
      <c r="D157" t="s">
        <v>55</v>
      </c>
      <c r="F157" t="s">
        <v>632</v>
      </c>
      <c r="G157" t="s">
        <v>146</v>
      </c>
      <c r="H157" t="s">
        <v>508</v>
      </c>
      <c r="I157" t="s">
        <v>1358</v>
      </c>
      <c r="J157" t="s">
        <v>608</v>
      </c>
      <c r="K157">
        <v>88</v>
      </c>
      <c r="M157" t="s">
        <v>1359</v>
      </c>
      <c r="N157" t="s">
        <v>1360</v>
      </c>
      <c r="P157" t="s">
        <v>1361</v>
      </c>
      <c r="Q157">
        <v>0</v>
      </c>
      <c r="S157" t="s">
        <v>1362</v>
      </c>
      <c r="T157" t="s">
        <v>1363</v>
      </c>
      <c r="U157" t="s">
        <v>632</v>
      </c>
      <c r="V157" t="s">
        <v>146</v>
      </c>
      <c r="W157" t="s">
        <v>508</v>
      </c>
      <c r="X157" t="s">
        <v>55</v>
      </c>
      <c r="Y157" t="s">
        <v>64</v>
      </c>
      <c r="Z157" t="s">
        <v>65</v>
      </c>
      <c r="AA157" t="s">
        <v>84</v>
      </c>
      <c r="AB157" t="s">
        <v>60</v>
      </c>
      <c r="AC157" t="s">
        <v>60</v>
      </c>
      <c r="AD157" t="s">
        <v>539</v>
      </c>
      <c r="AE157" t="s">
        <v>540</v>
      </c>
      <c r="AF157" t="s">
        <v>730</v>
      </c>
      <c r="AG157" t="s">
        <v>141</v>
      </c>
      <c r="AH157">
        <v>41025</v>
      </c>
      <c r="AI157" t="s">
        <v>731</v>
      </c>
      <c r="AJ157" t="s">
        <v>73</v>
      </c>
      <c r="AK157" t="s">
        <v>228</v>
      </c>
      <c r="AL157" t="s">
        <v>73</v>
      </c>
      <c r="AM157" t="s">
        <v>229</v>
      </c>
      <c r="AN157" t="s">
        <v>60</v>
      </c>
      <c r="AO157">
        <v>-33.894986000000003</v>
      </c>
      <c r="AP157">
        <v>25.584128</v>
      </c>
      <c r="AQ157" t="s">
        <v>60</v>
      </c>
      <c r="AR157">
        <v>-33.894986000000003</v>
      </c>
      <c r="AS157">
        <v>25.584128</v>
      </c>
      <c r="AT157">
        <v>1899</v>
      </c>
      <c r="AU157" t="s">
        <v>169</v>
      </c>
      <c r="AV157" t="s">
        <v>66</v>
      </c>
      <c r="AW157">
        <v>1</v>
      </c>
      <c r="AX157" t="s">
        <v>66</v>
      </c>
      <c r="AY157" t="s">
        <v>73</v>
      </c>
      <c r="AZ157">
        <v>250000</v>
      </c>
      <c r="BA157">
        <v>10</v>
      </c>
    </row>
    <row r="158" spans="1:53" x14ac:dyDescent="0.2">
      <c r="A158" t="s">
        <v>1364</v>
      </c>
      <c r="B158">
        <v>1899</v>
      </c>
      <c r="C158" t="s">
        <v>1366</v>
      </c>
      <c r="D158" t="s">
        <v>55</v>
      </c>
      <c r="F158" t="s">
        <v>355</v>
      </c>
      <c r="G158" t="s">
        <v>146</v>
      </c>
      <c r="H158" t="s">
        <v>1365</v>
      </c>
      <c r="I158" t="s">
        <v>529</v>
      </c>
      <c r="K158">
        <v>165</v>
      </c>
      <c r="N158" t="s">
        <v>1367</v>
      </c>
      <c r="O158" t="s">
        <v>1368</v>
      </c>
      <c r="P158" t="s">
        <v>1367</v>
      </c>
      <c r="Q158">
        <v>0</v>
      </c>
      <c r="S158" t="s">
        <v>122</v>
      </c>
      <c r="T158" t="s">
        <v>123</v>
      </c>
      <c r="U158" t="s">
        <v>355</v>
      </c>
      <c r="V158" t="s">
        <v>146</v>
      </c>
      <c r="W158" t="s">
        <v>1365</v>
      </c>
      <c r="X158" t="s">
        <v>55</v>
      </c>
      <c r="Y158" t="s">
        <v>64</v>
      </c>
      <c r="Z158" t="s">
        <v>65</v>
      </c>
      <c r="AA158" t="s">
        <v>84</v>
      </c>
      <c r="AB158" t="s">
        <v>104</v>
      </c>
      <c r="AC158" t="s">
        <v>104</v>
      </c>
      <c r="AD158" t="s">
        <v>105</v>
      </c>
      <c r="AE158" t="s">
        <v>106</v>
      </c>
      <c r="AF158" t="s">
        <v>353</v>
      </c>
      <c r="AG158" t="s">
        <v>244</v>
      </c>
      <c r="AH158">
        <v>-1</v>
      </c>
      <c r="AI158" t="s">
        <v>90</v>
      </c>
      <c r="AJ158" t="s">
        <v>195</v>
      </c>
      <c r="AK158" t="s">
        <v>195</v>
      </c>
      <c r="AL158" t="s">
        <v>66</v>
      </c>
      <c r="AM158" t="s">
        <v>111</v>
      </c>
      <c r="AN158" t="s">
        <v>104</v>
      </c>
      <c r="AO158">
        <v>-33.923642000000001</v>
      </c>
      <c r="AP158">
        <v>18.419981</v>
      </c>
      <c r="AQ158" t="s">
        <v>128</v>
      </c>
      <c r="AR158">
        <v>-33.015819</v>
      </c>
      <c r="AS158">
        <v>17.939063999999998</v>
      </c>
      <c r="AT158">
        <v>1902</v>
      </c>
      <c r="AU158" t="s">
        <v>129</v>
      </c>
      <c r="AV158" t="s">
        <v>66</v>
      </c>
      <c r="AW158">
        <v>1</v>
      </c>
      <c r="AX158" t="s">
        <v>66</v>
      </c>
      <c r="AY158" t="s">
        <v>73</v>
      </c>
      <c r="AZ158">
        <v>70000</v>
      </c>
      <c r="BA158">
        <v>1</v>
      </c>
    </row>
    <row r="159" spans="1:53" x14ac:dyDescent="0.2">
      <c r="A159" t="s">
        <v>1369</v>
      </c>
      <c r="B159">
        <v>1895</v>
      </c>
      <c r="C159" t="s">
        <v>517</v>
      </c>
      <c r="D159" t="s">
        <v>55</v>
      </c>
      <c r="F159" t="s">
        <v>681</v>
      </c>
      <c r="G159" t="s">
        <v>746</v>
      </c>
      <c r="H159" t="s">
        <v>1371</v>
      </c>
      <c r="I159" t="s">
        <v>1370</v>
      </c>
      <c r="J159" t="s">
        <v>1372</v>
      </c>
      <c r="K159">
        <v>340</v>
      </c>
      <c r="N159" t="s">
        <v>1373</v>
      </c>
      <c r="O159" t="s">
        <v>383</v>
      </c>
      <c r="P159" t="s">
        <v>1374</v>
      </c>
      <c r="Q159">
        <v>0</v>
      </c>
      <c r="S159" t="s">
        <v>122</v>
      </c>
      <c r="T159" t="s">
        <v>123</v>
      </c>
      <c r="U159" t="s">
        <v>681</v>
      </c>
      <c r="V159" t="s">
        <v>746</v>
      </c>
      <c r="W159" t="s">
        <v>1371</v>
      </c>
      <c r="X159" t="s">
        <v>55</v>
      </c>
      <c r="Y159" t="s">
        <v>64</v>
      </c>
      <c r="Z159" t="s">
        <v>65</v>
      </c>
      <c r="AA159" t="s">
        <v>84</v>
      </c>
      <c r="AB159" t="s">
        <v>104</v>
      </c>
      <c r="AC159" t="s">
        <v>104</v>
      </c>
      <c r="AD159" t="s">
        <v>105</v>
      </c>
      <c r="AE159" t="s">
        <v>106</v>
      </c>
      <c r="AF159" t="s">
        <v>353</v>
      </c>
      <c r="AG159" t="s">
        <v>244</v>
      </c>
      <c r="AH159">
        <v>-1</v>
      </c>
      <c r="AI159" t="s">
        <v>90</v>
      </c>
      <c r="AJ159" t="s">
        <v>364</v>
      </c>
      <c r="AK159" t="s">
        <v>364</v>
      </c>
      <c r="AL159" t="s">
        <v>66</v>
      </c>
      <c r="AM159" t="s">
        <v>111</v>
      </c>
      <c r="AN159" t="s">
        <v>104</v>
      </c>
      <c r="AO159">
        <v>-33.923642000000001</v>
      </c>
      <c r="AP159">
        <v>18.419981</v>
      </c>
      <c r="AQ159" t="s">
        <v>128</v>
      </c>
      <c r="AR159">
        <v>-33.015819</v>
      </c>
      <c r="AS159">
        <v>17.939063999999998</v>
      </c>
      <c r="AT159">
        <v>1902</v>
      </c>
      <c r="AU159" t="s">
        <v>129</v>
      </c>
      <c r="AV159" t="s">
        <v>66</v>
      </c>
      <c r="AW159">
        <v>1</v>
      </c>
      <c r="AX159" t="s">
        <v>66</v>
      </c>
      <c r="AY159" t="s">
        <v>73</v>
      </c>
      <c r="AZ159">
        <v>70000</v>
      </c>
      <c r="BA159">
        <v>1</v>
      </c>
    </row>
    <row r="160" spans="1:53" x14ac:dyDescent="0.2">
      <c r="A160" t="s">
        <v>1375</v>
      </c>
      <c r="B160">
        <v>1902</v>
      </c>
      <c r="C160" t="s">
        <v>348</v>
      </c>
      <c r="D160" t="s">
        <v>55</v>
      </c>
      <c r="F160" t="s">
        <v>681</v>
      </c>
      <c r="G160" t="s">
        <v>97</v>
      </c>
      <c r="H160" t="s">
        <v>58</v>
      </c>
      <c r="I160" t="s">
        <v>197</v>
      </c>
      <c r="J160" t="s">
        <v>1376</v>
      </c>
      <c r="K160">
        <v>130</v>
      </c>
      <c r="M160" t="s">
        <v>496</v>
      </c>
      <c r="N160" t="s">
        <v>1377</v>
      </c>
      <c r="P160" t="s">
        <v>1378</v>
      </c>
      <c r="Q160">
        <v>0</v>
      </c>
      <c r="S160" t="s">
        <v>576</v>
      </c>
      <c r="T160" t="s">
        <v>577</v>
      </c>
      <c r="U160" t="s">
        <v>681</v>
      </c>
      <c r="V160" t="s">
        <v>97</v>
      </c>
      <c r="W160" t="s">
        <v>58</v>
      </c>
      <c r="X160" t="s">
        <v>55</v>
      </c>
      <c r="Y160" t="s">
        <v>64</v>
      </c>
      <c r="Z160" t="s">
        <v>65</v>
      </c>
      <c r="AA160" t="s">
        <v>84</v>
      </c>
      <c r="AB160" t="s">
        <v>317</v>
      </c>
      <c r="AC160" t="s">
        <v>1379</v>
      </c>
      <c r="AD160" t="s">
        <v>318</v>
      </c>
      <c r="AE160" t="s">
        <v>319</v>
      </c>
      <c r="AF160" t="s">
        <v>66</v>
      </c>
      <c r="AG160" t="s">
        <v>66</v>
      </c>
      <c r="AH160">
        <v>0</v>
      </c>
      <c r="AI160" t="s">
        <v>67</v>
      </c>
      <c r="AJ160" t="s">
        <v>421</v>
      </c>
      <c r="AK160" t="s">
        <v>421</v>
      </c>
      <c r="AL160" t="s">
        <v>66</v>
      </c>
      <c r="AM160" t="s">
        <v>187</v>
      </c>
      <c r="AN160" t="s">
        <v>104</v>
      </c>
      <c r="AO160">
        <v>-33.923642000000001</v>
      </c>
      <c r="AP160">
        <v>18.419981</v>
      </c>
      <c r="AQ160" t="s">
        <v>452</v>
      </c>
      <c r="AR160">
        <v>-33.935251999999998</v>
      </c>
      <c r="AS160">
        <v>18.861433999999999</v>
      </c>
      <c r="AT160">
        <v>1902</v>
      </c>
      <c r="AU160" t="s">
        <v>581</v>
      </c>
      <c r="AV160" t="s">
        <v>66</v>
      </c>
      <c r="AW160">
        <v>1</v>
      </c>
      <c r="AX160" t="s">
        <v>66</v>
      </c>
      <c r="AY160" t="s">
        <v>73</v>
      </c>
      <c r="AZ160">
        <v>45000</v>
      </c>
      <c r="BA160">
        <v>1</v>
      </c>
    </row>
    <row r="161" spans="1:53" x14ac:dyDescent="0.2">
      <c r="A161" t="s">
        <v>1380</v>
      </c>
      <c r="B161">
        <v>1895</v>
      </c>
      <c r="C161" t="s">
        <v>775</v>
      </c>
      <c r="D161" t="s">
        <v>55</v>
      </c>
      <c r="F161" t="s">
        <v>681</v>
      </c>
      <c r="G161" t="s">
        <v>920</v>
      </c>
      <c r="H161" t="s">
        <v>1381</v>
      </c>
      <c r="I161" t="s">
        <v>203</v>
      </c>
      <c r="K161">
        <v>168</v>
      </c>
      <c r="N161" t="s">
        <v>1382</v>
      </c>
      <c r="P161" t="s">
        <v>1382</v>
      </c>
      <c r="Q161">
        <v>0</v>
      </c>
      <c r="S161" t="s">
        <v>576</v>
      </c>
      <c r="T161" t="s">
        <v>577</v>
      </c>
      <c r="U161" t="s">
        <v>681</v>
      </c>
      <c r="V161" t="s">
        <v>920</v>
      </c>
      <c r="W161" t="s">
        <v>1381</v>
      </c>
      <c r="X161" t="s">
        <v>55</v>
      </c>
      <c r="Y161" t="s">
        <v>64</v>
      </c>
      <c r="Z161" t="s">
        <v>65</v>
      </c>
      <c r="AA161" t="s">
        <v>84</v>
      </c>
      <c r="AB161" t="s">
        <v>104</v>
      </c>
      <c r="AC161" t="s">
        <v>1383</v>
      </c>
      <c r="AD161" t="s">
        <v>105</v>
      </c>
      <c r="AE161" t="s">
        <v>106</v>
      </c>
      <c r="AF161" t="s">
        <v>66</v>
      </c>
      <c r="AG161" t="s">
        <v>66</v>
      </c>
      <c r="AH161">
        <v>0</v>
      </c>
      <c r="AI161" t="s">
        <v>67</v>
      </c>
      <c r="AJ161" t="s">
        <v>421</v>
      </c>
      <c r="AK161" t="s">
        <v>421</v>
      </c>
      <c r="AL161" t="s">
        <v>66</v>
      </c>
      <c r="AM161" t="s">
        <v>187</v>
      </c>
      <c r="AN161" t="s">
        <v>104</v>
      </c>
      <c r="AO161">
        <v>-33.923642000000001</v>
      </c>
      <c r="AP161">
        <v>18.419981</v>
      </c>
      <c r="AQ161" t="s">
        <v>452</v>
      </c>
      <c r="AR161">
        <v>-33.935251999999998</v>
      </c>
      <c r="AS161">
        <v>18.861433999999999</v>
      </c>
      <c r="AT161">
        <v>1902</v>
      </c>
      <c r="AU161" t="s">
        <v>581</v>
      </c>
      <c r="AV161" t="s">
        <v>66</v>
      </c>
      <c r="AW161">
        <v>1</v>
      </c>
      <c r="AX161" t="s">
        <v>66</v>
      </c>
      <c r="AY161" t="s">
        <v>73</v>
      </c>
      <c r="AZ161">
        <v>45000</v>
      </c>
      <c r="BA161">
        <v>1</v>
      </c>
    </row>
    <row r="162" spans="1:53" x14ac:dyDescent="0.2">
      <c r="A162" t="s">
        <v>1384</v>
      </c>
      <c r="B162">
        <v>1899</v>
      </c>
      <c r="C162" t="s">
        <v>59</v>
      </c>
      <c r="D162" t="s">
        <v>55</v>
      </c>
      <c r="F162" t="s">
        <v>681</v>
      </c>
      <c r="G162" t="s">
        <v>146</v>
      </c>
      <c r="H162" t="s">
        <v>1386</v>
      </c>
      <c r="I162" t="s">
        <v>1385</v>
      </c>
      <c r="J162" t="s">
        <v>1387</v>
      </c>
      <c r="K162">
        <v>126</v>
      </c>
      <c r="M162" t="s">
        <v>1388</v>
      </c>
      <c r="N162" t="s">
        <v>1389</v>
      </c>
      <c r="O162" t="s">
        <v>1389</v>
      </c>
      <c r="P162" t="s">
        <v>194</v>
      </c>
      <c r="Q162">
        <v>0</v>
      </c>
      <c r="S162" t="s">
        <v>372</v>
      </c>
      <c r="T162" t="s">
        <v>373</v>
      </c>
      <c r="U162" t="s">
        <v>681</v>
      </c>
      <c r="V162" t="s">
        <v>146</v>
      </c>
      <c r="W162" t="s">
        <v>1386</v>
      </c>
      <c r="X162" t="s">
        <v>55</v>
      </c>
      <c r="Y162" t="s">
        <v>64</v>
      </c>
      <c r="Z162" t="s">
        <v>65</v>
      </c>
      <c r="AA162" t="s">
        <v>84</v>
      </c>
      <c r="AB162" t="s">
        <v>248</v>
      </c>
      <c r="AC162" t="s">
        <v>248</v>
      </c>
      <c r="AD162" t="s">
        <v>1234</v>
      </c>
      <c r="AE162" t="s">
        <v>1235</v>
      </c>
      <c r="AF162" t="s">
        <v>66</v>
      </c>
      <c r="AG162" t="s">
        <v>66</v>
      </c>
      <c r="AH162">
        <v>0</v>
      </c>
      <c r="AI162" t="s">
        <v>67</v>
      </c>
      <c r="AJ162" t="s">
        <v>141</v>
      </c>
      <c r="AK162" t="s">
        <v>141</v>
      </c>
      <c r="AM162" t="s">
        <v>375</v>
      </c>
      <c r="AN162" t="s">
        <v>248</v>
      </c>
      <c r="AO162">
        <v>-33.026090000000003</v>
      </c>
      <c r="AP162">
        <v>27.905923999999999</v>
      </c>
      <c r="AQ162" t="s">
        <v>248</v>
      </c>
      <c r="AR162">
        <v>-33.026090000000003</v>
      </c>
      <c r="AS162">
        <v>27.905923999999999</v>
      </c>
      <c r="AT162">
        <v>1893</v>
      </c>
      <c r="AU162" t="s">
        <v>376</v>
      </c>
      <c r="AV162" t="s">
        <v>66</v>
      </c>
      <c r="AW162">
        <v>1</v>
      </c>
      <c r="AX162" t="s">
        <v>66</v>
      </c>
      <c r="AY162" t="s">
        <v>73</v>
      </c>
      <c r="AZ162">
        <v>20000</v>
      </c>
      <c r="BA162">
        <v>1</v>
      </c>
    </row>
    <row r="163" spans="1:53" x14ac:dyDescent="0.2">
      <c r="A163" t="s">
        <v>1390</v>
      </c>
      <c r="B163">
        <v>1902</v>
      </c>
      <c r="C163" t="s">
        <v>607</v>
      </c>
      <c r="D163" t="s">
        <v>55</v>
      </c>
      <c r="F163" t="s">
        <v>681</v>
      </c>
      <c r="G163" t="s">
        <v>146</v>
      </c>
      <c r="H163" t="s">
        <v>1391</v>
      </c>
      <c r="I163" t="s">
        <v>345</v>
      </c>
      <c r="J163" t="s">
        <v>1392</v>
      </c>
      <c r="K163">
        <v>36</v>
      </c>
      <c r="P163" t="s">
        <v>1393</v>
      </c>
      <c r="Q163">
        <v>0</v>
      </c>
      <c r="S163" t="s">
        <v>1098</v>
      </c>
      <c r="T163" t="s">
        <v>1099</v>
      </c>
      <c r="U163" t="s">
        <v>681</v>
      </c>
      <c r="V163" t="s">
        <v>146</v>
      </c>
      <c r="W163" t="s">
        <v>1391</v>
      </c>
      <c r="X163" t="s">
        <v>55</v>
      </c>
      <c r="Y163" t="s">
        <v>64</v>
      </c>
      <c r="Z163" t="s">
        <v>65</v>
      </c>
      <c r="AA163" t="s">
        <v>84</v>
      </c>
      <c r="AB163" t="s">
        <v>104</v>
      </c>
      <c r="AC163" t="s">
        <v>104</v>
      </c>
      <c r="AD163" t="s">
        <v>290</v>
      </c>
      <c r="AE163" t="s">
        <v>291</v>
      </c>
      <c r="AF163" t="s">
        <v>66</v>
      </c>
      <c r="AG163" t="s">
        <v>66</v>
      </c>
      <c r="AH163">
        <v>0</v>
      </c>
      <c r="AI163" t="s">
        <v>67</v>
      </c>
      <c r="AJ163" t="s">
        <v>241</v>
      </c>
      <c r="AK163" t="s">
        <v>241</v>
      </c>
      <c r="AM163" t="s">
        <v>457</v>
      </c>
      <c r="AN163" t="s">
        <v>104</v>
      </c>
      <c r="AO163">
        <v>-33.923642000000001</v>
      </c>
      <c r="AP163">
        <v>18.419981</v>
      </c>
      <c r="AQ163" t="s">
        <v>1103</v>
      </c>
      <c r="AR163">
        <v>-17.545845</v>
      </c>
      <c r="AS163">
        <v>30.990555000000001</v>
      </c>
      <c r="AT163">
        <v>1899</v>
      </c>
      <c r="AU163" t="s">
        <v>376</v>
      </c>
      <c r="AV163" t="s">
        <v>66</v>
      </c>
      <c r="AW163">
        <v>1</v>
      </c>
      <c r="AX163" t="s">
        <v>66</v>
      </c>
      <c r="AY163" t="s">
        <v>73</v>
      </c>
      <c r="AZ163">
        <v>25000</v>
      </c>
      <c r="BA163">
        <v>1</v>
      </c>
    </row>
    <row r="164" spans="1:53" x14ac:dyDescent="0.2">
      <c r="A164" t="s">
        <v>1394</v>
      </c>
      <c r="B164">
        <v>1901</v>
      </c>
      <c r="C164" t="s">
        <v>1396</v>
      </c>
      <c r="D164" t="s">
        <v>55</v>
      </c>
      <c r="F164" t="s">
        <v>681</v>
      </c>
      <c r="G164" t="s">
        <v>146</v>
      </c>
      <c r="H164" t="s">
        <v>1395</v>
      </c>
      <c r="I164" t="s">
        <v>254</v>
      </c>
      <c r="J164" t="s">
        <v>1397</v>
      </c>
      <c r="K164">
        <v>168</v>
      </c>
      <c r="M164" t="s">
        <v>381</v>
      </c>
      <c r="N164" t="s">
        <v>1398</v>
      </c>
      <c r="O164" t="s">
        <v>1399</v>
      </c>
      <c r="P164" t="s">
        <v>1400</v>
      </c>
      <c r="Q164">
        <v>0</v>
      </c>
      <c r="S164" t="s">
        <v>372</v>
      </c>
      <c r="T164" t="s">
        <v>373</v>
      </c>
      <c r="U164" t="s">
        <v>681</v>
      </c>
      <c r="V164" t="s">
        <v>146</v>
      </c>
      <c r="W164" t="s">
        <v>1395</v>
      </c>
      <c r="X164" t="s">
        <v>55</v>
      </c>
      <c r="Y164" t="s">
        <v>64</v>
      </c>
      <c r="Z164" t="s">
        <v>65</v>
      </c>
      <c r="AA164" t="s">
        <v>84</v>
      </c>
      <c r="AB164" t="s">
        <v>317</v>
      </c>
      <c r="AC164" t="s">
        <v>374</v>
      </c>
      <c r="AD164" t="s">
        <v>318</v>
      </c>
      <c r="AE164" t="s">
        <v>319</v>
      </c>
      <c r="AF164" t="s">
        <v>66</v>
      </c>
      <c r="AG164" t="s">
        <v>66</v>
      </c>
      <c r="AH164">
        <v>0</v>
      </c>
      <c r="AI164" t="s">
        <v>67</v>
      </c>
      <c r="AJ164" t="s">
        <v>68</v>
      </c>
      <c r="AK164" t="s">
        <v>68</v>
      </c>
      <c r="AM164" t="s">
        <v>375</v>
      </c>
      <c r="AN164" t="s">
        <v>248</v>
      </c>
      <c r="AO164">
        <v>-33.026090000000003</v>
      </c>
      <c r="AP164">
        <v>27.905923999999999</v>
      </c>
      <c r="AQ164" t="s">
        <v>248</v>
      </c>
      <c r="AR164">
        <v>-33.026090000000003</v>
      </c>
      <c r="AS164">
        <v>27.905923999999999</v>
      </c>
      <c r="AT164">
        <v>1893</v>
      </c>
      <c r="AU164" t="s">
        <v>376</v>
      </c>
      <c r="AV164" t="s">
        <v>66</v>
      </c>
      <c r="AW164">
        <v>1</v>
      </c>
      <c r="AX164" t="s">
        <v>66</v>
      </c>
      <c r="AY164" t="s">
        <v>73</v>
      </c>
      <c r="AZ164">
        <v>20000</v>
      </c>
      <c r="BA164">
        <v>1</v>
      </c>
    </row>
    <row r="165" spans="1:53" x14ac:dyDescent="0.2">
      <c r="A165" t="s">
        <v>1401</v>
      </c>
      <c r="B165">
        <v>1899</v>
      </c>
      <c r="C165" t="s">
        <v>1403</v>
      </c>
      <c r="D165" t="s">
        <v>55</v>
      </c>
      <c r="F165" t="s">
        <v>681</v>
      </c>
      <c r="G165" t="s">
        <v>146</v>
      </c>
      <c r="H165" t="s">
        <v>285</v>
      </c>
      <c r="I165" t="s">
        <v>1402</v>
      </c>
      <c r="K165">
        <v>132</v>
      </c>
      <c r="N165" t="s">
        <v>1404</v>
      </c>
      <c r="P165" t="s">
        <v>1404</v>
      </c>
      <c r="Q165">
        <v>0</v>
      </c>
      <c r="S165" t="s">
        <v>237</v>
      </c>
      <c r="T165" t="s">
        <v>238</v>
      </c>
      <c r="U165" t="s">
        <v>681</v>
      </c>
      <c r="V165" t="s">
        <v>146</v>
      </c>
      <c r="W165" t="s">
        <v>285</v>
      </c>
      <c r="X165" t="s">
        <v>55</v>
      </c>
      <c r="Y165" t="s">
        <v>64</v>
      </c>
      <c r="Z165" t="s">
        <v>65</v>
      </c>
      <c r="AA165" t="s">
        <v>84</v>
      </c>
      <c r="AB165" t="s">
        <v>60</v>
      </c>
      <c r="AC165" t="s">
        <v>60</v>
      </c>
      <c r="AD165" t="s">
        <v>539</v>
      </c>
      <c r="AE165" t="s">
        <v>540</v>
      </c>
      <c r="AF165" t="s">
        <v>66</v>
      </c>
      <c r="AG165" t="s">
        <v>66</v>
      </c>
      <c r="AH165">
        <v>0</v>
      </c>
      <c r="AI165" t="s">
        <v>67</v>
      </c>
      <c r="AJ165" t="s">
        <v>1405</v>
      </c>
      <c r="AK165" t="s">
        <v>1405</v>
      </c>
      <c r="AM165" t="s">
        <v>242</v>
      </c>
      <c r="AN165" t="s">
        <v>60</v>
      </c>
      <c r="AO165">
        <v>-33.894986000000003</v>
      </c>
      <c r="AP165">
        <v>25.584128</v>
      </c>
      <c r="AQ165" t="s">
        <v>60</v>
      </c>
      <c r="AR165">
        <v>-33.894986000000003</v>
      </c>
      <c r="AS165">
        <v>25.584128</v>
      </c>
      <c r="AT165">
        <v>1899</v>
      </c>
      <c r="AU165" t="s">
        <v>243</v>
      </c>
      <c r="AV165" t="s">
        <v>66</v>
      </c>
      <c r="AW165">
        <v>1</v>
      </c>
      <c r="AX165" t="s">
        <v>66</v>
      </c>
      <c r="AY165" t="s">
        <v>73</v>
      </c>
      <c r="AZ165">
        <v>250000</v>
      </c>
      <c r="BA165">
        <v>1</v>
      </c>
    </row>
    <row r="166" spans="1:53" x14ac:dyDescent="0.2">
      <c r="A166" t="s">
        <v>1406</v>
      </c>
      <c r="B166">
        <v>1902</v>
      </c>
      <c r="C166" t="s">
        <v>134</v>
      </c>
      <c r="D166" t="s">
        <v>55</v>
      </c>
      <c r="F166" t="s">
        <v>681</v>
      </c>
      <c r="G166" t="s">
        <v>146</v>
      </c>
      <c r="H166" t="s">
        <v>494</v>
      </c>
      <c r="I166" t="s">
        <v>467</v>
      </c>
      <c r="J166" t="s">
        <v>70</v>
      </c>
      <c r="K166">
        <v>120</v>
      </c>
      <c r="M166" t="s">
        <v>1407</v>
      </c>
      <c r="N166" t="s">
        <v>1408</v>
      </c>
      <c r="Q166">
        <v>0</v>
      </c>
      <c r="S166" t="s">
        <v>1098</v>
      </c>
      <c r="T166" t="s">
        <v>1099</v>
      </c>
      <c r="U166" t="s">
        <v>681</v>
      </c>
      <c r="V166" t="s">
        <v>146</v>
      </c>
      <c r="W166" t="s">
        <v>494</v>
      </c>
      <c r="X166" t="s">
        <v>405</v>
      </c>
      <c r="Y166" t="s">
        <v>64</v>
      </c>
      <c r="Z166" t="s">
        <v>65</v>
      </c>
      <c r="AA166" t="s">
        <v>84</v>
      </c>
      <c r="AB166" t="s">
        <v>104</v>
      </c>
      <c r="AC166" t="s">
        <v>104</v>
      </c>
      <c r="AD166" t="s">
        <v>290</v>
      </c>
      <c r="AE166" t="s">
        <v>291</v>
      </c>
      <c r="AF166" t="s">
        <v>66</v>
      </c>
      <c r="AG166" t="s">
        <v>66</v>
      </c>
      <c r="AH166">
        <v>0</v>
      </c>
      <c r="AI166" t="s">
        <v>67</v>
      </c>
      <c r="AJ166" t="s">
        <v>364</v>
      </c>
      <c r="AK166" t="s">
        <v>364</v>
      </c>
      <c r="AM166" t="s">
        <v>457</v>
      </c>
      <c r="AN166" t="s">
        <v>104</v>
      </c>
      <c r="AO166">
        <v>-33.923642000000001</v>
      </c>
      <c r="AP166">
        <v>18.419981</v>
      </c>
      <c r="AQ166" t="s">
        <v>1103</v>
      </c>
      <c r="AR166">
        <v>-17.545845</v>
      </c>
      <c r="AS166">
        <v>30.990555000000001</v>
      </c>
      <c r="AT166">
        <v>1899</v>
      </c>
      <c r="AU166" t="s">
        <v>376</v>
      </c>
      <c r="AV166" t="s">
        <v>66</v>
      </c>
      <c r="AW166">
        <v>1</v>
      </c>
      <c r="AX166" t="s">
        <v>66</v>
      </c>
      <c r="AY166" t="s">
        <v>73</v>
      </c>
      <c r="AZ166">
        <v>25000</v>
      </c>
      <c r="BA166">
        <v>1</v>
      </c>
    </row>
    <row r="167" spans="1:53" x14ac:dyDescent="0.2">
      <c r="A167" t="s">
        <v>1409</v>
      </c>
      <c r="B167">
        <v>1892</v>
      </c>
      <c r="C167" t="s">
        <v>717</v>
      </c>
      <c r="D167" t="s">
        <v>55</v>
      </c>
      <c r="F167" t="s">
        <v>716</v>
      </c>
      <c r="G167" t="s">
        <v>1410</v>
      </c>
      <c r="H167" t="s">
        <v>1411</v>
      </c>
      <c r="I167" t="s">
        <v>131</v>
      </c>
      <c r="J167" t="s">
        <v>1412</v>
      </c>
      <c r="K167">
        <v>18</v>
      </c>
      <c r="N167" t="s">
        <v>1413</v>
      </c>
      <c r="P167" t="s">
        <v>1413</v>
      </c>
      <c r="Q167">
        <v>0</v>
      </c>
      <c r="S167" t="s">
        <v>1414</v>
      </c>
      <c r="T167" t="s">
        <v>1415</v>
      </c>
      <c r="U167" t="s">
        <v>716</v>
      </c>
      <c r="V167" t="s">
        <v>1410</v>
      </c>
      <c r="W167" t="s">
        <v>1411</v>
      </c>
      <c r="X167" t="s">
        <v>55</v>
      </c>
      <c r="Y167" t="s">
        <v>64</v>
      </c>
      <c r="Z167" t="s">
        <v>65</v>
      </c>
      <c r="AA167" t="s">
        <v>66</v>
      </c>
      <c r="AB167" t="s">
        <v>66</v>
      </c>
      <c r="AC167" t="s">
        <v>66</v>
      </c>
      <c r="AD167" t="s">
        <v>66</v>
      </c>
      <c r="AE167" t="s">
        <v>66</v>
      </c>
      <c r="AF167" t="s">
        <v>1416</v>
      </c>
      <c r="AG167" t="s">
        <v>108</v>
      </c>
      <c r="AH167">
        <v>58220</v>
      </c>
      <c r="AI167" t="s">
        <v>1417</v>
      </c>
      <c r="AJ167" t="s">
        <v>141</v>
      </c>
      <c r="AK167" t="s">
        <v>141</v>
      </c>
      <c r="AM167" t="s">
        <v>187</v>
      </c>
      <c r="AN167" t="s">
        <v>60</v>
      </c>
      <c r="AO167">
        <v>-33.894986000000003</v>
      </c>
      <c r="AP167">
        <v>25.584128</v>
      </c>
      <c r="AQ167" t="s">
        <v>60</v>
      </c>
      <c r="AR167">
        <v>-33.894986000000003</v>
      </c>
      <c r="AS167">
        <v>25.584128</v>
      </c>
      <c r="AT167">
        <v>1898</v>
      </c>
      <c r="AU167" t="s">
        <v>320</v>
      </c>
      <c r="AV167" t="s">
        <v>66</v>
      </c>
      <c r="AW167">
        <v>1</v>
      </c>
      <c r="AX167" t="s">
        <v>66</v>
      </c>
      <c r="AY167" t="s">
        <v>73</v>
      </c>
      <c r="AZ167">
        <v>10000</v>
      </c>
      <c r="BA167">
        <v>1</v>
      </c>
    </row>
    <row r="168" spans="1:53" x14ac:dyDescent="0.2">
      <c r="A168" t="s">
        <v>1418</v>
      </c>
      <c r="B168">
        <v>1902</v>
      </c>
      <c r="C168" t="s">
        <v>134</v>
      </c>
      <c r="D168" t="s">
        <v>55</v>
      </c>
      <c r="F168" t="s">
        <v>716</v>
      </c>
      <c r="G168" t="s">
        <v>146</v>
      </c>
      <c r="H168" t="s">
        <v>1419</v>
      </c>
      <c r="I168" t="s">
        <v>131</v>
      </c>
      <c r="J168" t="s">
        <v>1420</v>
      </c>
      <c r="K168">
        <v>48</v>
      </c>
      <c r="N168" t="s">
        <v>1421</v>
      </c>
      <c r="Q168">
        <v>0</v>
      </c>
      <c r="S168" t="s">
        <v>1422</v>
      </c>
      <c r="T168" t="s">
        <v>1423</v>
      </c>
      <c r="U168" t="s">
        <v>716</v>
      </c>
      <c r="V168" t="s">
        <v>146</v>
      </c>
      <c r="W168" t="s">
        <v>1419</v>
      </c>
      <c r="X168" t="s">
        <v>55</v>
      </c>
      <c r="Y168" t="s">
        <v>64</v>
      </c>
      <c r="Z168" t="s">
        <v>65</v>
      </c>
      <c r="AA168" t="s">
        <v>84</v>
      </c>
      <c r="AB168" t="s">
        <v>104</v>
      </c>
      <c r="AC168" t="s">
        <v>1424</v>
      </c>
      <c r="AD168" t="s">
        <v>290</v>
      </c>
      <c r="AE168" t="s">
        <v>291</v>
      </c>
      <c r="AF168" t="s">
        <v>66</v>
      </c>
      <c r="AG168" t="s">
        <v>66</v>
      </c>
      <c r="AH168">
        <v>0</v>
      </c>
      <c r="AI168" t="s">
        <v>67</v>
      </c>
      <c r="AJ168" t="s">
        <v>421</v>
      </c>
      <c r="AK168" t="s">
        <v>421</v>
      </c>
      <c r="AM168" t="s">
        <v>69</v>
      </c>
      <c r="AN168" t="s">
        <v>104</v>
      </c>
      <c r="AO168">
        <v>-33.923642000000001</v>
      </c>
      <c r="AP168">
        <v>18.419981</v>
      </c>
      <c r="AQ168" t="s">
        <v>1425</v>
      </c>
      <c r="AR168">
        <v>-34.103358999999998</v>
      </c>
      <c r="AS168">
        <v>18.48527</v>
      </c>
      <c r="AT168">
        <v>1900</v>
      </c>
      <c r="AU168" t="s">
        <v>407</v>
      </c>
      <c r="AV168" t="s">
        <v>66</v>
      </c>
      <c r="AW168">
        <v>1</v>
      </c>
      <c r="AX168" t="s">
        <v>66</v>
      </c>
      <c r="AY168" t="s">
        <v>73</v>
      </c>
      <c r="AZ168">
        <v>10000</v>
      </c>
      <c r="BA168">
        <v>1</v>
      </c>
    </row>
    <row r="169" spans="1:53" x14ac:dyDescent="0.2">
      <c r="A169" t="s">
        <v>1426</v>
      </c>
      <c r="B169">
        <v>1892</v>
      </c>
      <c r="C169" t="s">
        <v>78</v>
      </c>
      <c r="D169" t="s">
        <v>55</v>
      </c>
      <c r="F169" t="s">
        <v>716</v>
      </c>
      <c r="G169" t="s">
        <v>146</v>
      </c>
      <c r="H169" t="s">
        <v>828</v>
      </c>
      <c r="I169" t="s">
        <v>197</v>
      </c>
      <c r="J169" t="s">
        <v>1427</v>
      </c>
      <c r="K169">
        <v>80</v>
      </c>
      <c r="M169" t="s">
        <v>1428</v>
      </c>
      <c r="N169" t="s">
        <v>1429</v>
      </c>
      <c r="P169" t="s">
        <v>1429</v>
      </c>
      <c r="Q169">
        <v>0</v>
      </c>
      <c r="S169" t="s">
        <v>670</v>
      </c>
      <c r="T169" t="s">
        <v>671</v>
      </c>
      <c r="U169" t="s">
        <v>716</v>
      </c>
      <c r="V169" t="s">
        <v>146</v>
      </c>
      <c r="W169" t="s">
        <v>828</v>
      </c>
      <c r="X169" t="s">
        <v>55</v>
      </c>
      <c r="Y169" t="s">
        <v>64</v>
      </c>
      <c r="Z169" t="s">
        <v>65</v>
      </c>
      <c r="AA169" t="s">
        <v>84</v>
      </c>
      <c r="AB169" t="s">
        <v>104</v>
      </c>
      <c r="AC169" t="s">
        <v>1430</v>
      </c>
      <c r="AD169" t="s">
        <v>105</v>
      </c>
      <c r="AE169" t="s">
        <v>106</v>
      </c>
      <c r="AF169" t="s">
        <v>1080</v>
      </c>
      <c r="AG169" t="s">
        <v>108</v>
      </c>
      <c r="AH169">
        <v>84100</v>
      </c>
      <c r="AI169" t="s">
        <v>1081</v>
      </c>
      <c r="AJ169" t="s">
        <v>244</v>
      </c>
      <c r="AK169" t="s">
        <v>241</v>
      </c>
      <c r="AL169" t="s">
        <v>66</v>
      </c>
      <c r="AM169" t="s">
        <v>187</v>
      </c>
      <c r="AN169" t="s">
        <v>104</v>
      </c>
      <c r="AO169">
        <v>-33.923642000000001</v>
      </c>
      <c r="AP169">
        <v>18.419981</v>
      </c>
      <c r="AQ169" t="s">
        <v>104</v>
      </c>
      <c r="AR169">
        <v>-33.923642000000001</v>
      </c>
      <c r="AS169">
        <v>18.419981</v>
      </c>
      <c r="AT169">
        <v>1902</v>
      </c>
      <c r="AU169" t="s">
        <v>581</v>
      </c>
      <c r="AV169" t="s">
        <v>66</v>
      </c>
      <c r="AW169">
        <v>1</v>
      </c>
      <c r="AX169" t="s">
        <v>66</v>
      </c>
      <c r="AY169" t="s">
        <v>73</v>
      </c>
      <c r="AZ169">
        <v>10000</v>
      </c>
      <c r="BA169">
        <v>100</v>
      </c>
    </row>
    <row r="170" spans="1:53" x14ac:dyDescent="0.2">
      <c r="A170" t="s">
        <v>1431</v>
      </c>
      <c r="B170">
        <v>1901</v>
      </c>
      <c r="C170" t="s">
        <v>265</v>
      </c>
      <c r="D170" t="s">
        <v>55</v>
      </c>
      <c r="E170" t="s">
        <v>1433</v>
      </c>
      <c r="F170" t="s">
        <v>716</v>
      </c>
      <c r="G170" t="s">
        <v>146</v>
      </c>
      <c r="H170" t="s">
        <v>1434</v>
      </c>
      <c r="I170" t="s">
        <v>1432</v>
      </c>
      <c r="K170">
        <v>475</v>
      </c>
      <c r="N170" t="s">
        <v>1435</v>
      </c>
      <c r="O170" t="s">
        <v>327</v>
      </c>
      <c r="P170" t="s">
        <v>327</v>
      </c>
      <c r="Q170">
        <v>0</v>
      </c>
      <c r="S170" t="s">
        <v>1436</v>
      </c>
      <c r="T170" t="s">
        <v>1437</v>
      </c>
      <c r="U170" t="s">
        <v>716</v>
      </c>
      <c r="V170" t="s">
        <v>146</v>
      </c>
      <c r="W170" t="s">
        <v>1434</v>
      </c>
      <c r="X170" t="s">
        <v>55</v>
      </c>
      <c r="Y170" t="s">
        <v>64</v>
      </c>
      <c r="Z170" t="s">
        <v>65</v>
      </c>
      <c r="AA170" t="s">
        <v>84</v>
      </c>
      <c r="AB170" t="s">
        <v>104</v>
      </c>
      <c r="AC170" t="s">
        <v>104</v>
      </c>
      <c r="AD170" t="s">
        <v>105</v>
      </c>
      <c r="AE170" t="s">
        <v>106</v>
      </c>
      <c r="AF170" t="s">
        <v>1438</v>
      </c>
      <c r="AG170" t="s">
        <v>108</v>
      </c>
      <c r="AH170">
        <v>2210</v>
      </c>
      <c r="AI170" t="s">
        <v>1439</v>
      </c>
      <c r="AJ170" t="s">
        <v>73</v>
      </c>
      <c r="AK170" t="s">
        <v>73</v>
      </c>
      <c r="AL170" t="s">
        <v>73</v>
      </c>
      <c r="AM170" t="s">
        <v>212</v>
      </c>
      <c r="AN170" t="s">
        <v>104</v>
      </c>
      <c r="AO170">
        <v>-33.923642000000001</v>
      </c>
      <c r="AP170">
        <v>18.419981</v>
      </c>
      <c r="AQ170" t="s">
        <v>1440</v>
      </c>
      <c r="AR170">
        <v>-33.762779999999999</v>
      </c>
      <c r="AS170">
        <v>25.411987</v>
      </c>
      <c r="AT170">
        <v>1894</v>
      </c>
      <c r="AU170" t="s">
        <v>1441</v>
      </c>
      <c r="AV170" t="s">
        <v>66</v>
      </c>
      <c r="AW170">
        <v>2</v>
      </c>
      <c r="AX170" t="s">
        <v>66</v>
      </c>
      <c r="AY170" t="s">
        <v>244</v>
      </c>
      <c r="AZ170">
        <v>1250</v>
      </c>
      <c r="BA170">
        <v>25</v>
      </c>
    </row>
    <row r="171" spans="1:53" x14ac:dyDescent="0.2">
      <c r="A171" t="s">
        <v>1442</v>
      </c>
      <c r="B171">
        <v>1897</v>
      </c>
      <c r="C171" t="s">
        <v>134</v>
      </c>
      <c r="D171" t="s">
        <v>55</v>
      </c>
      <c r="F171" t="s">
        <v>716</v>
      </c>
      <c r="G171" t="s">
        <v>146</v>
      </c>
      <c r="H171" t="s">
        <v>1443</v>
      </c>
      <c r="I171" t="s">
        <v>131</v>
      </c>
      <c r="J171" t="s">
        <v>1001</v>
      </c>
      <c r="K171">
        <v>290</v>
      </c>
      <c r="M171" t="s">
        <v>734</v>
      </c>
      <c r="N171" t="s">
        <v>1444</v>
      </c>
      <c r="O171" t="s">
        <v>655</v>
      </c>
      <c r="P171" t="s">
        <v>1445</v>
      </c>
      <c r="Q171">
        <v>0</v>
      </c>
      <c r="S171" t="s">
        <v>222</v>
      </c>
      <c r="T171" t="s">
        <v>223</v>
      </c>
      <c r="U171" t="s">
        <v>716</v>
      </c>
      <c r="V171" t="s">
        <v>146</v>
      </c>
      <c r="W171" t="s">
        <v>1443</v>
      </c>
      <c r="X171" t="s">
        <v>55</v>
      </c>
      <c r="Y171" t="s">
        <v>64</v>
      </c>
      <c r="Z171" t="s">
        <v>65</v>
      </c>
      <c r="AA171" t="s">
        <v>84</v>
      </c>
      <c r="AB171" t="s">
        <v>104</v>
      </c>
      <c r="AC171" t="s">
        <v>1446</v>
      </c>
      <c r="AD171" t="s">
        <v>105</v>
      </c>
      <c r="AE171" t="s">
        <v>106</v>
      </c>
      <c r="AF171" t="s">
        <v>227</v>
      </c>
      <c r="AG171" t="s">
        <v>108</v>
      </c>
      <c r="AH171">
        <v>11010</v>
      </c>
      <c r="AI171" t="s">
        <v>227</v>
      </c>
      <c r="AJ171" t="s">
        <v>228</v>
      </c>
      <c r="AK171" t="s">
        <v>228</v>
      </c>
      <c r="AL171" t="s">
        <v>73</v>
      </c>
      <c r="AM171" t="s">
        <v>229</v>
      </c>
      <c r="AN171" t="s">
        <v>104</v>
      </c>
      <c r="AO171">
        <v>-33.923642000000001</v>
      </c>
      <c r="AP171">
        <v>18.419981</v>
      </c>
      <c r="AQ171" t="s">
        <v>104</v>
      </c>
      <c r="AR171">
        <v>-33.923642000000001</v>
      </c>
      <c r="AS171">
        <v>18.419981</v>
      </c>
      <c r="AT171">
        <v>1901</v>
      </c>
      <c r="AU171" t="s">
        <v>177</v>
      </c>
      <c r="AV171" t="s">
        <v>66</v>
      </c>
      <c r="AW171">
        <v>1</v>
      </c>
      <c r="AX171" t="s">
        <v>66</v>
      </c>
      <c r="AY171" t="s">
        <v>73</v>
      </c>
      <c r="AZ171">
        <v>25000</v>
      </c>
      <c r="BA171">
        <v>1</v>
      </c>
    </row>
    <row r="172" spans="1:53" x14ac:dyDescent="0.2">
      <c r="A172" t="s">
        <v>1447</v>
      </c>
      <c r="B172">
        <v>1901</v>
      </c>
      <c r="C172" t="s">
        <v>134</v>
      </c>
      <c r="D172" t="s">
        <v>55</v>
      </c>
      <c r="F172" t="s">
        <v>716</v>
      </c>
      <c r="G172" t="s">
        <v>146</v>
      </c>
      <c r="H172" t="s">
        <v>1448</v>
      </c>
      <c r="I172" t="s">
        <v>131</v>
      </c>
      <c r="J172" t="s">
        <v>1449</v>
      </c>
      <c r="K172">
        <v>200</v>
      </c>
      <c r="N172" t="s">
        <v>1025</v>
      </c>
      <c r="O172" t="s">
        <v>1025</v>
      </c>
      <c r="P172" t="s">
        <v>1450</v>
      </c>
      <c r="Q172">
        <v>0</v>
      </c>
      <c r="S172" t="s">
        <v>1451</v>
      </c>
      <c r="T172" t="s">
        <v>1452</v>
      </c>
      <c r="U172" t="s">
        <v>716</v>
      </c>
      <c r="V172" t="s">
        <v>146</v>
      </c>
      <c r="W172" t="s">
        <v>1448</v>
      </c>
      <c r="X172" t="s">
        <v>55</v>
      </c>
      <c r="Y172" t="s">
        <v>64</v>
      </c>
      <c r="Z172" t="s">
        <v>65</v>
      </c>
      <c r="AA172" t="s">
        <v>84</v>
      </c>
      <c r="AB172" t="s">
        <v>104</v>
      </c>
      <c r="AC172" t="s">
        <v>104</v>
      </c>
      <c r="AD172" t="s">
        <v>105</v>
      </c>
      <c r="AE172" t="s">
        <v>106</v>
      </c>
      <c r="AF172" t="s">
        <v>66</v>
      </c>
      <c r="AG172" t="s">
        <v>66</v>
      </c>
      <c r="AH172">
        <v>0</v>
      </c>
      <c r="AI172" t="s">
        <v>67</v>
      </c>
      <c r="AJ172" t="s">
        <v>141</v>
      </c>
      <c r="AK172" t="s">
        <v>141</v>
      </c>
      <c r="AL172" t="s">
        <v>73</v>
      </c>
      <c r="AM172" t="s">
        <v>229</v>
      </c>
      <c r="AN172" t="s">
        <v>104</v>
      </c>
      <c r="AO172">
        <v>-33.923642000000001</v>
      </c>
      <c r="AP172">
        <v>18.419981</v>
      </c>
      <c r="AQ172" t="s">
        <v>104</v>
      </c>
      <c r="AR172">
        <v>-33.923642000000001</v>
      </c>
      <c r="AS172">
        <v>18.419981</v>
      </c>
      <c r="AT172">
        <v>1898</v>
      </c>
      <c r="AU172" t="s">
        <v>422</v>
      </c>
      <c r="AV172" t="s">
        <v>66</v>
      </c>
      <c r="AW172">
        <v>1</v>
      </c>
      <c r="AX172" t="s">
        <v>66</v>
      </c>
      <c r="AY172" t="s">
        <v>73</v>
      </c>
      <c r="AZ172">
        <v>3000</v>
      </c>
      <c r="BA172">
        <v>1</v>
      </c>
    </row>
    <row r="173" spans="1:53" x14ac:dyDescent="0.2">
      <c r="A173" t="s">
        <v>1453</v>
      </c>
      <c r="B173">
        <v>1897</v>
      </c>
      <c r="C173" t="s">
        <v>968</v>
      </c>
      <c r="D173" t="s">
        <v>55</v>
      </c>
      <c r="F173" t="s">
        <v>716</v>
      </c>
      <c r="G173" t="s">
        <v>146</v>
      </c>
      <c r="H173" t="s">
        <v>1455</v>
      </c>
      <c r="I173" t="s">
        <v>1454</v>
      </c>
      <c r="J173" t="s">
        <v>1085</v>
      </c>
      <c r="K173">
        <v>325</v>
      </c>
      <c r="N173" t="s">
        <v>1456</v>
      </c>
      <c r="O173" t="s">
        <v>1457</v>
      </c>
      <c r="P173" t="s">
        <v>1458</v>
      </c>
      <c r="Q173">
        <v>0</v>
      </c>
      <c r="S173" t="s">
        <v>81</v>
      </c>
      <c r="T173" t="s">
        <v>82</v>
      </c>
      <c r="U173" t="s">
        <v>716</v>
      </c>
      <c r="V173" t="s">
        <v>146</v>
      </c>
      <c r="W173" t="s">
        <v>1455</v>
      </c>
      <c r="X173" t="s">
        <v>55</v>
      </c>
      <c r="Y173" t="s">
        <v>64</v>
      </c>
      <c r="Z173" t="s">
        <v>65</v>
      </c>
      <c r="AA173" t="s">
        <v>84</v>
      </c>
      <c r="AB173" t="s">
        <v>70</v>
      </c>
      <c r="AC173" t="s">
        <v>1459</v>
      </c>
      <c r="AD173" t="s">
        <v>86</v>
      </c>
      <c r="AE173" t="s">
        <v>87</v>
      </c>
      <c r="AF173" t="s">
        <v>66</v>
      </c>
      <c r="AG173" t="s">
        <v>66</v>
      </c>
      <c r="AH173">
        <v>0</v>
      </c>
      <c r="AI173" t="s">
        <v>67</v>
      </c>
      <c r="AJ173" t="s">
        <v>141</v>
      </c>
      <c r="AK173" t="s">
        <v>141</v>
      </c>
      <c r="AL173" t="s">
        <v>66</v>
      </c>
      <c r="AM173" t="s">
        <v>92</v>
      </c>
      <c r="AN173" t="s">
        <v>70</v>
      </c>
      <c r="AO173">
        <v>-28.744329</v>
      </c>
      <c r="AP173">
        <v>24.764745999999999</v>
      </c>
      <c r="AQ173" t="s">
        <v>70</v>
      </c>
      <c r="AR173">
        <v>-28.744329</v>
      </c>
      <c r="AS173">
        <v>24.764745999999999</v>
      </c>
      <c r="AT173">
        <v>1902</v>
      </c>
      <c r="AU173" t="s">
        <v>93</v>
      </c>
      <c r="AV173" t="s">
        <v>66</v>
      </c>
      <c r="AW173">
        <v>1</v>
      </c>
      <c r="AX173" t="s">
        <v>66</v>
      </c>
      <c r="AY173" t="s">
        <v>73</v>
      </c>
      <c r="AZ173">
        <v>20000</v>
      </c>
      <c r="BA173">
        <v>1</v>
      </c>
    </row>
    <row r="174" spans="1:53" x14ac:dyDescent="0.2">
      <c r="A174" t="s">
        <v>1460</v>
      </c>
      <c r="B174">
        <v>1897</v>
      </c>
      <c r="C174" t="s">
        <v>370</v>
      </c>
      <c r="D174" t="s">
        <v>55</v>
      </c>
      <c r="F174" t="s">
        <v>716</v>
      </c>
      <c r="G174" t="s">
        <v>146</v>
      </c>
      <c r="H174" t="s">
        <v>1462</v>
      </c>
      <c r="I174" t="s">
        <v>1461</v>
      </c>
      <c r="K174">
        <v>75</v>
      </c>
      <c r="N174" t="s">
        <v>1463</v>
      </c>
      <c r="P174" t="s">
        <v>1463</v>
      </c>
      <c r="Q174">
        <v>0</v>
      </c>
      <c r="S174" t="s">
        <v>81</v>
      </c>
      <c r="T174" t="s">
        <v>82</v>
      </c>
      <c r="U174" t="s">
        <v>716</v>
      </c>
      <c r="V174" t="s">
        <v>146</v>
      </c>
      <c r="W174" t="s">
        <v>1462</v>
      </c>
      <c r="X174" t="s">
        <v>55</v>
      </c>
      <c r="Y174" t="s">
        <v>64</v>
      </c>
      <c r="Z174" t="s">
        <v>65</v>
      </c>
      <c r="AA174" t="s">
        <v>84</v>
      </c>
      <c r="AB174" t="s">
        <v>70</v>
      </c>
      <c r="AC174" t="s">
        <v>1464</v>
      </c>
      <c r="AD174" t="s">
        <v>1465</v>
      </c>
      <c r="AE174" t="s">
        <v>1466</v>
      </c>
      <c r="AF174" t="s">
        <v>66</v>
      </c>
      <c r="AG174" t="s">
        <v>66</v>
      </c>
      <c r="AH174">
        <v>0</v>
      </c>
      <c r="AI174" t="s">
        <v>67</v>
      </c>
      <c r="AJ174" t="s">
        <v>91</v>
      </c>
      <c r="AK174" t="s">
        <v>91</v>
      </c>
      <c r="AL174" t="s">
        <v>66</v>
      </c>
      <c r="AM174" t="s">
        <v>92</v>
      </c>
      <c r="AN174" t="s">
        <v>70</v>
      </c>
      <c r="AO174">
        <v>-28.744329</v>
      </c>
      <c r="AP174">
        <v>24.764745999999999</v>
      </c>
      <c r="AQ174" t="s">
        <v>70</v>
      </c>
      <c r="AR174">
        <v>-28.744329</v>
      </c>
      <c r="AS174">
        <v>24.764745999999999</v>
      </c>
      <c r="AT174">
        <v>1902</v>
      </c>
      <c r="AU174" t="s">
        <v>93</v>
      </c>
      <c r="AV174" t="s">
        <v>66</v>
      </c>
      <c r="AW174">
        <v>1</v>
      </c>
      <c r="AX174" t="s">
        <v>66</v>
      </c>
      <c r="AY174" t="s">
        <v>73</v>
      </c>
      <c r="AZ174">
        <v>20000</v>
      </c>
      <c r="BA1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9918-25BD-469C-85A6-061008E428A9}">
  <sheetPr filterMode="1"/>
  <dimension ref="B7:I183"/>
  <sheetViews>
    <sheetView tabSelected="1" topLeftCell="A7" zoomScale="169" workbookViewId="0">
      <selection activeCell="B70" sqref="B70"/>
    </sheetView>
  </sheetViews>
  <sheetFormatPr baseColWidth="10" defaultColWidth="8.83203125" defaultRowHeight="15" x14ac:dyDescent="0.2"/>
  <cols>
    <col min="2" max="2" width="26.83203125" bestFit="1" customWidth="1"/>
    <col min="3" max="3" width="24.5" bestFit="1" customWidth="1"/>
    <col min="4" max="4" width="14.33203125" bestFit="1" customWidth="1"/>
    <col min="5" max="5" width="5" bestFit="1" customWidth="1"/>
    <col min="8" max="8" width="12.33203125" bestFit="1" customWidth="1"/>
    <col min="9" max="9" width="10.33203125" bestFit="1" customWidth="1"/>
  </cols>
  <sheetData>
    <row r="7" spans="2:9" x14ac:dyDescent="0.2">
      <c r="B7" t="s">
        <v>1467</v>
      </c>
    </row>
    <row r="8" spans="2:9" x14ac:dyDescent="0.2">
      <c r="B8" t="s">
        <v>118</v>
      </c>
    </row>
    <row r="9" spans="2:9" x14ac:dyDescent="0.2">
      <c r="I9" t="s">
        <v>1470</v>
      </c>
    </row>
    <row r="10" spans="2:9" x14ac:dyDescent="0.2">
      <c r="B10" t="s">
        <v>1468</v>
      </c>
      <c r="H10" t="s">
        <v>69</v>
      </c>
      <c r="I10">
        <f>E45+E51+E64+E89</f>
        <v>1599</v>
      </c>
    </row>
    <row r="11" spans="2:9" hidden="1" x14ac:dyDescent="0.2">
      <c r="B11">
        <f>IF('R matched'!C2=$B$8,'R matched'!I2,0)</f>
        <v>0</v>
      </c>
      <c r="C11">
        <f>IF('R matched'!C2=$B$8,'R matched'!A2,0)</f>
        <v>0</v>
      </c>
      <c r="D11">
        <f>IF('R matched'!C2=$B$8,'R matched'!AM2,0)</f>
        <v>0</v>
      </c>
      <c r="E11">
        <f>IF('R matched'!C2=$B$8,'R matched'!AJ2,0)</f>
        <v>0</v>
      </c>
    </row>
    <row r="12" spans="2:9" hidden="1" x14ac:dyDescent="0.2">
      <c r="B12">
        <f>IF('R matched'!C3=$B$8,'R matched'!I3,0)</f>
        <v>0</v>
      </c>
      <c r="C12">
        <f>IF('R matched'!C3=$B$8,'R matched'!A3,0)</f>
        <v>0</v>
      </c>
      <c r="D12">
        <f>IF('R matched'!C3=$B$8,'R matched'!AM3,0)</f>
        <v>0</v>
      </c>
      <c r="E12">
        <f>IF('R matched'!C3=$B$8,'R matched'!AJ3,0)</f>
        <v>0</v>
      </c>
    </row>
    <row r="13" spans="2:9" hidden="1" x14ac:dyDescent="0.2">
      <c r="B13">
        <f>IF('R matched'!C4=$B$8,'R matched'!I4,0)</f>
        <v>0</v>
      </c>
      <c r="C13">
        <f>IF('R matched'!C4=$B$8,'R matched'!A4,0)</f>
        <v>0</v>
      </c>
      <c r="D13">
        <f>IF('R matched'!C4=$B$8,'R matched'!AM4,0)</f>
        <v>0</v>
      </c>
      <c r="E13">
        <f>IF('R matched'!C4=$B$8,'R matched'!AJ4,0)</f>
        <v>0</v>
      </c>
    </row>
    <row r="14" spans="2:9" x14ac:dyDescent="0.2">
      <c r="B14" t="str">
        <f>IF('R matched'!C5=$B$8,'R matched'!I5,0)</f>
        <v>RM Clerk</v>
      </c>
      <c r="C14" t="str">
        <f>IF('R matched'!C5=$B$8,'R matched'!A5,0)</f>
        <v>A J Stigling</v>
      </c>
      <c r="D14" s="4" t="str">
        <f>IF('R matched'!C5=$B$8,'R matched'!AM5,0)</f>
        <v>Real Estate</v>
      </c>
      <c r="E14" t="str">
        <f>IF('R matched'!C5=$B$8,'R matched'!AJ5,0)</f>
        <v>3500</v>
      </c>
      <c r="H14" t="s">
        <v>111</v>
      </c>
      <c r="I14">
        <f>E14+E38+E70+E97</f>
        <v>3751</v>
      </c>
    </row>
    <row r="15" spans="2:9" hidden="1" x14ac:dyDescent="0.2">
      <c r="B15">
        <f>IF('R matched'!C6=$B$8,'R matched'!I6,0)</f>
        <v>0</v>
      </c>
      <c r="C15">
        <f>IF('R matched'!C6=$B$8,'R matched'!A6,0)</f>
        <v>0</v>
      </c>
      <c r="D15">
        <f>IF('R matched'!C6=$B$8,'R matched'!AM6,0)</f>
        <v>0</v>
      </c>
      <c r="E15">
        <f>IF('R matched'!C6=$B$8,'R matched'!AJ6,0)</f>
        <v>0</v>
      </c>
    </row>
    <row r="16" spans="2:9" hidden="1" x14ac:dyDescent="0.2">
      <c r="B16">
        <f>IF('R matched'!C7=$B$8,'R matched'!I7,0)</f>
        <v>0</v>
      </c>
      <c r="C16">
        <f>IF('R matched'!C7=$B$8,'R matched'!A7,0)</f>
        <v>0</v>
      </c>
      <c r="D16">
        <f>IF('R matched'!C7=$B$8,'R matched'!AM7,0)</f>
        <v>0</v>
      </c>
      <c r="E16">
        <f>IF('R matched'!C7=$B$8,'R matched'!AJ7,0)</f>
        <v>0</v>
      </c>
    </row>
    <row r="17" spans="2:5" hidden="1" x14ac:dyDescent="0.2">
      <c r="B17">
        <f>IF('R matched'!C8=$B$8,'R matched'!I8,0)</f>
        <v>0</v>
      </c>
      <c r="C17">
        <f>IF('R matched'!C8=$B$8,'R matched'!A8,0)</f>
        <v>0</v>
      </c>
      <c r="D17">
        <f>IF('R matched'!C8=$B$8,'R matched'!AM8,0)</f>
        <v>0</v>
      </c>
      <c r="E17">
        <f>IF('R matched'!C8=$B$8,'R matched'!AJ8,0)</f>
        <v>0</v>
      </c>
    </row>
    <row r="18" spans="2:5" hidden="1" x14ac:dyDescent="0.2">
      <c r="B18">
        <f>IF('R matched'!C9=$B$8,'R matched'!I9,0)</f>
        <v>0</v>
      </c>
      <c r="C18">
        <f>IF('R matched'!C9=$B$8,'R matched'!A9,0)</f>
        <v>0</v>
      </c>
      <c r="D18">
        <f>IF('R matched'!C9=$B$8,'R matched'!AM9,0)</f>
        <v>0</v>
      </c>
      <c r="E18">
        <f>IF('R matched'!C9=$B$8,'R matched'!AJ9,0)</f>
        <v>0</v>
      </c>
    </row>
    <row r="19" spans="2:5" hidden="1" x14ac:dyDescent="0.2">
      <c r="B19">
        <f>IF('R matched'!C10=$B$8,'R matched'!I10,0)</f>
        <v>0</v>
      </c>
      <c r="C19">
        <f>IF('R matched'!C10=$B$8,'R matched'!A10,0)</f>
        <v>0</v>
      </c>
      <c r="D19">
        <f>IF('R matched'!C10=$B$8,'R matched'!AM10,0)</f>
        <v>0</v>
      </c>
      <c r="E19">
        <f>IF('R matched'!C10=$B$8,'R matched'!AJ10,0)</f>
        <v>0</v>
      </c>
    </row>
    <row r="20" spans="2:5" hidden="1" x14ac:dyDescent="0.2">
      <c r="B20">
        <f>IF('R matched'!C11=$B$8,'R matched'!I11,0)</f>
        <v>0</v>
      </c>
      <c r="C20">
        <f>IF('R matched'!C11=$B$8,'R matched'!A11,0)</f>
        <v>0</v>
      </c>
      <c r="D20">
        <f>IF('R matched'!C11=$B$8,'R matched'!AM11,0)</f>
        <v>0</v>
      </c>
      <c r="E20">
        <f>IF('R matched'!C11=$B$8,'R matched'!AJ11,0)</f>
        <v>0</v>
      </c>
    </row>
    <row r="21" spans="2:5" hidden="1" x14ac:dyDescent="0.2">
      <c r="B21">
        <f>IF('R matched'!C12=$B$8,'R matched'!I12,0)</f>
        <v>0</v>
      </c>
      <c r="C21">
        <f>IF('R matched'!C12=$B$8,'R matched'!A12,0)</f>
        <v>0</v>
      </c>
      <c r="D21">
        <f>IF('R matched'!C12=$B$8,'R matched'!AM12,0)</f>
        <v>0</v>
      </c>
      <c r="E21">
        <f>IF('R matched'!C12=$B$8,'R matched'!AJ12,0)</f>
        <v>0</v>
      </c>
    </row>
    <row r="22" spans="2:5" hidden="1" x14ac:dyDescent="0.2">
      <c r="B22">
        <f>IF('R matched'!C13=$B$8,'R matched'!I13,0)</f>
        <v>0</v>
      </c>
      <c r="C22">
        <f>IF('R matched'!C13=$B$8,'R matched'!A13,0)</f>
        <v>0</v>
      </c>
      <c r="D22">
        <f>IF('R matched'!C13=$B$8,'R matched'!AM13,0)</f>
        <v>0</v>
      </c>
      <c r="E22">
        <f>IF('R matched'!C13=$B$8,'R matched'!AJ13,0)</f>
        <v>0</v>
      </c>
    </row>
    <row r="23" spans="2:5" hidden="1" x14ac:dyDescent="0.2">
      <c r="B23">
        <f>IF('R matched'!C14=$B$8,'R matched'!I14,0)</f>
        <v>0</v>
      </c>
      <c r="C23">
        <f>IF('R matched'!C14=$B$8,'R matched'!A14,0)</f>
        <v>0</v>
      </c>
      <c r="D23">
        <f>IF('R matched'!C14=$B$8,'R matched'!AM14,0)</f>
        <v>0</v>
      </c>
      <c r="E23">
        <f>IF('R matched'!C14=$B$8,'R matched'!AJ14,0)</f>
        <v>0</v>
      </c>
    </row>
    <row r="24" spans="2:5" hidden="1" x14ac:dyDescent="0.2">
      <c r="B24">
        <f>IF('R matched'!C15=$B$8,'R matched'!I15,0)</f>
        <v>0</v>
      </c>
      <c r="C24">
        <f>IF('R matched'!C15=$B$8,'R matched'!A15,0)</f>
        <v>0</v>
      </c>
      <c r="D24">
        <f>IF('R matched'!C15=$B$8,'R matched'!AM15,0)</f>
        <v>0</v>
      </c>
      <c r="E24">
        <f>IF('R matched'!C15=$B$8,'R matched'!AJ15,0)</f>
        <v>0</v>
      </c>
    </row>
    <row r="25" spans="2:5" hidden="1" x14ac:dyDescent="0.2">
      <c r="B25">
        <f>IF('R matched'!C16=$B$8,'R matched'!I16,0)</f>
        <v>0</v>
      </c>
      <c r="C25">
        <f>IF('R matched'!C16=$B$8,'R matched'!A16,0)</f>
        <v>0</v>
      </c>
      <c r="D25">
        <f>IF('R matched'!C16=$B$8,'R matched'!AM16,0)</f>
        <v>0</v>
      </c>
      <c r="E25">
        <f>IF('R matched'!C16=$B$8,'R matched'!AJ16,0)</f>
        <v>0</v>
      </c>
    </row>
    <row r="26" spans="2:5" hidden="1" x14ac:dyDescent="0.2">
      <c r="B26">
        <f>IF('R matched'!C17=$B$8,'R matched'!I17,0)</f>
        <v>0</v>
      </c>
      <c r="C26">
        <f>IF('R matched'!C17=$B$8,'R matched'!A17,0)</f>
        <v>0</v>
      </c>
      <c r="D26">
        <f>IF('R matched'!C17=$B$8,'R matched'!AM17,0)</f>
        <v>0</v>
      </c>
      <c r="E26">
        <f>IF('R matched'!C17=$B$8,'R matched'!AJ17,0)</f>
        <v>0</v>
      </c>
    </row>
    <row r="27" spans="2:5" hidden="1" x14ac:dyDescent="0.2">
      <c r="B27">
        <f>IF('R matched'!C18=$B$8,'R matched'!I18,0)</f>
        <v>0</v>
      </c>
      <c r="C27">
        <f>IF('R matched'!C18=$B$8,'R matched'!A18,0)</f>
        <v>0</v>
      </c>
      <c r="D27">
        <f>IF('R matched'!C18=$B$8,'R matched'!AM18,0)</f>
        <v>0</v>
      </c>
      <c r="E27">
        <f>IF('R matched'!C18=$B$8,'R matched'!AJ18,0)</f>
        <v>0</v>
      </c>
    </row>
    <row r="28" spans="2:5" hidden="1" x14ac:dyDescent="0.2">
      <c r="B28">
        <f>IF('R matched'!C19=$B$8,'R matched'!I19,0)</f>
        <v>0</v>
      </c>
      <c r="C28">
        <f>IF('R matched'!C19=$B$8,'R matched'!A19,0)</f>
        <v>0</v>
      </c>
      <c r="D28">
        <f>IF('R matched'!C19=$B$8,'R matched'!AM19,0)</f>
        <v>0</v>
      </c>
      <c r="E28">
        <f>IF('R matched'!C19=$B$8,'R matched'!AJ19,0)</f>
        <v>0</v>
      </c>
    </row>
    <row r="29" spans="2:5" hidden="1" x14ac:dyDescent="0.2">
      <c r="B29">
        <f>IF('R matched'!C20=$B$8,'R matched'!I20,0)</f>
        <v>0</v>
      </c>
      <c r="C29">
        <f>IF('R matched'!C20=$B$8,'R matched'!A20,0)</f>
        <v>0</v>
      </c>
      <c r="D29">
        <f>IF('R matched'!C20=$B$8,'R matched'!AM20,0)</f>
        <v>0</v>
      </c>
      <c r="E29">
        <f>IF('R matched'!C20=$B$8,'R matched'!AJ20,0)</f>
        <v>0</v>
      </c>
    </row>
    <row r="30" spans="2:5" hidden="1" x14ac:dyDescent="0.2">
      <c r="B30">
        <f>IF('R matched'!C21=$B$8,'R matched'!I21,0)</f>
        <v>0</v>
      </c>
      <c r="C30">
        <f>IF('R matched'!C21=$B$8,'R matched'!A21,0)</f>
        <v>0</v>
      </c>
      <c r="D30">
        <f>IF('R matched'!C21=$B$8,'R matched'!AM21,0)</f>
        <v>0</v>
      </c>
      <c r="E30">
        <f>IF('R matched'!C21=$B$8,'R matched'!AJ21,0)</f>
        <v>0</v>
      </c>
    </row>
    <row r="31" spans="2:5" hidden="1" x14ac:dyDescent="0.2">
      <c r="B31">
        <f>IF('R matched'!C22=$B$8,'R matched'!I22,0)</f>
        <v>0</v>
      </c>
      <c r="C31">
        <f>IF('R matched'!C22=$B$8,'R matched'!A22,0)</f>
        <v>0</v>
      </c>
      <c r="D31">
        <f>IF('R matched'!C22=$B$8,'R matched'!AM22,0)</f>
        <v>0</v>
      </c>
      <c r="E31">
        <f>IF('R matched'!C22=$B$8,'R matched'!AJ22,0)</f>
        <v>0</v>
      </c>
    </row>
    <row r="32" spans="2:5" hidden="1" x14ac:dyDescent="0.2">
      <c r="B32">
        <f>IF('R matched'!C23=$B$8,'R matched'!I23,0)</f>
        <v>0</v>
      </c>
      <c r="C32">
        <f>IF('R matched'!C23=$B$8,'R matched'!A23,0)</f>
        <v>0</v>
      </c>
      <c r="D32">
        <f>IF('R matched'!C23=$B$8,'R matched'!AM23,0)</f>
        <v>0</v>
      </c>
      <c r="E32">
        <f>IF('R matched'!C23=$B$8,'R matched'!AJ23,0)</f>
        <v>0</v>
      </c>
    </row>
    <row r="33" spans="2:9" hidden="1" x14ac:dyDescent="0.2">
      <c r="B33">
        <f>IF('R matched'!C24=$B$8,'R matched'!I24,0)</f>
        <v>0</v>
      </c>
      <c r="C33">
        <f>IF('R matched'!C24=$B$8,'R matched'!A24,0)</f>
        <v>0</v>
      </c>
      <c r="D33">
        <f>IF('R matched'!C24=$B$8,'R matched'!AM24,0)</f>
        <v>0</v>
      </c>
      <c r="E33">
        <f>IF('R matched'!C24=$B$8,'R matched'!AJ24,0)</f>
        <v>0</v>
      </c>
    </row>
    <row r="34" spans="2:9" hidden="1" x14ac:dyDescent="0.2">
      <c r="B34">
        <f>IF('R matched'!C25=$B$8,'R matched'!I25,0)</f>
        <v>0</v>
      </c>
      <c r="C34">
        <f>IF('R matched'!C25=$B$8,'R matched'!A25,0)</f>
        <v>0</v>
      </c>
      <c r="D34">
        <f>IF('R matched'!C25=$B$8,'R matched'!AM25,0)</f>
        <v>0</v>
      </c>
      <c r="E34">
        <f>IF('R matched'!C25=$B$8,'R matched'!AJ25,0)</f>
        <v>0</v>
      </c>
    </row>
    <row r="35" spans="2:9" hidden="1" x14ac:dyDescent="0.2">
      <c r="B35">
        <f>IF('R matched'!C26=$B$8,'R matched'!I26,0)</f>
        <v>0</v>
      </c>
      <c r="C35">
        <f>IF('R matched'!C26=$B$8,'R matched'!A26,0)</f>
        <v>0</v>
      </c>
      <c r="D35">
        <f>IF('R matched'!C26=$B$8,'R matched'!AM26,0)</f>
        <v>0</v>
      </c>
      <c r="E35">
        <f>IF('R matched'!C26=$B$8,'R matched'!AJ26,0)</f>
        <v>0</v>
      </c>
    </row>
    <row r="36" spans="2:9" hidden="1" x14ac:dyDescent="0.2">
      <c r="B36">
        <f>IF('R matched'!C27=$B$8,'R matched'!I27,0)</f>
        <v>0</v>
      </c>
      <c r="C36">
        <f>IF('R matched'!C27=$B$8,'R matched'!A27,0)</f>
        <v>0</v>
      </c>
      <c r="D36">
        <f>IF('R matched'!C27=$B$8,'R matched'!AM27,0)</f>
        <v>0</v>
      </c>
      <c r="E36">
        <f>IF('R matched'!C27=$B$8,'R matched'!AJ27,0)</f>
        <v>0</v>
      </c>
    </row>
    <row r="37" spans="2:9" x14ac:dyDescent="0.2">
      <c r="B37" t="str">
        <f>IF('R matched'!C28=$B$8,'R matched'!I28,0)</f>
        <v>Sub-inspector</v>
      </c>
      <c r="C37" t="str">
        <f>IF('R matched'!C28=$B$8,'R matched'!A28,0)</f>
        <v>C X Lucas</v>
      </c>
      <c r="D37" t="str">
        <f>IF('R matched'!C28=$B$8,'R matched'!AM28,0)</f>
        <v>General dealer</v>
      </c>
      <c r="E37" t="str">
        <f>IF('R matched'!C28=$B$8,'R matched'!AJ28,0)</f>
        <v>1</v>
      </c>
      <c r="H37" t="s">
        <v>187</v>
      </c>
      <c r="I37">
        <v>15</v>
      </c>
    </row>
    <row r="38" spans="2:9" x14ac:dyDescent="0.2">
      <c r="B38" t="str">
        <f>IF('R matched'!C29=$B$8,'R matched'!I29,0)</f>
        <v>Min DR ch Malmesbury</v>
      </c>
      <c r="C38" t="str">
        <f>IF('R matched'!C29=$B$8,'R matched'!A29,0)</f>
        <v>C X Rabie</v>
      </c>
      <c r="D38" s="4" t="str">
        <f>IF('R matched'!C29=$B$8,'R matched'!AM29,0)</f>
        <v>Real Estate</v>
      </c>
      <c r="E38" t="str">
        <f>IF('R matched'!C29=$B$8,'R matched'!AJ29,0)</f>
        <v>150</v>
      </c>
      <c r="H38" t="s">
        <v>92</v>
      </c>
      <c r="I38">
        <v>26</v>
      </c>
    </row>
    <row r="39" spans="2:9" hidden="1" x14ac:dyDescent="0.2">
      <c r="B39">
        <f>IF('R matched'!C30=$B$8,'R matched'!I30,0)</f>
        <v>0</v>
      </c>
      <c r="C39">
        <f>IF('R matched'!C30=$B$8,'R matched'!A30,0)</f>
        <v>0</v>
      </c>
      <c r="D39">
        <f>IF('R matched'!C30=$B$8,'R matched'!AM30,0)</f>
        <v>0</v>
      </c>
      <c r="E39">
        <f>IF('R matched'!C30=$B$8,'R matched'!AJ30,0)</f>
        <v>0</v>
      </c>
    </row>
    <row r="40" spans="2:9" hidden="1" x14ac:dyDescent="0.2">
      <c r="B40">
        <f>IF('R matched'!C31=$B$8,'R matched'!I31,0)</f>
        <v>0</v>
      </c>
      <c r="C40">
        <f>IF('R matched'!C31=$B$8,'R matched'!A31,0)</f>
        <v>0</v>
      </c>
      <c r="D40">
        <f>IF('R matched'!C31=$B$8,'R matched'!AM31,0)</f>
        <v>0</v>
      </c>
      <c r="E40">
        <f>IF('R matched'!C31=$B$8,'R matched'!AJ31,0)</f>
        <v>0</v>
      </c>
    </row>
    <row r="41" spans="2:9" x14ac:dyDescent="0.2">
      <c r="B41" t="str">
        <f>IF('R matched'!C32=$B$8,'R matched'!I32,0)</f>
        <v>Clerk</v>
      </c>
      <c r="C41" t="str">
        <f>IF('R matched'!C32=$B$8,'R matched'!A32,0)</f>
        <v>Christian Frederick Beyers</v>
      </c>
      <c r="D41" t="str">
        <f>IF('R matched'!C32=$B$8,'R matched'!AM32,0)</f>
        <v>Trust</v>
      </c>
      <c r="E41" t="str">
        <f>IF('R matched'!C32=$B$8,'R matched'!AJ32,0)</f>
        <v>8</v>
      </c>
      <c r="H41" t="s">
        <v>440</v>
      </c>
      <c r="I41">
        <v>8</v>
      </c>
    </row>
    <row r="42" spans="2:9" hidden="1" x14ac:dyDescent="0.2">
      <c r="B42">
        <f>IF('R matched'!C33=$B$8,'R matched'!I33,0)</f>
        <v>0</v>
      </c>
      <c r="C42">
        <f>IF('R matched'!C33=$B$8,'R matched'!A33,0)</f>
        <v>0</v>
      </c>
      <c r="D42">
        <f>IF('R matched'!C33=$B$8,'R matched'!AM33,0)</f>
        <v>0</v>
      </c>
      <c r="E42">
        <f>IF('R matched'!C33=$B$8,'R matched'!AJ33,0)</f>
        <v>0</v>
      </c>
    </row>
    <row r="43" spans="2:9" hidden="1" x14ac:dyDescent="0.2">
      <c r="B43">
        <f>IF('R matched'!C34=$B$8,'R matched'!I34,0)</f>
        <v>0</v>
      </c>
      <c r="C43">
        <f>IF('R matched'!C34=$B$8,'R matched'!A34,0)</f>
        <v>0</v>
      </c>
      <c r="D43">
        <f>IF('R matched'!C34=$B$8,'R matched'!AM34,0)</f>
        <v>0</v>
      </c>
      <c r="E43">
        <f>IF('R matched'!C34=$B$8,'R matched'!AJ34,0)</f>
        <v>0</v>
      </c>
    </row>
    <row r="44" spans="2:9" hidden="1" x14ac:dyDescent="0.2">
      <c r="B44">
        <f>IF('R matched'!C35=$B$8,'R matched'!I35,0)</f>
        <v>0</v>
      </c>
      <c r="C44">
        <f>IF('R matched'!C35=$B$8,'R matched'!A35,0)</f>
        <v>0</v>
      </c>
      <c r="D44">
        <f>IF('R matched'!C35=$B$8,'R matched'!AM35,0)</f>
        <v>0</v>
      </c>
      <c r="E44">
        <f>IF('R matched'!C35=$B$8,'R matched'!AJ35,0)</f>
        <v>0</v>
      </c>
    </row>
    <row r="45" spans="2:9" x14ac:dyDescent="0.2">
      <c r="B45" t="str">
        <f>IF('R matched'!C36=$B$8,'R matched'!I36,0)</f>
        <v>ARM acting</v>
      </c>
      <c r="C45" t="str">
        <f>IF('R matched'!C36=$B$8,'R matched'!A36,0)</f>
        <v>D X Eadie</v>
      </c>
      <c r="D45" s="2" t="str">
        <f>IF('R matched'!C36=$B$8,'R matched'!AM36,0)</f>
        <v>Mining</v>
      </c>
      <c r="E45" t="str">
        <f>IF('R matched'!C36=$B$8,'R matched'!AJ36,0)</f>
        <v>225</v>
      </c>
      <c r="H45" t="s">
        <v>142</v>
      </c>
      <c r="I45">
        <v>1</v>
      </c>
    </row>
    <row r="46" spans="2:9" hidden="1" x14ac:dyDescent="0.2">
      <c r="B46">
        <f>IF('R matched'!C37=$B$8,'R matched'!I37,0)</f>
        <v>0</v>
      </c>
      <c r="C46">
        <f>IF('R matched'!C37=$B$8,'R matched'!A37,0)</f>
        <v>0</v>
      </c>
      <c r="D46">
        <f>IF('R matched'!C37=$B$8,'R matched'!AM37,0)</f>
        <v>0</v>
      </c>
      <c r="E46">
        <f>IF('R matched'!C37=$B$8,'R matched'!AJ37,0)</f>
        <v>0</v>
      </c>
    </row>
    <row r="47" spans="2:9" hidden="1" x14ac:dyDescent="0.2">
      <c r="B47">
        <f>IF('R matched'!C38=$B$8,'R matched'!I38,0)</f>
        <v>0</v>
      </c>
      <c r="C47">
        <f>IF('R matched'!C38=$B$8,'R matched'!A38,0)</f>
        <v>0</v>
      </c>
      <c r="D47">
        <f>IF('R matched'!C38=$B$8,'R matched'!AM38,0)</f>
        <v>0</v>
      </c>
      <c r="E47">
        <f>IF('R matched'!C38=$B$8,'R matched'!AJ38,0)</f>
        <v>0</v>
      </c>
    </row>
    <row r="48" spans="2:9" hidden="1" x14ac:dyDescent="0.2">
      <c r="B48">
        <f>IF('R matched'!C39=$B$8,'R matched'!I39,0)</f>
        <v>0</v>
      </c>
      <c r="C48">
        <f>IF('R matched'!C39=$B$8,'R matched'!A39,0)</f>
        <v>0</v>
      </c>
      <c r="D48">
        <f>IF('R matched'!C39=$B$8,'R matched'!AM39,0)</f>
        <v>0</v>
      </c>
      <c r="E48">
        <f>IF('R matched'!C39=$B$8,'R matched'!AJ39,0)</f>
        <v>0</v>
      </c>
    </row>
    <row r="49" spans="2:9" hidden="1" x14ac:dyDescent="0.2">
      <c r="B49">
        <f>IF('R matched'!C40=$B$8,'R matched'!I40,0)</f>
        <v>0</v>
      </c>
      <c r="C49">
        <f>IF('R matched'!C40=$B$8,'R matched'!A40,0)</f>
        <v>0</v>
      </c>
      <c r="D49">
        <f>IF('R matched'!C40=$B$8,'R matched'!AM40,0)</f>
        <v>0</v>
      </c>
      <c r="E49">
        <f>IF('R matched'!C40=$B$8,'R matched'!AJ40,0)</f>
        <v>0</v>
      </c>
    </row>
    <row r="50" spans="2:9" hidden="1" x14ac:dyDescent="0.2">
      <c r="B50">
        <f>IF('R matched'!C41=$B$8,'R matched'!I41,0)</f>
        <v>0</v>
      </c>
      <c r="C50">
        <f>IF('R matched'!C41=$B$8,'R matched'!A41,0)</f>
        <v>0</v>
      </c>
      <c r="D50">
        <f>IF('R matched'!C41=$B$8,'R matched'!AM41,0)</f>
        <v>0</v>
      </c>
      <c r="E50">
        <f>IF('R matched'!C41=$B$8,'R matched'!AJ41,0)</f>
        <v>0</v>
      </c>
    </row>
    <row r="51" spans="2:9" x14ac:dyDescent="0.2">
      <c r="B51" t="str">
        <f>IF('R matched'!C42=$B$8,'R matched'!I42,0)</f>
        <v>Clerk</v>
      </c>
      <c r="C51" t="str">
        <f>IF('R matched'!C42=$B$8,'R matched'!A42,0)</f>
        <v>David X Eadie</v>
      </c>
      <c r="D51" s="2" t="str">
        <f>IF('R matched'!C42=$B$8,'R matched'!AM42,0)</f>
        <v>Mining</v>
      </c>
      <c r="E51" t="str">
        <f>IF('R matched'!C42=$B$8,'R matched'!AJ42,0)</f>
        <v>2</v>
      </c>
      <c r="H51" t="s">
        <v>242</v>
      </c>
      <c r="I51">
        <v>20</v>
      </c>
    </row>
    <row r="52" spans="2:9" hidden="1" x14ac:dyDescent="0.2">
      <c r="B52">
        <f>IF('R matched'!C43=$B$8,'R matched'!I43,0)</f>
        <v>0</v>
      </c>
      <c r="C52">
        <f>IF('R matched'!C43=$B$8,'R matched'!A43,0)</f>
        <v>0</v>
      </c>
      <c r="D52">
        <f>IF('R matched'!C43=$B$8,'R matched'!AM43,0)</f>
        <v>0</v>
      </c>
      <c r="E52">
        <f>IF('R matched'!C43=$B$8,'R matched'!AJ43,0)</f>
        <v>0</v>
      </c>
    </row>
    <row r="53" spans="2:9" hidden="1" x14ac:dyDescent="0.2">
      <c r="B53">
        <f>IF('R matched'!C44=$B$8,'R matched'!I44,0)</f>
        <v>0</v>
      </c>
      <c r="C53">
        <f>IF('R matched'!C44=$B$8,'R matched'!A44,0)</f>
        <v>0</v>
      </c>
      <c r="D53">
        <f>IF('R matched'!C44=$B$8,'R matched'!AM44,0)</f>
        <v>0</v>
      </c>
      <c r="E53">
        <f>IF('R matched'!C44=$B$8,'R matched'!AJ44,0)</f>
        <v>0</v>
      </c>
    </row>
    <row r="54" spans="2:9" hidden="1" x14ac:dyDescent="0.2">
      <c r="B54">
        <f>IF('R matched'!C45=$B$8,'R matched'!I45,0)</f>
        <v>0</v>
      </c>
      <c r="C54">
        <f>IF('R matched'!C45=$B$8,'R matched'!A45,0)</f>
        <v>0</v>
      </c>
      <c r="D54">
        <f>IF('R matched'!C45=$B$8,'R matched'!AM45,0)</f>
        <v>0</v>
      </c>
      <c r="E54">
        <f>IF('R matched'!C45=$B$8,'R matched'!AJ45,0)</f>
        <v>0</v>
      </c>
    </row>
    <row r="55" spans="2:9" hidden="1" x14ac:dyDescent="0.2">
      <c r="B55">
        <f>IF('R matched'!C46=$B$8,'R matched'!I46,0)</f>
        <v>0</v>
      </c>
      <c r="C55">
        <f>IF('R matched'!C46=$B$8,'R matched'!A46,0)</f>
        <v>0</v>
      </c>
      <c r="D55">
        <f>IF('R matched'!C46=$B$8,'R matched'!AM46,0)</f>
        <v>0</v>
      </c>
      <c r="E55">
        <f>IF('R matched'!C46=$B$8,'R matched'!AJ46,0)</f>
        <v>0</v>
      </c>
    </row>
    <row r="56" spans="2:9" hidden="1" x14ac:dyDescent="0.2">
      <c r="B56">
        <f>IF('R matched'!C47=$B$8,'R matched'!I47,0)</f>
        <v>0</v>
      </c>
      <c r="C56">
        <f>IF('R matched'!C47=$B$8,'R matched'!A47,0)</f>
        <v>0</v>
      </c>
      <c r="D56">
        <f>IF('R matched'!C47=$B$8,'R matched'!AM47,0)</f>
        <v>0</v>
      </c>
      <c r="E56">
        <f>IF('R matched'!C47=$B$8,'R matched'!AJ47,0)</f>
        <v>0</v>
      </c>
    </row>
    <row r="57" spans="2:9" hidden="1" x14ac:dyDescent="0.2">
      <c r="B57">
        <f>IF('R matched'!C48=$B$8,'R matched'!I48,0)</f>
        <v>0</v>
      </c>
      <c r="C57">
        <f>IF('R matched'!C48=$B$8,'R matched'!A48,0)</f>
        <v>0</v>
      </c>
      <c r="D57">
        <f>IF('R matched'!C48=$B$8,'R matched'!AM48,0)</f>
        <v>0</v>
      </c>
      <c r="E57">
        <f>IF('R matched'!C48=$B$8,'R matched'!AJ48,0)</f>
        <v>0</v>
      </c>
    </row>
    <row r="58" spans="2:9" hidden="1" x14ac:dyDescent="0.2">
      <c r="B58">
        <f>IF('R matched'!C49=$B$8,'R matched'!I49,0)</f>
        <v>0</v>
      </c>
      <c r="C58">
        <f>IF('R matched'!C49=$B$8,'R matched'!A49,0)</f>
        <v>0</v>
      </c>
      <c r="D58">
        <f>IF('R matched'!C49=$B$8,'R matched'!AM49,0)</f>
        <v>0</v>
      </c>
      <c r="E58">
        <f>IF('R matched'!C49=$B$8,'R matched'!AJ49,0)</f>
        <v>0</v>
      </c>
    </row>
    <row r="59" spans="2:9" hidden="1" x14ac:dyDescent="0.2">
      <c r="B59">
        <f>IF('R matched'!C50=$B$8,'R matched'!I50,0)</f>
        <v>0</v>
      </c>
      <c r="C59">
        <f>IF('R matched'!C50=$B$8,'R matched'!A50,0)</f>
        <v>0</v>
      </c>
      <c r="D59">
        <f>IF('R matched'!C50=$B$8,'R matched'!AM50,0)</f>
        <v>0</v>
      </c>
      <c r="E59">
        <f>IF('R matched'!C50=$B$8,'R matched'!AJ50,0)</f>
        <v>0</v>
      </c>
    </row>
    <row r="60" spans="2:9" hidden="1" x14ac:dyDescent="0.2">
      <c r="B60">
        <f>IF('R matched'!C51=$B$8,'R matched'!I51,0)</f>
        <v>0</v>
      </c>
      <c r="C60">
        <f>IF('R matched'!C51=$B$8,'R matched'!A51,0)</f>
        <v>0</v>
      </c>
      <c r="D60">
        <f>IF('R matched'!C51=$B$8,'R matched'!AM51,0)</f>
        <v>0</v>
      </c>
      <c r="E60">
        <f>IF('R matched'!C51=$B$8,'R matched'!AJ51,0)</f>
        <v>0</v>
      </c>
    </row>
    <row r="61" spans="2:9" hidden="1" x14ac:dyDescent="0.2">
      <c r="B61">
        <f>IF('R matched'!C52=$B$8,'R matched'!I52,0)</f>
        <v>0</v>
      </c>
      <c r="C61">
        <f>IF('R matched'!C52=$B$8,'R matched'!A52,0)</f>
        <v>0</v>
      </c>
      <c r="D61">
        <f>IF('R matched'!C52=$B$8,'R matched'!AM52,0)</f>
        <v>0</v>
      </c>
      <c r="E61">
        <f>IF('R matched'!C52=$B$8,'R matched'!AJ52,0)</f>
        <v>0</v>
      </c>
    </row>
    <row r="62" spans="2:9" hidden="1" x14ac:dyDescent="0.2">
      <c r="B62">
        <f>IF('R matched'!C53=$B$8,'R matched'!I53,0)</f>
        <v>0</v>
      </c>
      <c r="C62">
        <f>IF('R matched'!C53=$B$8,'R matched'!A53,0)</f>
        <v>0</v>
      </c>
      <c r="D62">
        <f>IF('R matched'!C53=$B$8,'R matched'!AM53,0)</f>
        <v>0</v>
      </c>
      <c r="E62">
        <f>IF('R matched'!C53=$B$8,'R matched'!AJ53,0)</f>
        <v>0</v>
      </c>
    </row>
    <row r="63" spans="2:9" hidden="1" x14ac:dyDescent="0.2">
      <c r="B63">
        <f>IF('R matched'!C54=$B$8,'R matched'!I54,0)</f>
        <v>0</v>
      </c>
      <c r="C63">
        <f>IF('R matched'!C54=$B$8,'R matched'!A54,0)</f>
        <v>0</v>
      </c>
      <c r="D63">
        <f>IF('R matched'!C54=$B$8,'R matched'!AM54,0)</f>
        <v>0</v>
      </c>
      <c r="E63">
        <f>IF('R matched'!C54=$B$8,'R matched'!AJ54,0)</f>
        <v>0</v>
      </c>
    </row>
    <row r="64" spans="2:9" x14ac:dyDescent="0.2">
      <c r="B64" t="str">
        <f>IF('R matched'!C55=$B$8,'R matched'!I55,0)</f>
        <v>Clerk and DS</v>
      </c>
      <c r="C64" t="str">
        <f>IF('R matched'!C55=$B$8,'R matched'!A55,0)</f>
        <v>F A Wilson</v>
      </c>
      <c r="D64" s="2" t="str">
        <f>IF('R matched'!C55=$B$8,'R matched'!AM55,0)</f>
        <v>Mining</v>
      </c>
      <c r="E64" t="str">
        <f>IF('R matched'!C55=$B$8,'R matched'!AJ55,0)</f>
        <v>1170</v>
      </c>
      <c r="H64" t="s">
        <v>1063</v>
      </c>
      <c r="I64">
        <v>7</v>
      </c>
    </row>
    <row r="65" spans="2:9" hidden="1" x14ac:dyDescent="0.2">
      <c r="B65">
        <f>IF('R matched'!C56=$B$8,'R matched'!I56,0)</f>
        <v>0</v>
      </c>
      <c r="C65">
        <f>IF('R matched'!C56=$B$8,'R matched'!A56,0)</f>
        <v>0</v>
      </c>
      <c r="D65">
        <f>IF('R matched'!C56=$B$8,'R matched'!AM56,0)</f>
        <v>0</v>
      </c>
      <c r="E65">
        <f>IF('R matched'!C56=$B$8,'R matched'!AJ56,0)</f>
        <v>0</v>
      </c>
    </row>
    <row r="66" spans="2:9" hidden="1" x14ac:dyDescent="0.2">
      <c r="B66">
        <f>IF('R matched'!C57=$B$8,'R matched'!I57,0)</f>
        <v>0</v>
      </c>
      <c r="C66">
        <f>IF('R matched'!C57=$B$8,'R matched'!A57,0)</f>
        <v>0</v>
      </c>
      <c r="D66">
        <f>IF('R matched'!C57=$B$8,'R matched'!AM57,0)</f>
        <v>0</v>
      </c>
      <c r="E66">
        <f>IF('R matched'!C57=$B$8,'R matched'!AJ57,0)</f>
        <v>0</v>
      </c>
    </row>
    <row r="67" spans="2:9" hidden="1" x14ac:dyDescent="0.2">
      <c r="B67">
        <f>IF('R matched'!C58=$B$8,'R matched'!I58,0)</f>
        <v>0</v>
      </c>
      <c r="C67">
        <f>IF('R matched'!C58=$B$8,'R matched'!A58,0)</f>
        <v>0</v>
      </c>
      <c r="D67">
        <f>IF('R matched'!C58=$B$8,'R matched'!AM58,0)</f>
        <v>0</v>
      </c>
      <c r="E67">
        <f>IF('R matched'!C58=$B$8,'R matched'!AJ58,0)</f>
        <v>0</v>
      </c>
    </row>
    <row r="68" spans="2:9" hidden="1" x14ac:dyDescent="0.2">
      <c r="B68">
        <f>IF('R matched'!C59=$B$8,'R matched'!I59,0)</f>
        <v>0</v>
      </c>
      <c r="C68">
        <f>IF('R matched'!C59=$B$8,'R matched'!A59,0)</f>
        <v>0</v>
      </c>
      <c r="D68">
        <f>IF('R matched'!C59=$B$8,'R matched'!AM59,0)</f>
        <v>0</v>
      </c>
      <c r="E68">
        <f>IF('R matched'!C59=$B$8,'R matched'!AJ59,0)</f>
        <v>0</v>
      </c>
    </row>
    <row r="69" spans="2:9" hidden="1" x14ac:dyDescent="0.2">
      <c r="B69">
        <f>IF('R matched'!C60=$B$8,'R matched'!I60,0)</f>
        <v>0</v>
      </c>
      <c r="C69">
        <f>IF('R matched'!C60=$B$8,'R matched'!A60,0)</f>
        <v>0</v>
      </c>
      <c r="D69">
        <f>IF('R matched'!C60=$B$8,'R matched'!AM60,0)</f>
        <v>0</v>
      </c>
      <c r="E69">
        <f>IF('R matched'!C60=$B$8,'R matched'!AJ60,0)</f>
        <v>0</v>
      </c>
    </row>
    <row r="70" spans="2:9" x14ac:dyDescent="0.2">
      <c r="B70" t="str">
        <f>IF('R matched'!C61=$B$8,'R matched'!I61,0)</f>
        <v>Chief Constable</v>
      </c>
      <c r="C70" t="str">
        <f>IF('R matched'!C61=$B$8,'R matched'!A61,0)</f>
        <v>Frederick William Smith</v>
      </c>
      <c r="D70" s="4" t="str">
        <f>IF('R matched'!C61=$B$8,'R matched'!AM61,0)</f>
        <v>Real estate</v>
      </c>
      <c r="E70" t="str">
        <f>IF('R matched'!C61=$B$8,'R matched'!AJ61,0)</f>
        <v>1</v>
      </c>
      <c r="H70" t="s">
        <v>296</v>
      </c>
      <c r="I70">
        <v>150</v>
      </c>
    </row>
    <row r="71" spans="2:9" hidden="1" x14ac:dyDescent="0.2">
      <c r="B71">
        <f>IF('R matched'!C62=$B$8,'R matched'!I62,0)</f>
        <v>0</v>
      </c>
      <c r="C71">
        <f>IF('R matched'!C62=$B$8,'R matched'!A62,0)</f>
        <v>0</v>
      </c>
      <c r="D71">
        <f>IF('R matched'!C62=$B$8,'R matched'!AM62,0)</f>
        <v>0</v>
      </c>
      <c r="E71">
        <f>IF('R matched'!C62=$B$8,'R matched'!AJ62,0)</f>
        <v>0</v>
      </c>
    </row>
    <row r="72" spans="2:9" hidden="1" x14ac:dyDescent="0.2">
      <c r="B72">
        <f>IF('R matched'!C63=$B$8,'R matched'!I63,0)</f>
        <v>0</v>
      </c>
      <c r="C72">
        <f>IF('R matched'!C63=$B$8,'R matched'!A63,0)</f>
        <v>0</v>
      </c>
      <c r="D72">
        <f>IF('R matched'!C63=$B$8,'R matched'!AM63,0)</f>
        <v>0</v>
      </c>
      <c r="E72">
        <f>IF('R matched'!C63=$B$8,'R matched'!AJ63,0)</f>
        <v>0</v>
      </c>
    </row>
    <row r="73" spans="2:9" x14ac:dyDescent="0.2">
      <c r="B73" t="str">
        <f>IF('R matched'!C64=$B$8,'R matched'!I64,0)</f>
        <v>CC and RM</v>
      </c>
      <c r="C73" t="str">
        <f>IF('R matched'!C64=$B$8,'R matched'!A64,0)</f>
        <v>G J Boyes</v>
      </c>
      <c r="D73" s="3" t="str">
        <f>IF('R matched'!C64=$B$8,'R matched'!AM64,0)</f>
        <v>Manufacturing</v>
      </c>
      <c r="E73" t="str">
        <f>IF('R matched'!C64=$B$8,'R matched'!AJ64,0)</f>
        <v>10</v>
      </c>
      <c r="I73">
        <f>I10+I14+I37+I38+I41+I45+I51+I64+I70</f>
        <v>5577</v>
      </c>
    </row>
    <row r="74" spans="2:9" hidden="1" x14ac:dyDescent="0.2">
      <c r="B74">
        <f>IF('R matched'!C65=$B$8,'R matched'!I65,0)</f>
        <v>0</v>
      </c>
      <c r="C74">
        <f>IF('R matched'!C65=$B$8,'R matched'!A65,0)</f>
        <v>0</v>
      </c>
      <c r="D74">
        <f>IF('R matched'!C65=$B$8,'R matched'!AM65,0)</f>
        <v>0</v>
      </c>
      <c r="E74">
        <f>IF('R matched'!C65=$B$8,'R matched'!AJ65,0)</f>
        <v>0</v>
      </c>
    </row>
    <row r="75" spans="2:9" hidden="1" x14ac:dyDescent="0.2">
      <c r="B75">
        <f>IF('R matched'!C66=$B$8,'R matched'!I66,0)</f>
        <v>0</v>
      </c>
      <c r="C75">
        <f>IF('R matched'!C66=$B$8,'R matched'!A66,0)</f>
        <v>0</v>
      </c>
      <c r="D75">
        <f>IF('R matched'!C66=$B$8,'R matched'!AM66,0)</f>
        <v>0</v>
      </c>
      <c r="E75">
        <f>IF('R matched'!C66=$B$8,'R matched'!AJ66,0)</f>
        <v>0</v>
      </c>
    </row>
    <row r="76" spans="2:9" hidden="1" x14ac:dyDescent="0.2">
      <c r="B76">
        <f>IF('R matched'!C67=$B$8,'R matched'!I67,0)</f>
        <v>0</v>
      </c>
      <c r="C76">
        <f>IF('R matched'!C67=$B$8,'R matched'!A67,0)</f>
        <v>0</v>
      </c>
      <c r="D76">
        <f>IF('R matched'!C67=$B$8,'R matched'!AM67,0)</f>
        <v>0</v>
      </c>
      <c r="E76">
        <f>IF('R matched'!C67=$B$8,'R matched'!AJ67,0)</f>
        <v>0</v>
      </c>
    </row>
    <row r="77" spans="2:9" hidden="1" x14ac:dyDescent="0.2">
      <c r="B77">
        <f>IF('R matched'!C68=$B$8,'R matched'!I68,0)</f>
        <v>0</v>
      </c>
      <c r="C77">
        <f>IF('R matched'!C68=$B$8,'R matched'!A68,0)</f>
        <v>0</v>
      </c>
      <c r="D77">
        <f>IF('R matched'!C68=$B$8,'R matched'!AM68,0)</f>
        <v>0</v>
      </c>
      <c r="E77">
        <f>IF('R matched'!C68=$B$8,'R matched'!AJ68,0)</f>
        <v>0</v>
      </c>
    </row>
    <row r="78" spans="2:9" hidden="1" x14ac:dyDescent="0.2">
      <c r="B78">
        <f>IF('R matched'!C69=$B$8,'R matched'!I69,0)</f>
        <v>0</v>
      </c>
      <c r="C78">
        <f>IF('R matched'!C69=$B$8,'R matched'!A69,0)</f>
        <v>0</v>
      </c>
      <c r="D78">
        <f>IF('R matched'!C69=$B$8,'R matched'!AM69,0)</f>
        <v>0</v>
      </c>
      <c r="E78">
        <f>IF('R matched'!C69=$B$8,'R matched'!AJ69,0)</f>
        <v>0</v>
      </c>
    </row>
    <row r="79" spans="2:9" hidden="1" x14ac:dyDescent="0.2">
      <c r="B79">
        <f>IF('R matched'!C70=$B$8,'R matched'!I70,0)</f>
        <v>0</v>
      </c>
      <c r="C79">
        <f>IF('R matched'!C70=$B$8,'R matched'!A70,0)</f>
        <v>0</v>
      </c>
      <c r="D79">
        <f>IF('R matched'!C70=$B$8,'R matched'!AM70,0)</f>
        <v>0</v>
      </c>
      <c r="E79">
        <f>IF('R matched'!C70=$B$8,'R matched'!AJ70,0)</f>
        <v>0</v>
      </c>
    </row>
    <row r="80" spans="2:9" hidden="1" x14ac:dyDescent="0.2">
      <c r="B80">
        <f>IF('R matched'!C71=$B$8,'R matched'!I71,0)</f>
        <v>0</v>
      </c>
      <c r="C80">
        <f>IF('R matched'!C71=$B$8,'R matched'!A71,0)</f>
        <v>0</v>
      </c>
      <c r="D80">
        <f>IF('R matched'!C71=$B$8,'R matched'!AM71,0)</f>
        <v>0</v>
      </c>
      <c r="E80">
        <f>IF('R matched'!C71=$B$8,'R matched'!AJ71,0)</f>
        <v>0</v>
      </c>
    </row>
    <row r="81" spans="2:9" hidden="1" x14ac:dyDescent="0.2">
      <c r="B81">
        <f>IF('R matched'!C72=$B$8,'R matched'!I72,0)</f>
        <v>0</v>
      </c>
      <c r="C81">
        <f>IF('R matched'!C72=$B$8,'R matched'!A72,0)</f>
        <v>0</v>
      </c>
      <c r="D81">
        <f>IF('R matched'!C72=$B$8,'R matched'!AM72,0)</f>
        <v>0</v>
      </c>
      <c r="E81">
        <f>IF('R matched'!C72=$B$8,'R matched'!AJ72,0)</f>
        <v>0</v>
      </c>
    </row>
    <row r="82" spans="2:9" hidden="1" x14ac:dyDescent="0.2">
      <c r="B82">
        <f>IF('R matched'!C73=$B$8,'R matched'!I73,0)</f>
        <v>0</v>
      </c>
      <c r="C82">
        <f>IF('R matched'!C73=$B$8,'R matched'!A73,0)</f>
        <v>0</v>
      </c>
      <c r="D82">
        <f>IF('R matched'!C73=$B$8,'R matched'!AM73,0)</f>
        <v>0</v>
      </c>
      <c r="E82">
        <f>IF('R matched'!C73=$B$8,'R matched'!AJ73,0)</f>
        <v>0</v>
      </c>
    </row>
    <row r="83" spans="2:9" hidden="1" x14ac:dyDescent="0.2">
      <c r="B83">
        <f>IF('R matched'!C74=$B$8,'R matched'!I74,0)</f>
        <v>0</v>
      </c>
      <c r="C83">
        <f>IF('R matched'!C74=$B$8,'R matched'!A74,0)</f>
        <v>0</v>
      </c>
      <c r="D83">
        <f>IF('R matched'!C74=$B$8,'R matched'!AM74,0)</f>
        <v>0</v>
      </c>
      <c r="E83">
        <f>IF('R matched'!C74=$B$8,'R matched'!AJ74,0)</f>
        <v>0</v>
      </c>
    </row>
    <row r="84" spans="2:9" x14ac:dyDescent="0.2">
      <c r="B84" t="str">
        <f>IF('R matched'!C75=$B$8,'R matched'!I75,0)</f>
        <v>Messenger</v>
      </c>
      <c r="C84" t="str">
        <f>IF('R matched'!C75=$B$8,'R matched'!A75,0)</f>
        <v>H L Jansen</v>
      </c>
      <c r="D84" s="3" t="str">
        <f>IF('R matched'!C75=$B$8,'R matched'!AM75,0)</f>
        <v>Manufacturing</v>
      </c>
      <c r="E84" t="str">
        <f>IF('R matched'!C75=$B$8,'R matched'!AJ75,0)</f>
        <v>5</v>
      </c>
    </row>
    <row r="85" spans="2:9" hidden="1" x14ac:dyDescent="0.2">
      <c r="B85">
        <f>IF('R matched'!C76=$B$8,'R matched'!I76,0)</f>
        <v>0</v>
      </c>
      <c r="C85">
        <f>IF('R matched'!C76=$B$8,'R matched'!A76,0)</f>
        <v>0</v>
      </c>
      <c r="D85">
        <f>IF('R matched'!C76=$B$8,'R matched'!AM76,0)</f>
        <v>0</v>
      </c>
      <c r="E85">
        <f>IF('R matched'!C76=$B$8,'R matched'!AJ76,0)</f>
        <v>0</v>
      </c>
    </row>
    <row r="86" spans="2:9" hidden="1" x14ac:dyDescent="0.2">
      <c r="B86">
        <f>IF('R matched'!C77=$B$8,'R matched'!I77,0)</f>
        <v>0</v>
      </c>
      <c r="C86">
        <f>IF('R matched'!C77=$B$8,'R matched'!A77,0)</f>
        <v>0</v>
      </c>
      <c r="D86">
        <f>IF('R matched'!C77=$B$8,'R matched'!AM77,0)</f>
        <v>0</v>
      </c>
      <c r="E86">
        <f>IF('R matched'!C77=$B$8,'R matched'!AJ77,0)</f>
        <v>0</v>
      </c>
    </row>
    <row r="87" spans="2:9" hidden="1" x14ac:dyDescent="0.2">
      <c r="B87">
        <f>IF('R matched'!C78=$B$8,'R matched'!I78,0)</f>
        <v>0</v>
      </c>
      <c r="C87">
        <f>IF('R matched'!C78=$B$8,'R matched'!A78,0)</f>
        <v>0</v>
      </c>
      <c r="D87">
        <f>IF('R matched'!C78=$B$8,'R matched'!AM78,0)</f>
        <v>0</v>
      </c>
      <c r="E87">
        <f>IF('R matched'!C78=$B$8,'R matched'!AJ78,0)</f>
        <v>0</v>
      </c>
    </row>
    <row r="88" spans="2:9" hidden="1" x14ac:dyDescent="0.2">
      <c r="B88">
        <f>IF('R matched'!C79=$B$8,'R matched'!I79,0)</f>
        <v>0</v>
      </c>
      <c r="C88">
        <f>IF('R matched'!C79=$B$8,'R matched'!A79,0)</f>
        <v>0</v>
      </c>
      <c r="D88">
        <f>IF('R matched'!C79=$B$8,'R matched'!AM79,0)</f>
        <v>0</v>
      </c>
      <c r="E88">
        <f>IF('R matched'!C79=$B$8,'R matched'!AJ79,0)</f>
        <v>0</v>
      </c>
    </row>
    <row r="89" spans="2:9" x14ac:dyDescent="0.2">
      <c r="B89" t="str">
        <f>IF('R matched'!C80=$B$8,'R matched'!I80,0)</f>
        <v>Clerk and DS</v>
      </c>
      <c r="C89" t="str">
        <f>IF('R matched'!C80=$B$8,'R matched'!A80,0)</f>
        <v>H X Maynier</v>
      </c>
      <c r="D89" s="2" t="str">
        <f>IF('R matched'!C80=$B$8,'R matched'!AM80,0)</f>
        <v>Mining</v>
      </c>
      <c r="E89" t="str">
        <f>IF('R matched'!C80=$B$8,'R matched'!AJ80,0)</f>
        <v>202</v>
      </c>
      <c r="H89" t="s">
        <v>111</v>
      </c>
      <c r="I89">
        <v>3751</v>
      </c>
    </row>
    <row r="90" spans="2:9" hidden="1" x14ac:dyDescent="0.2">
      <c r="B90">
        <f>IF('R matched'!C81=$B$8,'R matched'!I81,0)</f>
        <v>0</v>
      </c>
      <c r="C90">
        <f>IF('R matched'!C81=$B$8,'R matched'!A81,0)</f>
        <v>0</v>
      </c>
      <c r="D90">
        <f>IF('R matched'!C81=$B$8,'R matched'!AM81,0)</f>
        <v>0</v>
      </c>
      <c r="E90">
        <f>IF('R matched'!C81=$B$8,'R matched'!AJ81,0)</f>
        <v>0</v>
      </c>
    </row>
    <row r="91" spans="2:9" hidden="1" x14ac:dyDescent="0.2">
      <c r="B91">
        <f>IF('R matched'!C82=$B$8,'R matched'!I82,0)</f>
        <v>0</v>
      </c>
      <c r="C91">
        <f>IF('R matched'!C82=$B$8,'R matched'!A82,0)</f>
        <v>0</v>
      </c>
      <c r="D91">
        <f>IF('R matched'!C82=$B$8,'R matched'!AM82,0)</f>
        <v>0</v>
      </c>
      <c r="E91">
        <f>IF('R matched'!C82=$B$8,'R matched'!AJ82,0)</f>
        <v>0</v>
      </c>
    </row>
    <row r="92" spans="2:9" hidden="1" x14ac:dyDescent="0.2">
      <c r="B92">
        <f>IF('R matched'!C83=$B$8,'R matched'!I83,0)</f>
        <v>0</v>
      </c>
      <c r="C92">
        <f>IF('R matched'!C83=$B$8,'R matched'!A83,0)</f>
        <v>0</v>
      </c>
      <c r="D92">
        <f>IF('R matched'!C83=$B$8,'R matched'!AM83,0)</f>
        <v>0</v>
      </c>
      <c r="E92">
        <f>IF('R matched'!C83=$B$8,'R matched'!AJ83,0)</f>
        <v>0</v>
      </c>
    </row>
    <row r="93" spans="2:9" hidden="1" x14ac:dyDescent="0.2">
      <c r="B93">
        <f>IF('R matched'!C84=$B$8,'R matched'!I84,0)</f>
        <v>0</v>
      </c>
      <c r="C93">
        <f>IF('R matched'!C84=$B$8,'R matched'!A84,0)</f>
        <v>0</v>
      </c>
      <c r="D93">
        <f>IF('R matched'!C84=$B$8,'R matched'!AM84,0)</f>
        <v>0</v>
      </c>
      <c r="E93">
        <f>IF('R matched'!C84=$B$8,'R matched'!AJ84,0)</f>
        <v>0</v>
      </c>
    </row>
    <row r="94" spans="2:9" x14ac:dyDescent="0.2">
      <c r="B94" t="str">
        <f>IF('R matched'!C85=$B$8,'R matched'!I85,0)</f>
        <v>clerk on probation</v>
      </c>
      <c r="C94" t="str">
        <f>IF('R matched'!C85=$B$8,'R matched'!A85,0)</f>
        <v>J D Krige</v>
      </c>
      <c r="D94" t="str">
        <f>IF('R matched'!C85=$B$8,'R matched'!AM85,0)</f>
        <v>General dealer</v>
      </c>
      <c r="E94" t="str">
        <f>IF('R matched'!C85=$B$8,'R matched'!AJ85,0)</f>
        <v>25</v>
      </c>
      <c r="H94" t="s">
        <v>69</v>
      </c>
      <c r="I94">
        <v>1599</v>
      </c>
    </row>
    <row r="95" spans="2:9" hidden="1" x14ac:dyDescent="0.2">
      <c r="B95">
        <f>IF('R matched'!C86=$B$8,'R matched'!I86,0)</f>
        <v>0</v>
      </c>
      <c r="C95">
        <f>IF('R matched'!C86=$B$8,'R matched'!A86,0)</f>
        <v>0</v>
      </c>
      <c r="D95">
        <f>IF('R matched'!C86=$B$8,'R matched'!AM86,0)</f>
        <v>0</v>
      </c>
      <c r="E95">
        <f>IF('R matched'!C86=$B$8,'R matched'!AJ86,0)</f>
        <v>0</v>
      </c>
    </row>
    <row r="96" spans="2:9" hidden="1" x14ac:dyDescent="0.2">
      <c r="B96">
        <f>IF('R matched'!C87=$B$8,'R matched'!I87,0)</f>
        <v>0</v>
      </c>
      <c r="C96">
        <f>IF('R matched'!C87=$B$8,'R matched'!A87,0)</f>
        <v>0</v>
      </c>
      <c r="D96">
        <f>IF('R matched'!C87=$B$8,'R matched'!AM87,0)</f>
        <v>0</v>
      </c>
      <c r="E96">
        <f>IF('R matched'!C87=$B$8,'R matched'!AJ87,0)</f>
        <v>0</v>
      </c>
    </row>
    <row r="97" spans="2:9" x14ac:dyDescent="0.2">
      <c r="B97" t="str">
        <f>IF('R matched'!C88=$B$8,'R matched'!I88,0)</f>
        <v>Min DR ch Hopefield</v>
      </c>
      <c r="C97" t="str">
        <f>IF('R matched'!C88=$B$8,'R matched'!A88,0)</f>
        <v>J H Neethling</v>
      </c>
      <c r="D97" s="4" t="str">
        <f>IF('R matched'!C88=$B$8,'R matched'!AM88,0)</f>
        <v>Real Estate</v>
      </c>
      <c r="E97" t="str">
        <f>IF('R matched'!C88=$B$8,'R matched'!AJ88,0)</f>
        <v>100</v>
      </c>
      <c r="H97" t="s">
        <v>296</v>
      </c>
      <c r="I97">
        <v>150</v>
      </c>
    </row>
    <row r="98" spans="2:9" hidden="1" x14ac:dyDescent="0.2">
      <c r="B98">
        <f>IF('R matched'!C89=$B$8,'R matched'!I89,0)</f>
        <v>0</v>
      </c>
      <c r="C98">
        <f>IF('R matched'!C89=$B$8,'R matched'!A89,0)</f>
        <v>0</v>
      </c>
      <c r="D98">
        <f>IF('R matched'!C89=$B$8,'R matched'!AM89,0)</f>
        <v>0</v>
      </c>
      <c r="E98">
        <f>IF('R matched'!C89=$B$8,'R matched'!AJ89,0)</f>
        <v>0</v>
      </c>
    </row>
    <row r="99" spans="2:9" x14ac:dyDescent="0.2">
      <c r="B99" t="str">
        <f>IF('R matched'!C90=$B$8,'R matched'!I90,0)</f>
        <v>Clerk</v>
      </c>
      <c r="C99" t="str">
        <f>IF('R matched'!C90=$B$8,'R matched'!A90,0)</f>
        <v>J J deXWet</v>
      </c>
      <c r="D99" t="str">
        <f>IF('R matched'!C90=$B$8,'R matched'!AM90,0)</f>
        <v>Agriculture</v>
      </c>
      <c r="E99" t="str">
        <f>IF('R matched'!C90=$B$8,'R matched'!AJ90,0)</f>
        <v>1</v>
      </c>
      <c r="H99" t="s">
        <v>1471</v>
      </c>
      <c r="I99">
        <f>I37+I38+I45+I41+I51+I64</f>
        <v>77</v>
      </c>
    </row>
    <row r="100" spans="2:9" x14ac:dyDescent="0.2">
      <c r="B100" t="str">
        <f>IF('R matched'!C91=$B$8,'R matched'!I91,0)</f>
        <v>Minister, D.R. Church</v>
      </c>
      <c r="C100" t="str">
        <f>IF('R matched'!C91=$B$8,'R matched'!A91,0)</f>
        <v>J J Kotze</v>
      </c>
      <c r="D100" s="5" t="str">
        <f>IF('R matched'!C91=$B$8,'R matched'!AM91,0)</f>
        <v>Insurance</v>
      </c>
      <c r="E100" t="str">
        <f>IF('R matched'!C91=$B$8,'R matched'!AJ91,0)</f>
        <v>10</v>
      </c>
    </row>
    <row r="101" spans="2:9" hidden="1" x14ac:dyDescent="0.2">
      <c r="B101">
        <f>IF('R matched'!C92=$B$8,'R matched'!I92,0)</f>
        <v>0</v>
      </c>
      <c r="C101">
        <f>IF('R matched'!C92=$B$8,'R matched'!A92,0)</f>
        <v>0</v>
      </c>
      <c r="D101">
        <f>IF('R matched'!C92=$B$8,'R matched'!AM92,0)</f>
        <v>0</v>
      </c>
      <c r="E101">
        <f>IF('R matched'!C92=$B$8,'R matched'!AJ92,0)</f>
        <v>0</v>
      </c>
    </row>
    <row r="102" spans="2:9" hidden="1" x14ac:dyDescent="0.2">
      <c r="B102">
        <f>IF('R matched'!C93=$B$8,'R matched'!I93,0)</f>
        <v>0</v>
      </c>
      <c r="C102">
        <f>IF('R matched'!C93=$B$8,'R matched'!A93,0)</f>
        <v>0</v>
      </c>
      <c r="D102">
        <f>IF('R matched'!C93=$B$8,'R matched'!AM93,0)</f>
        <v>0</v>
      </c>
      <c r="E102">
        <f>IF('R matched'!C93=$B$8,'R matched'!AJ93,0)</f>
        <v>0</v>
      </c>
    </row>
    <row r="103" spans="2:9" hidden="1" x14ac:dyDescent="0.2">
      <c r="B103">
        <f>IF('R matched'!C94=$B$8,'R matched'!I94,0)</f>
        <v>0</v>
      </c>
      <c r="C103">
        <f>IF('R matched'!C94=$B$8,'R matched'!A94,0)</f>
        <v>0</v>
      </c>
      <c r="D103">
        <f>IF('R matched'!C94=$B$8,'R matched'!AM94,0)</f>
        <v>0</v>
      </c>
      <c r="E103">
        <f>IF('R matched'!C94=$B$8,'R matched'!AJ94,0)</f>
        <v>0</v>
      </c>
    </row>
    <row r="104" spans="2:9" hidden="1" x14ac:dyDescent="0.2">
      <c r="B104">
        <f>IF('R matched'!C95=$B$8,'R matched'!I95,0)</f>
        <v>0</v>
      </c>
      <c r="C104">
        <f>IF('R matched'!C95=$B$8,'R matched'!A95,0)</f>
        <v>0</v>
      </c>
      <c r="D104">
        <f>IF('R matched'!C95=$B$8,'R matched'!AM95,0)</f>
        <v>0</v>
      </c>
      <c r="E104">
        <f>IF('R matched'!C95=$B$8,'R matched'!AJ95,0)</f>
        <v>0</v>
      </c>
    </row>
    <row r="105" spans="2:9" hidden="1" x14ac:dyDescent="0.2">
      <c r="B105">
        <f>IF('R matched'!C96=$B$8,'R matched'!I96,0)</f>
        <v>0</v>
      </c>
      <c r="C105">
        <f>IF('R matched'!C96=$B$8,'R matched'!A96,0)</f>
        <v>0</v>
      </c>
      <c r="D105">
        <f>IF('R matched'!C96=$B$8,'R matched'!AM96,0)</f>
        <v>0</v>
      </c>
      <c r="E105">
        <f>IF('R matched'!C96=$B$8,'R matched'!AJ96,0)</f>
        <v>0</v>
      </c>
    </row>
    <row r="106" spans="2:9" hidden="1" x14ac:dyDescent="0.2">
      <c r="B106">
        <f>IF('R matched'!C97=$B$8,'R matched'!I97,0)</f>
        <v>0</v>
      </c>
      <c r="C106">
        <f>IF('R matched'!C97=$B$8,'R matched'!A97,0)</f>
        <v>0</v>
      </c>
      <c r="D106">
        <f>IF('R matched'!C97=$B$8,'R matched'!AM97,0)</f>
        <v>0</v>
      </c>
      <c r="E106">
        <f>IF('R matched'!C97=$B$8,'R matched'!AJ97,0)</f>
        <v>0</v>
      </c>
    </row>
    <row r="107" spans="2:9" hidden="1" x14ac:dyDescent="0.2">
      <c r="B107">
        <f>IF('R matched'!C98=$B$8,'R matched'!I98,0)</f>
        <v>0</v>
      </c>
      <c r="C107">
        <f>IF('R matched'!C98=$B$8,'R matched'!A98,0)</f>
        <v>0</v>
      </c>
      <c r="D107">
        <f>IF('R matched'!C98=$B$8,'R matched'!AM98,0)</f>
        <v>0</v>
      </c>
      <c r="E107">
        <f>IF('R matched'!C98=$B$8,'R matched'!AJ98,0)</f>
        <v>0</v>
      </c>
    </row>
    <row r="108" spans="2:9" hidden="1" x14ac:dyDescent="0.2">
      <c r="B108">
        <f>IF('R matched'!C99=$B$8,'R matched'!I99,0)</f>
        <v>0</v>
      </c>
      <c r="C108">
        <f>IF('R matched'!C99=$B$8,'R matched'!A99,0)</f>
        <v>0</v>
      </c>
      <c r="D108">
        <f>IF('R matched'!C99=$B$8,'R matched'!AM99,0)</f>
        <v>0</v>
      </c>
      <c r="E108">
        <f>IF('R matched'!C99=$B$8,'R matched'!AJ99,0)</f>
        <v>0</v>
      </c>
    </row>
    <row r="109" spans="2:9" hidden="1" x14ac:dyDescent="0.2">
      <c r="B109">
        <f>IF('R matched'!C100=$B$8,'R matched'!I100,0)</f>
        <v>0</v>
      </c>
      <c r="C109">
        <f>IF('R matched'!C100=$B$8,'R matched'!A100,0)</f>
        <v>0</v>
      </c>
      <c r="D109">
        <f>IF('R matched'!C100=$B$8,'R matched'!AM100,0)</f>
        <v>0</v>
      </c>
      <c r="E109">
        <f>IF('R matched'!C100=$B$8,'R matched'!AJ100,0)</f>
        <v>0</v>
      </c>
    </row>
    <row r="110" spans="2:9" hidden="1" x14ac:dyDescent="0.2">
      <c r="B110">
        <f>IF('R matched'!C101=$B$8,'R matched'!I101,0)</f>
        <v>0</v>
      </c>
      <c r="C110">
        <f>IF('R matched'!C101=$B$8,'R matched'!A101,0)</f>
        <v>0</v>
      </c>
      <c r="D110">
        <f>IF('R matched'!C101=$B$8,'R matched'!AM101,0)</f>
        <v>0</v>
      </c>
      <c r="E110">
        <f>IF('R matched'!C101=$B$8,'R matched'!AJ101,0)</f>
        <v>0</v>
      </c>
    </row>
    <row r="111" spans="2:9" hidden="1" x14ac:dyDescent="0.2">
      <c r="B111">
        <f>IF('R matched'!C102=$B$8,'R matched'!I102,0)</f>
        <v>0</v>
      </c>
      <c r="C111">
        <f>IF('R matched'!C102=$B$8,'R matched'!A102,0)</f>
        <v>0</v>
      </c>
      <c r="D111">
        <f>IF('R matched'!C102=$B$8,'R matched'!AM102,0)</f>
        <v>0</v>
      </c>
      <c r="E111">
        <f>IF('R matched'!C102=$B$8,'R matched'!AJ102,0)</f>
        <v>0</v>
      </c>
    </row>
    <row r="112" spans="2:9" hidden="1" x14ac:dyDescent="0.2">
      <c r="B112">
        <f>IF('R matched'!C103=$B$8,'R matched'!I103,0)</f>
        <v>0</v>
      </c>
      <c r="C112">
        <f>IF('R matched'!C103=$B$8,'R matched'!A103,0)</f>
        <v>0</v>
      </c>
      <c r="D112">
        <f>IF('R matched'!C103=$B$8,'R matched'!AM103,0)</f>
        <v>0</v>
      </c>
      <c r="E112">
        <f>IF('R matched'!C103=$B$8,'R matched'!AJ103,0)</f>
        <v>0</v>
      </c>
    </row>
    <row r="113" spans="2:5" hidden="1" x14ac:dyDescent="0.2">
      <c r="B113">
        <f>IF('R matched'!C104=$B$8,'R matched'!I104,0)</f>
        <v>0</v>
      </c>
      <c r="C113">
        <f>IF('R matched'!C104=$B$8,'R matched'!A104,0)</f>
        <v>0</v>
      </c>
      <c r="D113">
        <f>IF('R matched'!C104=$B$8,'R matched'!AM104,0)</f>
        <v>0</v>
      </c>
      <c r="E113">
        <f>IF('R matched'!C104=$B$8,'R matched'!AJ104,0)</f>
        <v>0</v>
      </c>
    </row>
    <row r="114" spans="2:5" hidden="1" x14ac:dyDescent="0.2">
      <c r="B114">
        <f>IF('R matched'!C105=$B$8,'R matched'!I105,0)</f>
        <v>0</v>
      </c>
      <c r="C114">
        <f>IF('R matched'!C105=$B$8,'R matched'!A105,0)</f>
        <v>0</v>
      </c>
      <c r="D114">
        <f>IF('R matched'!C105=$B$8,'R matched'!AM105,0)</f>
        <v>0</v>
      </c>
      <c r="E114">
        <f>IF('R matched'!C105=$B$8,'R matched'!AJ105,0)</f>
        <v>0</v>
      </c>
    </row>
    <row r="115" spans="2:5" hidden="1" x14ac:dyDescent="0.2">
      <c r="B115">
        <f>IF('R matched'!C106=$B$8,'R matched'!I106,0)</f>
        <v>0</v>
      </c>
      <c r="C115">
        <f>IF('R matched'!C106=$B$8,'R matched'!A106,0)</f>
        <v>0</v>
      </c>
      <c r="D115">
        <f>IF('R matched'!C106=$B$8,'R matched'!AM106,0)</f>
        <v>0</v>
      </c>
      <c r="E115">
        <f>IF('R matched'!C106=$B$8,'R matched'!AJ106,0)</f>
        <v>0</v>
      </c>
    </row>
    <row r="116" spans="2:5" hidden="1" x14ac:dyDescent="0.2">
      <c r="B116">
        <f>IF('R matched'!C107=$B$8,'R matched'!I107,0)</f>
        <v>0</v>
      </c>
      <c r="C116">
        <f>IF('R matched'!C107=$B$8,'R matched'!A107,0)</f>
        <v>0</v>
      </c>
      <c r="D116">
        <f>IF('R matched'!C107=$B$8,'R matched'!AM107,0)</f>
        <v>0</v>
      </c>
      <c r="E116">
        <f>IF('R matched'!C107=$B$8,'R matched'!AJ107,0)</f>
        <v>0</v>
      </c>
    </row>
    <row r="117" spans="2:5" hidden="1" x14ac:dyDescent="0.2">
      <c r="B117">
        <f>IF('R matched'!C108=$B$8,'R matched'!I108,0)</f>
        <v>0</v>
      </c>
      <c r="C117">
        <f>IF('R matched'!C108=$B$8,'R matched'!A108,0)</f>
        <v>0</v>
      </c>
      <c r="D117">
        <f>IF('R matched'!C108=$B$8,'R matched'!AM108,0)</f>
        <v>0</v>
      </c>
      <c r="E117">
        <f>IF('R matched'!C108=$B$8,'R matched'!AJ108,0)</f>
        <v>0</v>
      </c>
    </row>
    <row r="118" spans="2:5" hidden="1" x14ac:dyDescent="0.2">
      <c r="B118">
        <f>IF('R matched'!C109=$B$8,'R matched'!I109,0)</f>
        <v>0</v>
      </c>
      <c r="C118">
        <f>IF('R matched'!C109=$B$8,'R matched'!A109,0)</f>
        <v>0</v>
      </c>
      <c r="D118">
        <f>IF('R matched'!C109=$B$8,'R matched'!AM109,0)</f>
        <v>0</v>
      </c>
      <c r="E118">
        <f>IF('R matched'!C109=$B$8,'R matched'!AJ109,0)</f>
        <v>0</v>
      </c>
    </row>
    <row r="119" spans="2:5" hidden="1" x14ac:dyDescent="0.2">
      <c r="B119">
        <f>IF('R matched'!C110=$B$8,'R matched'!I110,0)</f>
        <v>0</v>
      </c>
      <c r="C119">
        <f>IF('R matched'!C110=$B$8,'R matched'!A110,0)</f>
        <v>0</v>
      </c>
      <c r="D119">
        <f>IF('R matched'!C110=$B$8,'R matched'!AM110,0)</f>
        <v>0</v>
      </c>
      <c r="E119">
        <f>IF('R matched'!C110=$B$8,'R matched'!AJ110,0)</f>
        <v>0</v>
      </c>
    </row>
    <row r="120" spans="2:5" hidden="1" x14ac:dyDescent="0.2">
      <c r="B120">
        <f>IF('R matched'!C111=$B$8,'R matched'!I111,0)</f>
        <v>0</v>
      </c>
      <c r="C120">
        <f>IF('R matched'!C111=$B$8,'R matched'!A111,0)</f>
        <v>0</v>
      </c>
      <c r="D120">
        <f>IF('R matched'!C111=$B$8,'R matched'!AM111,0)</f>
        <v>0</v>
      </c>
      <c r="E120">
        <f>IF('R matched'!C111=$B$8,'R matched'!AJ111,0)</f>
        <v>0</v>
      </c>
    </row>
    <row r="121" spans="2:5" hidden="1" x14ac:dyDescent="0.2">
      <c r="B121">
        <f>IF('R matched'!C112=$B$8,'R matched'!I112,0)</f>
        <v>0</v>
      </c>
      <c r="C121">
        <f>IF('R matched'!C112=$B$8,'R matched'!A112,0)</f>
        <v>0</v>
      </c>
      <c r="D121">
        <f>IF('R matched'!C112=$B$8,'R matched'!AM112,0)</f>
        <v>0</v>
      </c>
      <c r="E121">
        <f>IF('R matched'!C112=$B$8,'R matched'!AJ112,0)</f>
        <v>0</v>
      </c>
    </row>
    <row r="122" spans="2:5" hidden="1" x14ac:dyDescent="0.2">
      <c r="B122">
        <f>IF('R matched'!C113=$B$8,'R matched'!I113,0)</f>
        <v>0</v>
      </c>
      <c r="C122">
        <f>IF('R matched'!C113=$B$8,'R matched'!A113,0)</f>
        <v>0</v>
      </c>
      <c r="D122">
        <f>IF('R matched'!C113=$B$8,'R matched'!AM113,0)</f>
        <v>0</v>
      </c>
      <c r="E122">
        <f>IF('R matched'!C113=$B$8,'R matched'!AJ113,0)</f>
        <v>0</v>
      </c>
    </row>
    <row r="123" spans="2:5" hidden="1" x14ac:dyDescent="0.2">
      <c r="B123">
        <f>IF('R matched'!C114=$B$8,'R matched'!I114,0)</f>
        <v>0</v>
      </c>
      <c r="C123">
        <f>IF('R matched'!C114=$B$8,'R matched'!A114,0)</f>
        <v>0</v>
      </c>
      <c r="D123">
        <f>IF('R matched'!C114=$B$8,'R matched'!AM114,0)</f>
        <v>0</v>
      </c>
      <c r="E123">
        <f>IF('R matched'!C114=$B$8,'R matched'!AJ114,0)</f>
        <v>0</v>
      </c>
    </row>
    <row r="124" spans="2:5" hidden="1" x14ac:dyDescent="0.2">
      <c r="B124">
        <f>IF('R matched'!C115=$B$8,'R matched'!I115,0)</f>
        <v>0</v>
      </c>
      <c r="C124">
        <f>IF('R matched'!C115=$B$8,'R matched'!A115,0)</f>
        <v>0</v>
      </c>
      <c r="D124">
        <f>IF('R matched'!C115=$B$8,'R matched'!AM115,0)</f>
        <v>0</v>
      </c>
      <c r="E124">
        <f>IF('R matched'!C115=$B$8,'R matched'!AJ115,0)</f>
        <v>0</v>
      </c>
    </row>
    <row r="125" spans="2:5" hidden="1" x14ac:dyDescent="0.2">
      <c r="B125">
        <f>IF('R matched'!C116=$B$8,'R matched'!I116,0)</f>
        <v>0</v>
      </c>
      <c r="C125">
        <f>IF('R matched'!C116=$B$8,'R matched'!A116,0)</f>
        <v>0</v>
      </c>
      <c r="D125">
        <f>IF('R matched'!C116=$B$8,'R matched'!AM116,0)</f>
        <v>0</v>
      </c>
      <c r="E125">
        <f>IF('R matched'!C116=$B$8,'R matched'!AJ116,0)</f>
        <v>0</v>
      </c>
    </row>
    <row r="126" spans="2:5" hidden="1" x14ac:dyDescent="0.2">
      <c r="B126">
        <f>IF('R matched'!C117=$B$8,'R matched'!I117,0)</f>
        <v>0</v>
      </c>
      <c r="C126">
        <f>IF('R matched'!C117=$B$8,'R matched'!A117,0)</f>
        <v>0</v>
      </c>
      <c r="D126">
        <f>IF('R matched'!C117=$B$8,'R matched'!AM117,0)</f>
        <v>0</v>
      </c>
      <c r="E126">
        <f>IF('R matched'!C117=$B$8,'R matched'!AJ117,0)</f>
        <v>0</v>
      </c>
    </row>
    <row r="127" spans="2:5" hidden="1" x14ac:dyDescent="0.2">
      <c r="B127">
        <f>IF('R matched'!C118=$B$8,'R matched'!I118,0)</f>
        <v>0</v>
      </c>
      <c r="C127">
        <f>IF('R matched'!C118=$B$8,'R matched'!A118,0)</f>
        <v>0</v>
      </c>
      <c r="D127">
        <f>IF('R matched'!C118=$B$8,'R matched'!AM118,0)</f>
        <v>0</v>
      </c>
      <c r="E127">
        <f>IF('R matched'!C118=$B$8,'R matched'!AJ118,0)</f>
        <v>0</v>
      </c>
    </row>
    <row r="128" spans="2:5" hidden="1" x14ac:dyDescent="0.2">
      <c r="B128">
        <f>IF('R matched'!C119=$B$8,'R matched'!I119,0)</f>
        <v>0</v>
      </c>
      <c r="C128">
        <f>IF('R matched'!C119=$B$8,'R matched'!A119,0)</f>
        <v>0</v>
      </c>
      <c r="D128">
        <f>IF('R matched'!C119=$B$8,'R matched'!AM119,0)</f>
        <v>0</v>
      </c>
      <c r="E128">
        <f>IF('R matched'!C119=$B$8,'R matched'!AJ119,0)</f>
        <v>0</v>
      </c>
    </row>
    <row r="129" spans="2:5" hidden="1" x14ac:dyDescent="0.2">
      <c r="B129">
        <f>IF('R matched'!C120=$B$8,'R matched'!I120,0)</f>
        <v>0</v>
      </c>
      <c r="C129">
        <f>IF('R matched'!C120=$B$8,'R matched'!A120,0)</f>
        <v>0</v>
      </c>
      <c r="D129">
        <f>IF('R matched'!C120=$B$8,'R matched'!AM120,0)</f>
        <v>0</v>
      </c>
      <c r="E129">
        <f>IF('R matched'!C120=$B$8,'R matched'!AJ120,0)</f>
        <v>0</v>
      </c>
    </row>
    <row r="130" spans="2:5" hidden="1" x14ac:dyDescent="0.2">
      <c r="B130">
        <f>IF('R matched'!C121=$B$8,'R matched'!I121,0)</f>
        <v>0</v>
      </c>
      <c r="C130">
        <f>IF('R matched'!C121=$B$8,'R matched'!A121,0)</f>
        <v>0</v>
      </c>
      <c r="D130">
        <f>IF('R matched'!C121=$B$8,'R matched'!AM121,0)</f>
        <v>0</v>
      </c>
      <c r="E130">
        <f>IF('R matched'!C121=$B$8,'R matched'!AJ121,0)</f>
        <v>0</v>
      </c>
    </row>
    <row r="131" spans="2:5" x14ac:dyDescent="0.2">
      <c r="B131" t="str">
        <f>IF('R matched'!C122=$B$8,'R matched'!I122,0)</f>
        <v>CC and RM</v>
      </c>
      <c r="C131" t="str">
        <f>IF('R matched'!C122=$B$8,'R matched'!A122,0)</f>
        <v>John Frederick Webb</v>
      </c>
      <c r="D131" s="6" t="str">
        <f>IF('R matched'!C122=$B$8,'R matched'!AM122,0)</f>
        <v>Recreation</v>
      </c>
      <c r="E131" t="str">
        <f>IF('R matched'!C122=$B$8,'R matched'!AJ122,0)</f>
        <v>3</v>
      </c>
    </row>
    <row r="132" spans="2:5" hidden="1" x14ac:dyDescent="0.2">
      <c r="B132">
        <f>IF('R matched'!C123=$B$8,'R matched'!I123,0)</f>
        <v>0</v>
      </c>
      <c r="C132">
        <f>IF('R matched'!C123=$B$8,'R matched'!A123,0)</f>
        <v>0</v>
      </c>
      <c r="D132">
        <f>IF('R matched'!C123=$B$8,'R matched'!AM123,0)</f>
        <v>0</v>
      </c>
      <c r="E132">
        <f>IF('R matched'!C123=$B$8,'R matched'!AJ123,0)</f>
        <v>0</v>
      </c>
    </row>
    <row r="133" spans="2:5" x14ac:dyDescent="0.2">
      <c r="B133" t="str">
        <f>IF('R matched'!C124=$B$8,'R matched'!I124,0)</f>
        <v>CC and RM</v>
      </c>
      <c r="C133" t="str">
        <f>IF('R matched'!C124=$B$8,'R matched'!A124,0)</f>
        <v>John Thomas Eustace</v>
      </c>
      <c r="D133" t="str">
        <f>IF('R matched'!C124=$B$8,'R matched'!AM124,0)</f>
        <v>Utility</v>
      </c>
      <c r="E133" t="str">
        <f>IF('R matched'!C124=$B$8,'R matched'!AJ124,0)</f>
        <v>150</v>
      </c>
    </row>
    <row r="134" spans="2:5" hidden="1" x14ac:dyDescent="0.2">
      <c r="B134">
        <f>IF('R matched'!C125=$B$8,'R matched'!I125,0)</f>
        <v>0</v>
      </c>
      <c r="C134">
        <f>IF('R matched'!C125=$B$8,'R matched'!A125,0)</f>
        <v>0</v>
      </c>
      <c r="D134">
        <f>IF('R matched'!C125=$B$8,'R matched'!AM125,0)</f>
        <v>0</v>
      </c>
      <c r="E134">
        <f>IF('R matched'!C125=$B$8,'R matched'!AJ125,0)</f>
        <v>0</v>
      </c>
    </row>
    <row r="135" spans="2:5" hidden="1" x14ac:dyDescent="0.2">
      <c r="B135">
        <f>IF('R matched'!C126=$B$8,'R matched'!I126,0)</f>
        <v>0</v>
      </c>
      <c r="C135">
        <f>IF('R matched'!C126=$B$8,'R matched'!A126,0)</f>
        <v>0</v>
      </c>
      <c r="D135">
        <f>IF('R matched'!C126=$B$8,'R matched'!AM126,0)</f>
        <v>0</v>
      </c>
      <c r="E135">
        <f>IF('R matched'!C126=$B$8,'R matched'!AJ126,0)</f>
        <v>0</v>
      </c>
    </row>
    <row r="136" spans="2:5" hidden="1" x14ac:dyDescent="0.2">
      <c r="B136">
        <f>IF('R matched'!C127=$B$8,'R matched'!I127,0)</f>
        <v>0</v>
      </c>
      <c r="C136">
        <f>IF('R matched'!C127=$B$8,'R matched'!A127,0)</f>
        <v>0</v>
      </c>
      <c r="D136">
        <f>IF('R matched'!C127=$B$8,'R matched'!AM127,0)</f>
        <v>0</v>
      </c>
      <c r="E136">
        <f>IF('R matched'!C127=$B$8,'R matched'!AJ127,0)</f>
        <v>0</v>
      </c>
    </row>
    <row r="137" spans="2:5" hidden="1" x14ac:dyDescent="0.2">
      <c r="B137">
        <f>IF('R matched'!C128=$B$8,'R matched'!I128,0)</f>
        <v>0</v>
      </c>
      <c r="C137">
        <f>IF('R matched'!C128=$B$8,'R matched'!A128,0)</f>
        <v>0</v>
      </c>
      <c r="D137">
        <f>IF('R matched'!C128=$B$8,'R matched'!AM128,0)</f>
        <v>0</v>
      </c>
      <c r="E137">
        <f>IF('R matched'!C128=$B$8,'R matched'!AJ128,0)</f>
        <v>0</v>
      </c>
    </row>
    <row r="138" spans="2:5" hidden="1" x14ac:dyDescent="0.2">
      <c r="B138">
        <f>IF('R matched'!C129=$B$8,'R matched'!I129,0)</f>
        <v>0</v>
      </c>
      <c r="C138">
        <f>IF('R matched'!C129=$B$8,'R matched'!A129,0)</f>
        <v>0</v>
      </c>
      <c r="D138">
        <f>IF('R matched'!C129=$B$8,'R matched'!AM129,0)</f>
        <v>0</v>
      </c>
      <c r="E138">
        <f>IF('R matched'!C129=$B$8,'R matched'!AJ129,0)</f>
        <v>0</v>
      </c>
    </row>
    <row r="139" spans="2:5" hidden="1" x14ac:dyDescent="0.2">
      <c r="B139">
        <f>IF('R matched'!C130=$B$8,'R matched'!I130,0)</f>
        <v>0</v>
      </c>
      <c r="C139">
        <f>IF('R matched'!C130=$B$8,'R matched'!A130,0)</f>
        <v>0</v>
      </c>
      <c r="D139">
        <f>IF('R matched'!C130=$B$8,'R matched'!AM130,0)</f>
        <v>0</v>
      </c>
      <c r="E139">
        <f>IF('R matched'!C130=$B$8,'R matched'!AJ130,0)</f>
        <v>0</v>
      </c>
    </row>
    <row r="140" spans="2:5" x14ac:dyDescent="0.2">
      <c r="B140" t="str">
        <f>IF('R matched'!C131=$B$8,'R matched'!I131,0)</f>
        <v>Chief Constable</v>
      </c>
      <c r="C140" t="str">
        <f>IF('R matched'!C131=$B$8,'R matched'!A131,0)</f>
        <v>John X Keating</v>
      </c>
      <c r="D140" s="6" t="str">
        <f>IF('R matched'!C131=$B$8,'R matched'!AM131,0)</f>
        <v>Recreation</v>
      </c>
      <c r="E140" t="str">
        <f>IF('R matched'!C131=$B$8,'R matched'!AJ131,0)</f>
        <v>3</v>
      </c>
    </row>
    <row r="141" spans="2:5" hidden="1" x14ac:dyDescent="0.2">
      <c r="B141">
        <f>IF('R matched'!C132=$B$8,'R matched'!I132,0)</f>
        <v>0</v>
      </c>
      <c r="C141">
        <f>IF('R matched'!C132=$B$8,'R matched'!A132,0)</f>
        <v>0</v>
      </c>
      <c r="D141">
        <f>IF('R matched'!C132=$B$8,'R matched'!AM132,0)</f>
        <v>0</v>
      </c>
      <c r="E141">
        <f>IF('R matched'!C132=$B$8,'R matched'!AJ132,0)</f>
        <v>0</v>
      </c>
    </row>
    <row r="142" spans="2:5" hidden="1" x14ac:dyDescent="0.2">
      <c r="B142">
        <f>IF('R matched'!C133=$B$8,'R matched'!I133,0)</f>
        <v>0</v>
      </c>
      <c r="C142">
        <f>IF('R matched'!C133=$B$8,'R matched'!A133,0)</f>
        <v>0</v>
      </c>
      <c r="D142">
        <f>IF('R matched'!C133=$B$8,'R matched'!AM133,0)</f>
        <v>0</v>
      </c>
      <c r="E142">
        <f>IF('R matched'!C133=$B$8,'R matched'!AJ133,0)</f>
        <v>0</v>
      </c>
    </row>
    <row r="143" spans="2:5" hidden="1" x14ac:dyDescent="0.2">
      <c r="B143">
        <f>IF('R matched'!C134=$B$8,'R matched'!I134,0)</f>
        <v>0</v>
      </c>
      <c r="C143">
        <f>IF('R matched'!C134=$B$8,'R matched'!A134,0)</f>
        <v>0</v>
      </c>
      <c r="D143">
        <f>IF('R matched'!C134=$B$8,'R matched'!AM134,0)</f>
        <v>0</v>
      </c>
      <c r="E143">
        <f>IF('R matched'!C134=$B$8,'R matched'!AJ134,0)</f>
        <v>0</v>
      </c>
    </row>
    <row r="144" spans="2:5" hidden="1" x14ac:dyDescent="0.2">
      <c r="B144">
        <f>IF('R matched'!C135=$B$8,'R matched'!I135,0)</f>
        <v>0</v>
      </c>
      <c r="C144">
        <f>IF('R matched'!C135=$B$8,'R matched'!A135,0)</f>
        <v>0</v>
      </c>
      <c r="D144">
        <f>IF('R matched'!C135=$B$8,'R matched'!AM135,0)</f>
        <v>0</v>
      </c>
      <c r="E144">
        <f>IF('R matched'!C135=$B$8,'R matched'!AJ135,0)</f>
        <v>0</v>
      </c>
    </row>
    <row r="145" spans="2:5" hidden="1" x14ac:dyDescent="0.2">
      <c r="B145">
        <f>IF('R matched'!C136=$B$8,'R matched'!I136,0)</f>
        <v>0</v>
      </c>
      <c r="C145">
        <f>IF('R matched'!C136=$B$8,'R matched'!A136,0)</f>
        <v>0</v>
      </c>
      <c r="D145">
        <f>IF('R matched'!C136=$B$8,'R matched'!AM136,0)</f>
        <v>0</v>
      </c>
      <c r="E145">
        <f>IF('R matched'!C136=$B$8,'R matched'!AJ136,0)</f>
        <v>0</v>
      </c>
    </row>
    <row r="146" spans="2:5" hidden="1" x14ac:dyDescent="0.2">
      <c r="B146">
        <f>IF('R matched'!C137=$B$8,'R matched'!I137,0)</f>
        <v>0</v>
      </c>
      <c r="C146">
        <f>IF('R matched'!C137=$B$8,'R matched'!A137,0)</f>
        <v>0</v>
      </c>
      <c r="D146">
        <f>IF('R matched'!C137=$B$8,'R matched'!AM137,0)</f>
        <v>0</v>
      </c>
      <c r="E146">
        <f>IF('R matched'!C137=$B$8,'R matched'!AJ137,0)</f>
        <v>0</v>
      </c>
    </row>
    <row r="147" spans="2:5" hidden="1" x14ac:dyDescent="0.2">
      <c r="B147">
        <f>IF('R matched'!C138=$B$8,'R matched'!I138,0)</f>
        <v>0</v>
      </c>
      <c r="C147">
        <f>IF('R matched'!C138=$B$8,'R matched'!A138,0)</f>
        <v>0</v>
      </c>
      <c r="D147">
        <f>IF('R matched'!C138=$B$8,'R matched'!AM138,0)</f>
        <v>0</v>
      </c>
      <c r="E147">
        <f>IF('R matched'!C138=$B$8,'R matched'!AJ138,0)</f>
        <v>0</v>
      </c>
    </row>
    <row r="148" spans="2:5" hidden="1" x14ac:dyDescent="0.2">
      <c r="B148">
        <f>IF('R matched'!C139=$B$8,'R matched'!I139,0)</f>
        <v>0</v>
      </c>
      <c r="C148">
        <f>IF('R matched'!C139=$B$8,'R matched'!A139,0)</f>
        <v>0</v>
      </c>
      <c r="D148">
        <f>IF('R matched'!C139=$B$8,'R matched'!AM139,0)</f>
        <v>0</v>
      </c>
      <c r="E148">
        <f>IF('R matched'!C139=$B$8,'R matched'!AJ139,0)</f>
        <v>0</v>
      </c>
    </row>
    <row r="149" spans="2:5" hidden="1" x14ac:dyDescent="0.2">
      <c r="B149">
        <f>IF('R matched'!C140=$B$8,'R matched'!I140,0)</f>
        <v>0</v>
      </c>
      <c r="C149">
        <f>IF('R matched'!C140=$B$8,'R matched'!A140,0)</f>
        <v>0</v>
      </c>
      <c r="D149">
        <f>IF('R matched'!C140=$B$8,'R matched'!AM140,0)</f>
        <v>0</v>
      </c>
      <c r="E149">
        <f>IF('R matched'!C140=$B$8,'R matched'!AJ140,0)</f>
        <v>0</v>
      </c>
    </row>
    <row r="150" spans="2:5" hidden="1" x14ac:dyDescent="0.2">
      <c r="B150">
        <f>IF('R matched'!C141=$B$8,'R matched'!I141,0)</f>
        <v>0</v>
      </c>
      <c r="C150">
        <f>IF('R matched'!C141=$B$8,'R matched'!A141,0)</f>
        <v>0</v>
      </c>
      <c r="D150">
        <f>IF('R matched'!C141=$B$8,'R matched'!AM141,0)</f>
        <v>0</v>
      </c>
      <c r="E150">
        <f>IF('R matched'!C141=$B$8,'R matched'!AJ141,0)</f>
        <v>0</v>
      </c>
    </row>
    <row r="151" spans="2:5" hidden="1" x14ac:dyDescent="0.2">
      <c r="B151">
        <f>IF('R matched'!C142=$B$8,'R matched'!I142,0)</f>
        <v>0</v>
      </c>
      <c r="C151">
        <f>IF('R matched'!C142=$B$8,'R matched'!A142,0)</f>
        <v>0</v>
      </c>
      <c r="D151">
        <f>IF('R matched'!C142=$B$8,'R matched'!AM142,0)</f>
        <v>0</v>
      </c>
      <c r="E151">
        <f>IF('R matched'!C142=$B$8,'R matched'!AJ142,0)</f>
        <v>0</v>
      </c>
    </row>
    <row r="152" spans="2:5" x14ac:dyDescent="0.2">
      <c r="B152" t="str">
        <f>IF('R matched'!C143=$B$8,'R matched'!I143,0)</f>
        <v>CC and RM</v>
      </c>
      <c r="C152" t="str">
        <f>IF('R matched'!C143=$B$8,'R matched'!A143,0)</f>
        <v>Michiel X Smuts</v>
      </c>
      <c r="D152" s="5" t="str">
        <f>IF('R matched'!C143=$B$8,'R matched'!AM143,0)</f>
        <v>Insurance</v>
      </c>
      <c r="E152" t="str">
        <f>IF('R matched'!C143=$B$8,'R matched'!AJ143,0)</f>
        <v>10</v>
      </c>
    </row>
    <row r="153" spans="2:5" hidden="1" x14ac:dyDescent="0.2">
      <c r="B153">
        <f>IF('R matched'!C144=$B$8,'R matched'!I144,0)</f>
        <v>0</v>
      </c>
      <c r="C153">
        <f>IF('R matched'!C144=$B$8,'R matched'!A144,0)</f>
        <v>0</v>
      </c>
      <c r="D153">
        <f>IF('R matched'!C144=$B$8,'R matched'!AM144,0)</f>
        <v>0</v>
      </c>
      <c r="E153">
        <f>IF('R matched'!C144=$B$8,'R matched'!AJ144,0)</f>
        <v>0</v>
      </c>
    </row>
    <row r="154" spans="2:5" hidden="1" x14ac:dyDescent="0.2">
      <c r="B154">
        <f>IF('R matched'!C145=$B$8,'R matched'!I145,0)</f>
        <v>0</v>
      </c>
      <c r="C154">
        <f>IF('R matched'!C145=$B$8,'R matched'!A145,0)</f>
        <v>0</v>
      </c>
      <c r="D154">
        <f>IF('R matched'!C145=$B$8,'R matched'!AM145,0)</f>
        <v>0</v>
      </c>
      <c r="E154">
        <f>IF('R matched'!C145=$B$8,'R matched'!AJ145,0)</f>
        <v>0</v>
      </c>
    </row>
    <row r="155" spans="2:5" hidden="1" x14ac:dyDescent="0.2">
      <c r="B155">
        <f>IF('R matched'!C146=$B$8,'R matched'!I146,0)</f>
        <v>0</v>
      </c>
      <c r="C155">
        <f>IF('R matched'!C146=$B$8,'R matched'!A146,0)</f>
        <v>0</v>
      </c>
      <c r="D155">
        <f>IF('R matched'!C146=$B$8,'R matched'!AM146,0)</f>
        <v>0</v>
      </c>
      <c r="E155">
        <f>IF('R matched'!C146=$B$8,'R matched'!AJ146,0)</f>
        <v>0</v>
      </c>
    </row>
    <row r="156" spans="2:5" hidden="1" x14ac:dyDescent="0.2">
      <c r="B156">
        <f>IF('R matched'!C147=$B$8,'R matched'!I147,0)</f>
        <v>0</v>
      </c>
      <c r="C156">
        <f>IF('R matched'!C147=$B$8,'R matched'!A147,0)</f>
        <v>0</v>
      </c>
      <c r="D156">
        <f>IF('R matched'!C147=$B$8,'R matched'!AM147,0)</f>
        <v>0</v>
      </c>
      <c r="E156">
        <f>IF('R matched'!C147=$B$8,'R matched'!AJ147,0)</f>
        <v>0</v>
      </c>
    </row>
    <row r="157" spans="2:5" hidden="1" x14ac:dyDescent="0.2">
      <c r="B157">
        <f>IF('R matched'!C148=$B$8,'R matched'!I148,0)</f>
        <v>0</v>
      </c>
      <c r="C157">
        <f>IF('R matched'!C148=$B$8,'R matched'!A148,0)</f>
        <v>0</v>
      </c>
      <c r="D157">
        <f>IF('R matched'!C148=$B$8,'R matched'!AM148,0)</f>
        <v>0</v>
      </c>
      <c r="E157">
        <f>IF('R matched'!C148=$B$8,'R matched'!AJ148,0)</f>
        <v>0</v>
      </c>
    </row>
    <row r="158" spans="2:5" hidden="1" x14ac:dyDescent="0.2">
      <c r="B158">
        <f>IF('R matched'!C149=$B$8,'R matched'!I149,0)</f>
        <v>0</v>
      </c>
      <c r="C158">
        <f>IF('R matched'!C149=$B$8,'R matched'!A149,0)</f>
        <v>0</v>
      </c>
      <c r="D158">
        <f>IF('R matched'!C149=$B$8,'R matched'!AM149,0)</f>
        <v>0</v>
      </c>
      <c r="E158">
        <f>IF('R matched'!C149=$B$8,'R matched'!AJ149,0)</f>
        <v>0</v>
      </c>
    </row>
    <row r="159" spans="2:5" hidden="1" x14ac:dyDescent="0.2">
      <c r="B159">
        <f>IF('R matched'!C150=$B$8,'R matched'!I150,0)</f>
        <v>0</v>
      </c>
      <c r="C159">
        <f>IF('R matched'!C150=$B$8,'R matched'!A150,0)</f>
        <v>0</v>
      </c>
      <c r="D159">
        <f>IF('R matched'!C150=$B$8,'R matched'!AM150,0)</f>
        <v>0</v>
      </c>
      <c r="E159">
        <f>IF('R matched'!C150=$B$8,'R matched'!AJ150,0)</f>
        <v>0</v>
      </c>
    </row>
    <row r="160" spans="2:5" hidden="1" x14ac:dyDescent="0.2">
      <c r="B160">
        <f>IF('R matched'!C151=$B$8,'R matched'!I151,0)</f>
        <v>0</v>
      </c>
      <c r="C160">
        <f>IF('R matched'!C151=$B$8,'R matched'!A151,0)</f>
        <v>0</v>
      </c>
      <c r="D160">
        <f>IF('R matched'!C151=$B$8,'R matched'!AM151,0)</f>
        <v>0</v>
      </c>
      <c r="E160">
        <f>IF('R matched'!C151=$B$8,'R matched'!AJ151,0)</f>
        <v>0</v>
      </c>
    </row>
    <row r="161" spans="2:5" hidden="1" x14ac:dyDescent="0.2">
      <c r="B161">
        <f>IF('R matched'!C152=$B$8,'R matched'!I152,0)</f>
        <v>0</v>
      </c>
      <c r="C161">
        <f>IF('R matched'!C152=$B$8,'R matched'!A152,0)</f>
        <v>0</v>
      </c>
      <c r="D161">
        <f>IF('R matched'!C152=$B$8,'R matched'!AM152,0)</f>
        <v>0</v>
      </c>
      <c r="E161">
        <f>IF('R matched'!C152=$B$8,'R matched'!AJ152,0)</f>
        <v>0</v>
      </c>
    </row>
    <row r="162" spans="2:5" hidden="1" x14ac:dyDescent="0.2">
      <c r="B162">
        <f>IF('R matched'!C153=$B$8,'R matched'!I153,0)</f>
        <v>0</v>
      </c>
      <c r="C162">
        <f>IF('R matched'!C153=$B$8,'R matched'!A153,0)</f>
        <v>0</v>
      </c>
      <c r="D162">
        <f>IF('R matched'!C153=$B$8,'R matched'!AM153,0)</f>
        <v>0</v>
      </c>
      <c r="E162">
        <f>IF('R matched'!C153=$B$8,'R matched'!AJ153,0)</f>
        <v>0</v>
      </c>
    </row>
    <row r="163" spans="2:5" x14ac:dyDescent="0.2">
      <c r="B163" t="str">
        <f>IF('R matched'!C154=$B$8,'R matched'!I154,0)</f>
        <v>Clerk</v>
      </c>
      <c r="C163" t="str">
        <f>IF('R matched'!C154=$B$8,'R matched'!A154,0)</f>
        <v>Thomas William Stevens</v>
      </c>
      <c r="D163" s="6" t="str">
        <f>IF('R matched'!C154=$B$8,'R matched'!AM154,0)</f>
        <v>Recreation</v>
      </c>
      <c r="E163" t="str">
        <f>IF('R matched'!C154=$B$8,'R matched'!AJ154,0)</f>
        <v>1</v>
      </c>
    </row>
    <row r="164" spans="2:5" hidden="1" x14ac:dyDescent="0.2">
      <c r="B164">
        <f>IF('R matched'!C155=$B$8,'R matched'!I155,0)</f>
        <v>0</v>
      </c>
      <c r="C164">
        <f>IF('R matched'!C155=$B$8,'R matched'!A155,0)</f>
        <v>0</v>
      </c>
      <c r="D164">
        <f>IF('R matched'!C155=$B$8,'R matched'!AM155,0)</f>
        <v>0</v>
      </c>
      <c r="E164">
        <f>IF('R matched'!C155=$B$8,'R matched'!AJ155,0)</f>
        <v>0</v>
      </c>
    </row>
    <row r="165" spans="2:5" hidden="1" x14ac:dyDescent="0.2">
      <c r="B165">
        <f>IF('R matched'!C156=$B$8,'R matched'!I156,0)</f>
        <v>0</v>
      </c>
      <c r="C165">
        <f>IF('R matched'!C156=$B$8,'R matched'!A156,0)</f>
        <v>0</v>
      </c>
      <c r="D165">
        <f>IF('R matched'!C156=$B$8,'R matched'!AM156,0)</f>
        <v>0</v>
      </c>
      <c r="E165">
        <f>IF('R matched'!C156=$B$8,'R matched'!AJ156,0)</f>
        <v>0</v>
      </c>
    </row>
    <row r="166" spans="2:5" hidden="1" x14ac:dyDescent="0.2">
      <c r="B166">
        <f>IF('R matched'!C157=$B$8,'R matched'!I157,0)</f>
        <v>0</v>
      </c>
      <c r="C166">
        <f>IF('R matched'!C157=$B$8,'R matched'!A157,0)</f>
        <v>0</v>
      </c>
      <c r="D166">
        <f>IF('R matched'!C157=$B$8,'R matched'!AM157,0)</f>
        <v>0</v>
      </c>
      <c r="E166">
        <f>IF('R matched'!C157=$B$8,'R matched'!AJ157,0)</f>
        <v>0</v>
      </c>
    </row>
    <row r="167" spans="2:5" hidden="1" x14ac:dyDescent="0.2">
      <c r="B167">
        <f>IF('R matched'!C158=$B$8,'R matched'!I158,0)</f>
        <v>0</v>
      </c>
      <c r="C167">
        <f>IF('R matched'!C158=$B$8,'R matched'!A158,0)</f>
        <v>0</v>
      </c>
      <c r="D167">
        <f>IF('R matched'!C158=$B$8,'R matched'!AM158,0)</f>
        <v>0</v>
      </c>
      <c r="E167">
        <f>IF('R matched'!C158=$B$8,'R matched'!AJ158,0)</f>
        <v>0</v>
      </c>
    </row>
    <row r="168" spans="2:5" hidden="1" x14ac:dyDescent="0.2">
      <c r="B168">
        <f>IF('R matched'!C159=$B$8,'R matched'!I159,0)</f>
        <v>0</v>
      </c>
      <c r="C168">
        <f>IF('R matched'!C159=$B$8,'R matched'!A159,0)</f>
        <v>0</v>
      </c>
      <c r="D168">
        <f>IF('R matched'!C159=$B$8,'R matched'!AM159,0)</f>
        <v>0</v>
      </c>
      <c r="E168">
        <f>IF('R matched'!C159=$B$8,'R matched'!AJ159,0)</f>
        <v>0</v>
      </c>
    </row>
    <row r="169" spans="2:5" hidden="1" x14ac:dyDescent="0.2">
      <c r="B169">
        <f>IF('R matched'!C160=$B$8,'R matched'!I160,0)</f>
        <v>0</v>
      </c>
      <c r="C169">
        <f>IF('R matched'!C160=$B$8,'R matched'!A160,0)</f>
        <v>0</v>
      </c>
      <c r="D169">
        <f>IF('R matched'!C160=$B$8,'R matched'!AM160,0)</f>
        <v>0</v>
      </c>
      <c r="E169">
        <f>IF('R matched'!C160=$B$8,'R matched'!AJ160,0)</f>
        <v>0</v>
      </c>
    </row>
    <row r="170" spans="2:5" hidden="1" x14ac:dyDescent="0.2">
      <c r="B170">
        <f>IF('R matched'!C161=$B$8,'R matched'!I161,0)</f>
        <v>0</v>
      </c>
      <c r="C170">
        <f>IF('R matched'!C161=$B$8,'R matched'!A161,0)</f>
        <v>0</v>
      </c>
      <c r="D170">
        <f>IF('R matched'!C161=$B$8,'R matched'!AM161,0)</f>
        <v>0</v>
      </c>
      <c r="E170">
        <f>IF('R matched'!C161=$B$8,'R matched'!AJ161,0)</f>
        <v>0</v>
      </c>
    </row>
    <row r="171" spans="2:5" hidden="1" x14ac:dyDescent="0.2">
      <c r="B171">
        <f>IF('R matched'!C162=$B$8,'R matched'!I162,0)</f>
        <v>0</v>
      </c>
      <c r="C171">
        <f>IF('R matched'!C162=$B$8,'R matched'!A162,0)</f>
        <v>0</v>
      </c>
      <c r="D171">
        <f>IF('R matched'!C162=$B$8,'R matched'!AM162,0)</f>
        <v>0</v>
      </c>
      <c r="E171">
        <f>IF('R matched'!C162=$B$8,'R matched'!AJ162,0)</f>
        <v>0</v>
      </c>
    </row>
    <row r="172" spans="2:5" hidden="1" x14ac:dyDescent="0.2">
      <c r="B172">
        <f>IF('R matched'!C163=$B$8,'R matched'!I163,0)</f>
        <v>0</v>
      </c>
      <c r="C172">
        <f>IF('R matched'!C163=$B$8,'R matched'!A163,0)</f>
        <v>0</v>
      </c>
      <c r="D172">
        <f>IF('R matched'!C163=$B$8,'R matched'!AM163,0)</f>
        <v>0</v>
      </c>
      <c r="E172">
        <f>IF('R matched'!C163=$B$8,'R matched'!AJ163,0)</f>
        <v>0</v>
      </c>
    </row>
    <row r="173" spans="2:5" hidden="1" x14ac:dyDescent="0.2">
      <c r="B173">
        <f>IF('R matched'!C164=$B$8,'R matched'!I164,0)</f>
        <v>0</v>
      </c>
      <c r="C173">
        <f>IF('R matched'!C164=$B$8,'R matched'!A164,0)</f>
        <v>0</v>
      </c>
      <c r="D173">
        <f>IF('R matched'!C164=$B$8,'R matched'!AM164,0)</f>
        <v>0</v>
      </c>
      <c r="E173">
        <f>IF('R matched'!C164=$B$8,'R matched'!AJ164,0)</f>
        <v>0</v>
      </c>
    </row>
    <row r="174" spans="2:5" hidden="1" x14ac:dyDescent="0.2">
      <c r="B174">
        <f>IF('R matched'!C165=$B$8,'R matched'!I165,0)</f>
        <v>0</v>
      </c>
      <c r="C174">
        <f>IF('R matched'!C165=$B$8,'R matched'!A165,0)</f>
        <v>0</v>
      </c>
      <c r="D174">
        <f>IF('R matched'!C165=$B$8,'R matched'!AM165,0)</f>
        <v>0</v>
      </c>
      <c r="E174">
        <f>IF('R matched'!C165=$B$8,'R matched'!AJ165,0)</f>
        <v>0</v>
      </c>
    </row>
    <row r="175" spans="2:5" hidden="1" x14ac:dyDescent="0.2">
      <c r="B175">
        <f>IF('R matched'!C166=$B$8,'R matched'!I166,0)</f>
        <v>0</v>
      </c>
      <c r="C175">
        <f>IF('R matched'!C166=$B$8,'R matched'!A166,0)</f>
        <v>0</v>
      </c>
      <c r="D175">
        <f>IF('R matched'!C166=$B$8,'R matched'!AM166,0)</f>
        <v>0</v>
      </c>
      <c r="E175">
        <f>IF('R matched'!C166=$B$8,'R matched'!AJ166,0)</f>
        <v>0</v>
      </c>
    </row>
    <row r="176" spans="2:5" hidden="1" x14ac:dyDescent="0.2">
      <c r="B176">
        <f>IF('R matched'!C167=$B$8,'R matched'!I167,0)</f>
        <v>0</v>
      </c>
      <c r="C176">
        <f>IF('R matched'!C167=$B$8,'R matched'!A167,0)</f>
        <v>0</v>
      </c>
      <c r="D176">
        <f>IF('R matched'!C167=$B$8,'R matched'!AM167,0)</f>
        <v>0</v>
      </c>
      <c r="E176">
        <f>IF('R matched'!C167=$B$8,'R matched'!AJ167,0)</f>
        <v>0</v>
      </c>
    </row>
    <row r="177" spans="2:5" hidden="1" x14ac:dyDescent="0.2">
      <c r="B177">
        <f>IF('R matched'!C168=$B$8,'R matched'!I168,0)</f>
        <v>0</v>
      </c>
      <c r="C177">
        <f>IF('R matched'!C168=$B$8,'R matched'!A168,0)</f>
        <v>0</v>
      </c>
      <c r="D177">
        <f>IF('R matched'!C168=$B$8,'R matched'!AM168,0)</f>
        <v>0</v>
      </c>
      <c r="E177">
        <f>IF('R matched'!C168=$B$8,'R matched'!AJ168,0)</f>
        <v>0</v>
      </c>
    </row>
    <row r="178" spans="2:5" hidden="1" x14ac:dyDescent="0.2">
      <c r="B178">
        <f>IF('R matched'!C169=$B$8,'R matched'!I169,0)</f>
        <v>0</v>
      </c>
      <c r="C178">
        <f>IF('R matched'!C169=$B$8,'R matched'!A169,0)</f>
        <v>0</v>
      </c>
      <c r="D178">
        <f>IF('R matched'!C169=$B$8,'R matched'!AM169,0)</f>
        <v>0</v>
      </c>
      <c r="E178">
        <f>IF('R matched'!C169=$B$8,'R matched'!AJ169,0)</f>
        <v>0</v>
      </c>
    </row>
    <row r="179" spans="2:5" hidden="1" x14ac:dyDescent="0.2">
      <c r="B179">
        <f>IF('R matched'!C170=$B$8,'R matched'!I170,0)</f>
        <v>0</v>
      </c>
      <c r="C179">
        <f>IF('R matched'!C170=$B$8,'R matched'!A170,0)</f>
        <v>0</v>
      </c>
      <c r="D179">
        <f>IF('R matched'!C170=$B$8,'R matched'!AM170,0)</f>
        <v>0</v>
      </c>
      <c r="E179">
        <f>IF('R matched'!C170=$B$8,'R matched'!AJ170,0)</f>
        <v>0</v>
      </c>
    </row>
    <row r="180" spans="2:5" hidden="1" x14ac:dyDescent="0.2">
      <c r="B180">
        <f>IF('R matched'!C171=$B$8,'R matched'!I171,0)</f>
        <v>0</v>
      </c>
      <c r="C180">
        <f>IF('R matched'!C171=$B$8,'R matched'!A171,0)</f>
        <v>0</v>
      </c>
      <c r="D180">
        <f>IF('R matched'!C171=$B$8,'R matched'!AM171,0)</f>
        <v>0</v>
      </c>
      <c r="E180">
        <f>IF('R matched'!C171=$B$8,'R matched'!AJ171,0)</f>
        <v>0</v>
      </c>
    </row>
    <row r="181" spans="2:5" hidden="1" x14ac:dyDescent="0.2">
      <c r="B181">
        <f>IF('R matched'!C172=$B$8,'R matched'!I172,0)</f>
        <v>0</v>
      </c>
      <c r="C181">
        <f>IF('R matched'!C172=$B$8,'R matched'!A172,0)</f>
        <v>0</v>
      </c>
      <c r="D181">
        <f>IF('R matched'!C172=$B$8,'R matched'!AM172,0)</f>
        <v>0</v>
      </c>
      <c r="E181">
        <f>IF('R matched'!C172=$B$8,'R matched'!AJ172,0)</f>
        <v>0</v>
      </c>
    </row>
    <row r="182" spans="2:5" hidden="1" x14ac:dyDescent="0.2">
      <c r="B182">
        <f>IF('R matched'!C173=$B$8,'R matched'!I173,0)</f>
        <v>0</v>
      </c>
      <c r="C182">
        <f>IF('R matched'!C173=$B$8,'R matched'!A173,0)</f>
        <v>0</v>
      </c>
      <c r="D182">
        <f>IF('R matched'!C173=$B$8,'R matched'!AM173,0)</f>
        <v>0</v>
      </c>
      <c r="E182">
        <f>IF('R matched'!C173=$B$8,'R matched'!AJ173,0)</f>
        <v>0</v>
      </c>
    </row>
    <row r="183" spans="2:5" hidden="1" x14ac:dyDescent="0.2">
      <c r="B183">
        <f>IF('R matched'!C174=$B$8,'R matched'!I174,0)</f>
        <v>0</v>
      </c>
      <c r="C183">
        <f>IF('R matched'!C174=$B$8,'R matched'!A174,0)</f>
        <v>0</v>
      </c>
      <c r="D183">
        <f>IF('R matched'!C174=$B$8,'R matched'!AM174,0)</f>
        <v>0</v>
      </c>
      <c r="E183">
        <f>IF('R matched'!C174=$B$8,'R matched'!AJ174,0)</f>
        <v>0</v>
      </c>
    </row>
  </sheetData>
  <autoFilter ref="B10:B183" xr:uid="{9E4B9918-25BD-469C-85A6-061008E428A9}">
    <filterColumn colId="0">
      <customFilters>
        <customFilter operator="notEqual" val="0"/>
      </customFilters>
    </filterColumn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C892-DBD3-497C-A80E-065B3AD9FD5D}">
  <dimension ref="A1:F64"/>
  <sheetViews>
    <sheetView topLeftCell="A42" workbookViewId="0">
      <selection activeCell="G51" sqref="G51"/>
    </sheetView>
  </sheetViews>
  <sheetFormatPr baseColWidth="10" defaultColWidth="8.83203125" defaultRowHeight="15" x14ac:dyDescent="0.2"/>
  <sheetData>
    <row r="1" spans="1:6" x14ac:dyDescent="0.2">
      <c r="A1" t="s">
        <v>8</v>
      </c>
      <c r="B1" t="s">
        <v>35</v>
      </c>
      <c r="C1" t="s">
        <v>8</v>
      </c>
    </row>
    <row r="2" spans="1:6" x14ac:dyDescent="0.2">
      <c r="A2" t="s">
        <v>59</v>
      </c>
      <c r="B2">
        <v>180</v>
      </c>
      <c r="C2" t="s">
        <v>59</v>
      </c>
    </row>
    <row r="3" spans="1:6" x14ac:dyDescent="0.2">
      <c r="A3" t="s">
        <v>78</v>
      </c>
      <c r="B3">
        <v>127</v>
      </c>
      <c r="C3" t="s">
        <v>78</v>
      </c>
      <c r="E3" t="s">
        <v>1469</v>
      </c>
      <c r="F3" t="s">
        <v>8</v>
      </c>
    </row>
    <row r="4" spans="1:6" x14ac:dyDescent="0.2">
      <c r="A4" t="s">
        <v>99</v>
      </c>
      <c r="B4">
        <v>500</v>
      </c>
      <c r="C4" t="s">
        <v>99</v>
      </c>
      <c r="E4" cm="1">
        <f t="array" ref="E4:E13">LARGE(B:B,{1;2;3;4;5;6;7;8;9;10})</f>
        <v>5417</v>
      </c>
      <c r="F4" t="str">
        <f>VLOOKUP(E4,B2:C64,2,0)</f>
        <v>Divisional Courts and Offices</v>
      </c>
    </row>
    <row r="5" spans="1:6" x14ac:dyDescent="0.2">
      <c r="A5" t="s">
        <v>118</v>
      </c>
      <c r="B5">
        <v>5417</v>
      </c>
      <c r="C5" t="s">
        <v>118</v>
      </c>
      <c r="E5">
        <v>4431</v>
      </c>
      <c r="F5" t="str">
        <f>VLOOKUP(E5,B3:C65,2,0)</f>
        <v>Engineer's Department</v>
      </c>
    </row>
    <row r="6" spans="1:6" x14ac:dyDescent="0.2">
      <c r="A6" t="s">
        <v>134</v>
      </c>
      <c r="B6">
        <v>1343</v>
      </c>
      <c r="C6" t="s">
        <v>134</v>
      </c>
      <c r="E6">
        <v>2200</v>
      </c>
      <c r="F6" t="str">
        <f>VLOOKUP(E6,B4:C66,2,0)</f>
        <v>Ministerial Department of Commissioner of Public Works -Commissioner's Office</v>
      </c>
    </row>
    <row r="7" spans="1:6" x14ac:dyDescent="0.2">
      <c r="A7" t="s">
        <v>159</v>
      </c>
      <c r="B7">
        <v>361</v>
      </c>
      <c r="C7" t="s">
        <v>159</v>
      </c>
      <c r="E7">
        <v>2200</v>
      </c>
      <c r="F7" t="s">
        <v>1403</v>
      </c>
    </row>
    <row r="8" spans="1:6" x14ac:dyDescent="0.2">
      <c r="A8" t="s">
        <v>181</v>
      </c>
      <c r="B8">
        <v>5</v>
      </c>
      <c r="C8" t="s">
        <v>181</v>
      </c>
      <c r="E8">
        <v>1343</v>
      </c>
      <c r="F8" t="str">
        <f t="shared" ref="F8:F13" si="0">VLOOKUP(E8,B6:C68,2,0)</f>
        <v>Post Office Estalishment</v>
      </c>
    </row>
    <row r="9" spans="1:6" x14ac:dyDescent="0.2">
      <c r="A9" t="s">
        <v>205</v>
      </c>
      <c r="B9">
        <v>17</v>
      </c>
      <c r="C9" t="s">
        <v>205</v>
      </c>
      <c r="E9">
        <v>1170</v>
      </c>
      <c r="F9" t="str">
        <f t="shared" si="0"/>
        <v>Registrar of Deeds</v>
      </c>
    </row>
    <row r="10" spans="1:6" x14ac:dyDescent="0.2">
      <c r="A10" t="s">
        <v>218</v>
      </c>
      <c r="B10">
        <v>19</v>
      </c>
      <c r="C10" t="s">
        <v>218</v>
      </c>
      <c r="E10">
        <v>750</v>
      </c>
      <c r="F10" t="str">
        <f t="shared" si="0"/>
        <v>Stores Branch</v>
      </c>
    </row>
    <row r="11" spans="1:6" x14ac:dyDescent="0.2">
      <c r="A11" t="s">
        <v>233</v>
      </c>
      <c r="B11">
        <v>200</v>
      </c>
      <c r="C11" t="s">
        <v>233</v>
      </c>
      <c r="E11">
        <v>731</v>
      </c>
      <c r="F11" t="str">
        <f t="shared" si="0"/>
        <v>Convict Stations</v>
      </c>
    </row>
    <row r="12" spans="1:6" x14ac:dyDescent="0.2">
      <c r="A12" t="s">
        <v>256</v>
      </c>
      <c r="B12">
        <v>50</v>
      </c>
      <c r="C12" t="s">
        <v>256</v>
      </c>
      <c r="E12">
        <v>691</v>
      </c>
      <c r="F12" t="str">
        <f t="shared" si="0"/>
        <v>Engineering Branch Postal Service</v>
      </c>
    </row>
    <row r="13" spans="1:6" x14ac:dyDescent="0.2">
      <c r="A13" t="s">
        <v>265</v>
      </c>
      <c r="B13">
        <v>33</v>
      </c>
      <c r="C13" t="s">
        <v>265</v>
      </c>
      <c r="E13">
        <v>689</v>
      </c>
      <c r="F13" t="str">
        <f t="shared" si="0"/>
        <v>Field Establishment</v>
      </c>
    </row>
    <row r="14" spans="1:6" x14ac:dyDescent="0.2">
      <c r="A14" t="s">
        <v>286</v>
      </c>
      <c r="B14">
        <v>750</v>
      </c>
      <c r="C14" t="s">
        <v>286</v>
      </c>
    </row>
    <row r="15" spans="1:6" x14ac:dyDescent="0.2">
      <c r="A15" t="s">
        <v>301</v>
      </c>
      <c r="B15">
        <v>305</v>
      </c>
      <c r="C15" t="s">
        <v>301</v>
      </c>
    </row>
    <row r="16" spans="1:6" x14ac:dyDescent="0.2">
      <c r="A16" t="s">
        <v>311</v>
      </c>
      <c r="B16">
        <v>200</v>
      </c>
      <c r="C16" t="s">
        <v>311</v>
      </c>
    </row>
    <row r="17" spans="1:3" x14ac:dyDescent="0.2">
      <c r="A17" t="s">
        <v>134</v>
      </c>
      <c r="B17">
        <v>34</v>
      </c>
      <c r="C17" t="s">
        <v>134</v>
      </c>
    </row>
    <row r="18" spans="1:3" x14ac:dyDescent="0.2">
      <c r="A18" t="s">
        <v>348</v>
      </c>
      <c r="B18">
        <v>166</v>
      </c>
      <c r="C18" t="s">
        <v>348</v>
      </c>
    </row>
    <row r="19" spans="1:3" x14ac:dyDescent="0.2">
      <c r="A19" t="s">
        <v>370</v>
      </c>
      <c r="B19">
        <v>396</v>
      </c>
      <c r="C19" t="s">
        <v>370</v>
      </c>
    </row>
    <row r="20" spans="1:3" x14ac:dyDescent="0.2">
      <c r="A20" t="s">
        <v>118</v>
      </c>
      <c r="B20">
        <v>160</v>
      </c>
      <c r="C20" t="s">
        <v>118</v>
      </c>
    </row>
    <row r="21" spans="1:3" x14ac:dyDescent="0.2">
      <c r="A21" t="s">
        <v>400</v>
      </c>
      <c r="B21">
        <v>200</v>
      </c>
      <c r="C21" t="s">
        <v>400</v>
      </c>
    </row>
    <row r="22" spans="1:3" x14ac:dyDescent="0.2">
      <c r="A22" t="s">
        <v>412</v>
      </c>
      <c r="B22">
        <v>137</v>
      </c>
      <c r="C22" t="s">
        <v>412</v>
      </c>
    </row>
    <row r="23" spans="1:3" x14ac:dyDescent="0.2">
      <c r="A23" t="s">
        <v>142</v>
      </c>
      <c r="B23">
        <v>4</v>
      </c>
      <c r="C23" t="s">
        <v>142</v>
      </c>
    </row>
    <row r="24" spans="1:3" x14ac:dyDescent="0.2">
      <c r="A24" t="s">
        <v>509</v>
      </c>
      <c r="B24">
        <v>81</v>
      </c>
      <c r="C24" t="s">
        <v>509</v>
      </c>
    </row>
    <row r="25" spans="1:3" x14ac:dyDescent="0.2">
      <c r="A25" t="s">
        <v>517</v>
      </c>
      <c r="B25">
        <v>305</v>
      </c>
      <c r="C25" t="s">
        <v>517</v>
      </c>
    </row>
    <row r="26" spans="1:3" x14ac:dyDescent="0.2">
      <c r="A26" t="s">
        <v>561</v>
      </c>
      <c r="B26">
        <v>10</v>
      </c>
      <c r="C26" t="s">
        <v>561</v>
      </c>
    </row>
    <row r="27" spans="1:3" x14ac:dyDescent="0.2">
      <c r="A27" t="s">
        <v>584</v>
      </c>
      <c r="B27">
        <v>15</v>
      </c>
      <c r="C27" t="s">
        <v>584</v>
      </c>
    </row>
    <row r="28" spans="1:3" x14ac:dyDescent="0.2">
      <c r="A28" t="s">
        <v>592</v>
      </c>
      <c r="B28">
        <v>1</v>
      </c>
      <c r="C28" t="s">
        <v>592</v>
      </c>
    </row>
    <row r="29" spans="1:3" x14ac:dyDescent="0.2">
      <c r="A29" t="s">
        <v>600</v>
      </c>
      <c r="B29">
        <v>691</v>
      </c>
      <c r="C29" t="s">
        <v>600</v>
      </c>
    </row>
    <row r="30" spans="1:3" x14ac:dyDescent="0.2">
      <c r="A30" t="s">
        <v>607</v>
      </c>
      <c r="B30">
        <v>731</v>
      </c>
      <c r="C30" t="s">
        <v>607</v>
      </c>
    </row>
    <row r="31" spans="1:3" x14ac:dyDescent="0.2">
      <c r="A31" t="s">
        <v>633</v>
      </c>
      <c r="B31">
        <v>1</v>
      </c>
      <c r="C31" t="s">
        <v>633</v>
      </c>
    </row>
    <row r="32" spans="1:3" x14ac:dyDescent="0.2">
      <c r="A32" t="s">
        <v>645</v>
      </c>
      <c r="B32">
        <v>2</v>
      </c>
      <c r="C32" t="s">
        <v>645</v>
      </c>
    </row>
    <row r="33" spans="1:3" x14ac:dyDescent="0.2">
      <c r="A33" t="s">
        <v>707</v>
      </c>
      <c r="B33">
        <v>1170</v>
      </c>
      <c r="C33" t="s">
        <v>707</v>
      </c>
    </row>
    <row r="34" spans="1:3" x14ac:dyDescent="0.2">
      <c r="A34" t="s">
        <v>717</v>
      </c>
      <c r="B34">
        <v>18</v>
      </c>
      <c r="C34" t="s">
        <v>717</v>
      </c>
    </row>
    <row r="35" spans="1:3" x14ac:dyDescent="0.2">
      <c r="A35" t="s">
        <v>741</v>
      </c>
      <c r="B35">
        <v>225</v>
      </c>
      <c r="C35" t="s">
        <v>741</v>
      </c>
    </row>
    <row r="36" spans="1:3" x14ac:dyDescent="0.2">
      <c r="A36" t="s">
        <v>759</v>
      </c>
      <c r="B36">
        <v>100</v>
      </c>
      <c r="C36" t="s">
        <v>759</v>
      </c>
    </row>
    <row r="37" spans="1:3" x14ac:dyDescent="0.2">
      <c r="A37" t="s">
        <v>775</v>
      </c>
      <c r="B37">
        <v>261</v>
      </c>
      <c r="C37" t="s">
        <v>775</v>
      </c>
    </row>
    <row r="38" spans="1:3" x14ac:dyDescent="0.2">
      <c r="A38" t="s">
        <v>775</v>
      </c>
      <c r="B38">
        <v>200</v>
      </c>
      <c r="C38" t="s">
        <v>775</v>
      </c>
    </row>
    <row r="39" spans="1:3" x14ac:dyDescent="0.2">
      <c r="A39" t="s">
        <v>814</v>
      </c>
      <c r="B39">
        <v>50</v>
      </c>
      <c r="C39" t="s">
        <v>814</v>
      </c>
    </row>
    <row r="40" spans="1:3" x14ac:dyDescent="0.2">
      <c r="A40" t="s">
        <v>874</v>
      </c>
      <c r="B40">
        <v>100</v>
      </c>
      <c r="C40" t="s">
        <v>874</v>
      </c>
    </row>
    <row r="41" spans="1:3" x14ac:dyDescent="0.2">
      <c r="A41" t="s">
        <v>894</v>
      </c>
      <c r="B41">
        <v>200</v>
      </c>
      <c r="C41" t="s">
        <v>894</v>
      </c>
    </row>
    <row r="42" spans="1:3" x14ac:dyDescent="0.2">
      <c r="A42" t="s">
        <v>933</v>
      </c>
      <c r="B42">
        <v>2200</v>
      </c>
      <c r="C42" t="s">
        <v>933</v>
      </c>
    </row>
    <row r="43" spans="1:3" x14ac:dyDescent="0.2">
      <c r="A43" t="s">
        <v>940</v>
      </c>
      <c r="B43">
        <v>50</v>
      </c>
      <c r="C43" t="s">
        <v>940</v>
      </c>
    </row>
    <row r="44" spans="1:3" x14ac:dyDescent="0.2">
      <c r="A44" t="s">
        <v>954</v>
      </c>
      <c r="B44">
        <v>689</v>
      </c>
      <c r="C44" t="s">
        <v>954</v>
      </c>
    </row>
    <row r="45" spans="1:3" x14ac:dyDescent="0.2">
      <c r="A45" t="s">
        <v>968</v>
      </c>
      <c r="B45">
        <v>4431</v>
      </c>
      <c r="C45" t="s">
        <v>968</v>
      </c>
    </row>
    <row r="46" spans="1:3" x14ac:dyDescent="0.2">
      <c r="A46" t="s">
        <v>976</v>
      </c>
      <c r="B46">
        <v>1</v>
      </c>
      <c r="C46" t="s">
        <v>976</v>
      </c>
    </row>
    <row r="47" spans="1:3" x14ac:dyDescent="0.2">
      <c r="A47" t="s">
        <v>991</v>
      </c>
      <c r="B47">
        <v>250</v>
      </c>
      <c r="C47" t="s">
        <v>991</v>
      </c>
    </row>
    <row r="48" spans="1:3" x14ac:dyDescent="0.2">
      <c r="A48" t="s">
        <v>1037</v>
      </c>
      <c r="B48">
        <v>3</v>
      </c>
      <c r="C48" t="s">
        <v>1037</v>
      </c>
    </row>
    <row r="49" spans="1:3" x14ac:dyDescent="0.2">
      <c r="A49" t="s">
        <v>370</v>
      </c>
      <c r="B49">
        <v>10</v>
      </c>
      <c r="C49" t="s">
        <v>370</v>
      </c>
    </row>
    <row r="50" spans="1:3" x14ac:dyDescent="0.2">
      <c r="A50" t="s">
        <v>1114</v>
      </c>
      <c r="B50">
        <v>100</v>
      </c>
      <c r="C50" t="s">
        <v>1114</v>
      </c>
    </row>
    <row r="51" spans="1:3" x14ac:dyDescent="0.2">
      <c r="A51" t="s">
        <v>1122</v>
      </c>
      <c r="B51">
        <v>10</v>
      </c>
      <c r="C51" t="s">
        <v>1122</v>
      </c>
    </row>
    <row r="52" spans="1:3" x14ac:dyDescent="0.2">
      <c r="A52" t="s">
        <v>1146</v>
      </c>
      <c r="B52">
        <v>20</v>
      </c>
      <c r="C52" t="s">
        <v>1146</v>
      </c>
    </row>
    <row r="53" spans="1:3" x14ac:dyDescent="0.2">
      <c r="A53" t="s">
        <v>1181</v>
      </c>
      <c r="B53">
        <v>200</v>
      </c>
      <c r="C53" t="s">
        <v>1181</v>
      </c>
    </row>
    <row r="54" spans="1:3" x14ac:dyDescent="0.2">
      <c r="A54" t="s">
        <v>365</v>
      </c>
      <c r="B54">
        <v>1</v>
      </c>
      <c r="C54" t="s">
        <v>365</v>
      </c>
    </row>
    <row r="55" spans="1:3" x14ac:dyDescent="0.2">
      <c r="A55" t="s">
        <v>1244</v>
      </c>
      <c r="B55">
        <v>20</v>
      </c>
      <c r="C55" t="s">
        <v>1244</v>
      </c>
    </row>
    <row r="56" spans="1:3" x14ac:dyDescent="0.2">
      <c r="A56" t="s">
        <v>1254</v>
      </c>
      <c r="B56">
        <v>50</v>
      </c>
      <c r="C56" t="s">
        <v>1254</v>
      </c>
    </row>
    <row r="57" spans="1:3" x14ac:dyDescent="0.2">
      <c r="A57" t="s">
        <v>1279</v>
      </c>
      <c r="B57">
        <v>5</v>
      </c>
      <c r="C57" t="s">
        <v>1279</v>
      </c>
    </row>
    <row r="58" spans="1:3" x14ac:dyDescent="0.2">
      <c r="A58" t="s">
        <v>1288</v>
      </c>
      <c r="B58">
        <v>50</v>
      </c>
      <c r="C58" t="s">
        <v>1288</v>
      </c>
    </row>
    <row r="59" spans="1:3" x14ac:dyDescent="0.2">
      <c r="A59" t="s">
        <v>1317</v>
      </c>
      <c r="B59">
        <v>620</v>
      </c>
      <c r="C59" t="s">
        <v>1317</v>
      </c>
    </row>
    <row r="60" spans="1:3" x14ac:dyDescent="0.2">
      <c r="A60" t="s">
        <v>1342</v>
      </c>
      <c r="B60">
        <v>200</v>
      </c>
      <c r="C60" t="s">
        <v>1342</v>
      </c>
    </row>
    <row r="61" spans="1:3" x14ac:dyDescent="0.2">
      <c r="A61" t="s">
        <v>1348</v>
      </c>
      <c r="B61">
        <v>1</v>
      </c>
      <c r="C61" t="s">
        <v>1348</v>
      </c>
    </row>
    <row r="62" spans="1:3" x14ac:dyDescent="0.2">
      <c r="A62" t="s">
        <v>1366</v>
      </c>
      <c r="B62">
        <v>25</v>
      </c>
      <c r="C62" t="s">
        <v>1366</v>
      </c>
    </row>
    <row r="63" spans="1:3" x14ac:dyDescent="0.2">
      <c r="A63" t="s">
        <v>1396</v>
      </c>
      <c r="B63">
        <v>50</v>
      </c>
      <c r="C63" t="s">
        <v>1396</v>
      </c>
    </row>
    <row r="64" spans="1:3" x14ac:dyDescent="0.2">
      <c r="A64" t="s">
        <v>1403</v>
      </c>
      <c r="B64">
        <v>2200</v>
      </c>
      <c r="C64" t="s">
        <v>1403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6523-6BB0-4412-912C-F652BABEABF2}">
  <dimension ref="B1:F19"/>
  <sheetViews>
    <sheetView zoomScale="85" workbookViewId="0">
      <selection activeCell="H18" sqref="H18"/>
    </sheetView>
  </sheetViews>
  <sheetFormatPr baseColWidth="10" defaultColWidth="8.83203125" defaultRowHeight="15" x14ac:dyDescent="0.2"/>
  <cols>
    <col min="6" max="6" width="14.33203125" bestFit="1" customWidth="1"/>
  </cols>
  <sheetData>
    <row r="1" spans="2:6" x14ac:dyDescent="0.2">
      <c r="B1" t="s">
        <v>35</v>
      </c>
      <c r="C1" t="s">
        <v>38</v>
      </c>
    </row>
    <row r="2" spans="2:6" x14ac:dyDescent="0.2">
      <c r="B2">
        <v>4215</v>
      </c>
      <c r="C2" t="s">
        <v>69</v>
      </c>
    </row>
    <row r="3" spans="2:6" x14ac:dyDescent="0.2">
      <c r="B3">
        <v>300</v>
      </c>
      <c r="C3" t="s">
        <v>92</v>
      </c>
    </row>
    <row r="4" spans="2:6" x14ac:dyDescent="0.2">
      <c r="B4">
        <v>8668</v>
      </c>
      <c r="C4" t="s">
        <v>111</v>
      </c>
      <c r="E4" t="s">
        <v>1469</v>
      </c>
      <c r="F4" t="s">
        <v>8</v>
      </c>
    </row>
    <row r="5" spans="2:6" x14ac:dyDescent="0.2">
      <c r="B5">
        <v>102</v>
      </c>
      <c r="C5" t="s">
        <v>142</v>
      </c>
      <c r="E5" cm="1">
        <f t="array" ref="E5:E14">LARGE(B:B,{1;2;3;4;5;6;7;8;9;10})</f>
        <v>8668</v>
      </c>
      <c r="F5" t="str">
        <f t="shared" ref="F5:F13" si="0">VLOOKUP(E5,$B$2:$C$63,2,0)</f>
        <v>Real Estate</v>
      </c>
    </row>
    <row r="6" spans="2:6" x14ac:dyDescent="0.2">
      <c r="B6">
        <v>725</v>
      </c>
      <c r="C6" t="s">
        <v>187</v>
      </c>
      <c r="E6">
        <v>4336</v>
      </c>
      <c r="F6" t="str">
        <f t="shared" si="0"/>
        <v>Cold storage</v>
      </c>
    </row>
    <row r="7" spans="2:6" x14ac:dyDescent="0.2">
      <c r="B7">
        <v>399</v>
      </c>
      <c r="C7" t="s">
        <v>212</v>
      </c>
      <c r="E7">
        <v>4215</v>
      </c>
      <c r="F7" t="str">
        <f t="shared" si="0"/>
        <v>Mining</v>
      </c>
    </row>
    <row r="8" spans="2:6" x14ac:dyDescent="0.2">
      <c r="B8">
        <v>196</v>
      </c>
      <c r="C8" t="s">
        <v>229</v>
      </c>
      <c r="E8">
        <v>3355</v>
      </c>
      <c r="F8" t="str">
        <f t="shared" si="0"/>
        <v>Insurance</v>
      </c>
    </row>
    <row r="9" spans="2:6" x14ac:dyDescent="0.2">
      <c r="B9">
        <v>3355</v>
      </c>
      <c r="C9" t="s">
        <v>242</v>
      </c>
      <c r="E9">
        <v>2559</v>
      </c>
      <c r="F9" t="str">
        <f t="shared" si="0"/>
        <v>Utility</v>
      </c>
    </row>
    <row r="10" spans="2:6" x14ac:dyDescent="0.2">
      <c r="B10">
        <v>2559</v>
      </c>
      <c r="C10" t="s">
        <v>296</v>
      </c>
      <c r="E10">
        <v>725</v>
      </c>
      <c r="F10" t="str">
        <f t="shared" si="0"/>
        <v>Manufacturing</v>
      </c>
    </row>
    <row r="11" spans="2:6" x14ac:dyDescent="0.2">
      <c r="B11">
        <v>450</v>
      </c>
      <c r="C11" t="s">
        <v>365</v>
      </c>
      <c r="E11">
        <v>450</v>
      </c>
      <c r="F11" t="str">
        <f t="shared" si="0"/>
        <v>Railways</v>
      </c>
    </row>
    <row r="12" spans="2:6" x14ac:dyDescent="0.2">
      <c r="B12">
        <v>255</v>
      </c>
      <c r="C12" t="s">
        <v>375</v>
      </c>
      <c r="E12">
        <v>399</v>
      </c>
      <c r="F12" t="str">
        <f t="shared" si="0"/>
        <v>Prospecting</v>
      </c>
    </row>
    <row r="13" spans="2:6" x14ac:dyDescent="0.2">
      <c r="B13">
        <v>300</v>
      </c>
      <c r="C13" t="s">
        <v>406</v>
      </c>
      <c r="E13">
        <v>300</v>
      </c>
      <c r="F13" t="str">
        <f t="shared" si="0"/>
        <v>General dealer</v>
      </c>
    </row>
    <row r="14" spans="2:6" x14ac:dyDescent="0.2">
      <c r="B14">
        <v>23</v>
      </c>
      <c r="C14" t="s">
        <v>440</v>
      </c>
      <c r="E14">
        <v>300</v>
      </c>
      <c r="F14" t="s">
        <v>406</v>
      </c>
    </row>
    <row r="15" spans="2:6" x14ac:dyDescent="0.2">
      <c r="B15">
        <v>15</v>
      </c>
      <c r="C15" t="s">
        <v>504</v>
      </c>
    </row>
    <row r="16" spans="2:6" x14ac:dyDescent="0.2">
      <c r="B16">
        <v>2</v>
      </c>
      <c r="C16" t="s">
        <v>950</v>
      </c>
    </row>
    <row r="17" spans="2:3" x14ac:dyDescent="0.2">
      <c r="B17">
        <v>1</v>
      </c>
      <c r="C17" t="s">
        <v>1013</v>
      </c>
    </row>
    <row r="18" spans="2:3" x14ac:dyDescent="0.2">
      <c r="B18">
        <v>30</v>
      </c>
      <c r="C18" t="s">
        <v>1063</v>
      </c>
    </row>
    <row r="19" spans="2:3" x14ac:dyDescent="0.2">
      <c r="B19">
        <v>4336</v>
      </c>
      <c r="C19" t="s">
        <v>1237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 matched</vt:lpstr>
      <vt:lpstr>Divisional court breakdown</vt:lpstr>
      <vt:lpstr>Office tally</vt:lpstr>
      <vt:lpstr>Industry tally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2022-05-06T12:11:24Z</dcterms:created>
  <dcterms:modified xsi:type="dcterms:W3CDTF">2022-05-24T08:16:47Z</dcterms:modified>
</cp:coreProperties>
</file>