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o\OneDrive\Desktop\digit494\bobdylan494\data\"/>
    </mc:Choice>
  </mc:AlternateContent>
  <xr:revisionPtr revIDLastSave="0" documentId="13_ncr:1_{3C2BB541-BD6A-4744-951A-EB22B73B8AF0}" xr6:coauthVersionLast="47" xr6:coauthVersionMax="47" xr10:uidLastSave="{00000000-0000-0000-0000-000000000000}"/>
  <bookViews>
    <workbookView xWindow="-108" yWindow="-108" windowWidth="23256" windowHeight="12456" xr2:uid="{1CABC1E0-8283-437E-AB3F-20B8050DBFB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K3" i="1"/>
  <c r="K4" i="1"/>
  <c r="K5" i="1"/>
  <c r="K6" i="1"/>
  <c r="K7" i="1"/>
  <c r="K8" i="1"/>
  <c r="K9" i="1"/>
  <c r="K2" i="1"/>
  <c r="I3" i="1"/>
  <c r="I2" i="1"/>
  <c r="G3" i="1"/>
  <c r="G4" i="1"/>
  <c r="G5" i="1"/>
  <c r="G6" i="1"/>
  <c r="G7" i="1"/>
  <c r="G8" i="1"/>
  <c r="G9" i="1"/>
  <c r="G2" i="1"/>
  <c r="C3" i="1"/>
  <c r="C4" i="1"/>
  <c r="C5" i="1"/>
  <c r="C6" i="1"/>
  <c r="C7" i="1"/>
  <c r="C8" i="1"/>
  <c r="C9" i="1"/>
  <c r="C2" i="1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<sst xmlns="http://schemas.openxmlformats.org/spreadsheetml/2006/main" count="13" uniqueCount="13">
  <si>
    <t>Album</t>
  </si>
  <si>
    <t>Verses</t>
  </si>
  <si>
    <t>Track Count</t>
  </si>
  <si>
    <t>Album Length</t>
  </si>
  <si>
    <t>Highway 61 Revisited</t>
  </si>
  <si>
    <t>Blood On The Tracks</t>
  </si>
  <si>
    <t>Infidels</t>
  </si>
  <si>
    <t>Empire Burlesque</t>
  </si>
  <si>
    <t>Time Out of Mind</t>
  </si>
  <si>
    <t>Slow Train Coming</t>
  </si>
  <si>
    <t>The Freewheelin’ Bob Dylan</t>
  </si>
  <si>
    <t>Rough and Rowdy Ways</t>
  </si>
  <si>
    <t>Avg. Song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</si>
</sst>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mo\OneDrive\Desktop\digit494\bobdylan494\data\fulldata.xlsx" TargetMode="External"/><Relationship Id="rId1" Type="http://schemas.openxmlformats.org/officeDocument/2006/relationships/externalLinkPath" Target="ful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"/>
      <sheetName val="fulldata"/>
      <sheetName val="formatearly"/>
      <sheetName val="formatlate"/>
      <sheetName val="genreearly"/>
      <sheetName val="genrelate"/>
    </sheetNames>
    <sheetDataSet>
      <sheetData sheetId="0"/>
      <sheetData sheetId="1">
        <row r="1">
          <cell r="A1" t="str">
            <v>Album</v>
          </cell>
          <cell r="B1" t="str">
            <v>Release Year</v>
          </cell>
          <cell r="C1" t="str">
            <v>Period</v>
          </cell>
          <cell r="D1" t="str">
            <v>Format</v>
          </cell>
          <cell r="E1" t="str">
            <v>Format 2</v>
          </cell>
          <cell r="F1" t="str">
            <v>Format 3</v>
          </cell>
          <cell r="G1" t="str">
            <v>Length</v>
          </cell>
          <cell r="H1" t="str">
            <v>Genre</v>
          </cell>
          <cell r="I1" t="str">
            <v>Genre</v>
          </cell>
          <cell r="J1" t="str">
            <v>Genre</v>
          </cell>
          <cell r="K1" t="str">
            <v>Genre</v>
          </cell>
          <cell r="L1" t="str">
            <v>Genre</v>
          </cell>
          <cell r="M1" t="str">
            <v>Instrument 1</v>
          </cell>
          <cell r="N1" t="str">
            <v>Instrument 2</v>
          </cell>
          <cell r="O1" t="str">
            <v>Instrument 3</v>
          </cell>
          <cell r="P1" t="str">
            <v>Instrument 4</v>
          </cell>
          <cell r="Q1" t="str">
            <v>Instrument 5</v>
          </cell>
          <cell r="R1" t="str">
            <v>Track Count</v>
          </cell>
        </row>
        <row r="2">
          <cell r="A2" t="str">
            <v>Bob Dylan</v>
          </cell>
          <cell r="B2">
            <v>1962</v>
          </cell>
          <cell r="C2" t="str">
            <v>Early Dylan</v>
          </cell>
          <cell r="D2" t="str">
            <v>vinyl</v>
          </cell>
          <cell r="E2" t="str">
            <v>None</v>
          </cell>
          <cell r="F2" t="str">
            <v>None</v>
          </cell>
          <cell r="G2">
            <v>36.54</v>
          </cell>
          <cell r="H2" t="str">
            <v>folk</v>
          </cell>
          <cell r="I2" t="str">
            <v>country blues</v>
          </cell>
          <cell r="J2" t="str">
            <v>None</v>
          </cell>
          <cell r="K2" t="str">
            <v>None</v>
          </cell>
          <cell r="L2" t="str">
            <v>None</v>
          </cell>
          <cell r="M2" t="str">
            <v>Guitar</v>
          </cell>
          <cell r="N2" t="str">
            <v>Harmonica</v>
          </cell>
          <cell r="O2" t="str">
            <v>None</v>
          </cell>
          <cell r="P2" t="str">
            <v>None</v>
          </cell>
          <cell r="Q2" t="str">
            <v>None</v>
          </cell>
          <cell r="R2">
            <v>13</v>
          </cell>
        </row>
        <row r="3">
          <cell r="A3" t="str">
            <v>The Freewheelin’ Bob Dylan</v>
          </cell>
          <cell r="B3">
            <v>1963</v>
          </cell>
          <cell r="C3" t="str">
            <v>Early Dylan</v>
          </cell>
          <cell r="D3" t="str">
            <v>vinyl</v>
          </cell>
          <cell r="E3" t="str">
            <v>None</v>
          </cell>
          <cell r="F3" t="str">
            <v>None</v>
          </cell>
          <cell r="G3">
            <v>50.04</v>
          </cell>
          <cell r="H3" t="str">
            <v>folk</v>
          </cell>
          <cell r="I3" t="str">
            <v>blues</v>
          </cell>
          <cell r="J3" t="str">
            <v>None</v>
          </cell>
          <cell r="K3" t="str">
            <v>None</v>
          </cell>
          <cell r="L3" t="str">
            <v>None</v>
          </cell>
          <cell r="M3" t="str">
            <v>Guitar</v>
          </cell>
          <cell r="N3" t="str">
            <v>Harmonica</v>
          </cell>
          <cell r="O3" t="str">
            <v>None</v>
          </cell>
          <cell r="P3" t="str">
            <v>None</v>
          </cell>
          <cell r="Q3" t="str">
            <v>None</v>
          </cell>
          <cell r="R3">
            <v>13</v>
          </cell>
        </row>
        <row r="4">
          <cell r="A4" t="str">
            <v>The Times They Are A-Changin’</v>
          </cell>
          <cell r="B4">
            <v>1964</v>
          </cell>
          <cell r="C4" t="str">
            <v>Early Dylan</v>
          </cell>
          <cell r="D4" t="str">
            <v>vinyl</v>
          </cell>
          <cell r="E4" t="str">
            <v>None</v>
          </cell>
          <cell r="F4" t="str">
            <v>None</v>
          </cell>
          <cell r="G4">
            <v>45.36</v>
          </cell>
          <cell r="H4" t="str">
            <v>folk</v>
          </cell>
          <cell r="I4" t="str">
            <v>None</v>
          </cell>
          <cell r="J4" t="str">
            <v>None</v>
          </cell>
          <cell r="K4" t="str">
            <v>None</v>
          </cell>
          <cell r="L4" t="str">
            <v>None</v>
          </cell>
          <cell r="M4" t="str">
            <v>Guitar</v>
          </cell>
          <cell r="N4" t="str">
            <v>Harmonica</v>
          </cell>
          <cell r="O4" t="str">
            <v>None</v>
          </cell>
          <cell r="P4" t="str">
            <v>None</v>
          </cell>
          <cell r="Q4" t="str">
            <v>None</v>
          </cell>
          <cell r="R4">
            <v>10</v>
          </cell>
        </row>
        <row r="5">
          <cell r="A5" t="str">
            <v>Another Side of Bob Dylan</v>
          </cell>
          <cell r="B5">
            <v>1964</v>
          </cell>
          <cell r="C5" t="str">
            <v>Early Dylan</v>
          </cell>
          <cell r="D5" t="str">
            <v>vinyl</v>
          </cell>
          <cell r="E5" t="str">
            <v>None</v>
          </cell>
          <cell r="F5" t="str">
            <v>None</v>
          </cell>
          <cell r="G5">
            <v>50.37</v>
          </cell>
          <cell r="H5" t="str">
            <v>folk</v>
          </cell>
          <cell r="I5" t="str">
            <v>None</v>
          </cell>
          <cell r="J5" t="str">
            <v>None</v>
          </cell>
          <cell r="K5" t="str">
            <v>None</v>
          </cell>
          <cell r="L5" t="str">
            <v>None</v>
          </cell>
          <cell r="M5" t="str">
            <v>Guitar</v>
          </cell>
          <cell r="N5" t="str">
            <v>Harmonica</v>
          </cell>
          <cell r="O5" t="str">
            <v>None</v>
          </cell>
          <cell r="P5" t="str">
            <v>None</v>
          </cell>
          <cell r="Q5" t="str">
            <v>None</v>
          </cell>
          <cell r="R5">
            <v>11</v>
          </cell>
        </row>
        <row r="6">
          <cell r="A6" t="str">
            <v>Bringing it All Back Home</v>
          </cell>
          <cell r="B6">
            <v>1965</v>
          </cell>
          <cell r="C6" t="str">
            <v>Early Dylan</v>
          </cell>
          <cell r="D6" t="str">
            <v>vinyl</v>
          </cell>
          <cell r="E6" t="str">
            <v>None</v>
          </cell>
          <cell r="F6" t="str">
            <v>None</v>
          </cell>
          <cell r="G6">
            <v>47.21</v>
          </cell>
          <cell r="H6" t="str">
            <v>folk</v>
          </cell>
          <cell r="I6" t="str">
            <v>folk rock</v>
          </cell>
          <cell r="J6" t="str">
            <v>blues</v>
          </cell>
          <cell r="K6" t="str">
            <v>None</v>
          </cell>
          <cell r="L6" t="str">
            <v>None</v>
          </cell>
          <cell r="M6" t="str">
            <v>Guitar</v>
          </cell>
          <cell r="N6" t="str">
            <v>Harmonica</v>
          </cell>
          <cell r="O6" t="str">
            <v>Keyboards</v>
          </cell>
          <cell r="P6" t="str">
            <v>None</v>
          </cell>
          <cell r="Q6" t="str">
            <v>None</v>
          </cell>
          <cell r="R6">
            <v>11</v>
          </cell>
        </row>
        <row r="7">
          <cell r="A7" t="str">
            <v>Highway 61 Revisited</v>
          </cell>
          <cell r="B7">
            <v>1965</v>
          </cell>
          <cell r="C7" t="str">
            <v>Early Dylan</v>
          </cell>
          <cell r="D7" t="str">
            <v>vinyl</v>
          </cell>
          <cell r="E7" t="str">
            <v>None</v>
          </cell>
          <cell r="F7" t="str">
            <v>None</v>
          </cell>
          <cell r="G7">
            <v>51.26</v>
          </cell>
          <cell r="H7" t="str">
            <v xml:space="preserve"> folk rock</v>
          </cell>
          <cell r="I7" t="str">
            <v>blues rock</v>
          </cell>
          <cell r="J7" t="str">
            <v>rock and roll</v>
          </cell>
          <cell r="K7" t="str">
            <v>None</v>
          </cell>
          <cell r="L7" t="str">
            <v>None</v>
          </cell>
          <cell r="M7" t="str">
            <v>Guitar</v>
          </cell>
          <cell r="N7" t="str">
            <v>Harmonica</v>
          </cell>
          <cell r="O7" t="str">
            <v>Piano</v>
          </cell>
          <cell r="P7" t="str">
            <v>Slide Whistle</v>
          </cell>
          <cell r="Q7" t="str">
            <v>None</v>
          </cell>
          <cell r="R7">
            <v>9</v>
          </cell>
        </row>
        <row r="8">
          <cell r="A8" t="str">
            <v>Blonde on Blonde</v>
          </cell>
          <cell r="B8">
            <v>1966</v>
          </cell>
          <cell r="C8" t="str">
            <v>Early Dylan</v>
          </cell>
          <cell r="D8" t="str">
            <v>vinyl</v>
          </cell>
          <cell r="E8" t="str">
            <v>None</v>
          </cell>
          <cell r="F8" t="str">
            <v>None</v>
          </cell>
          <cell r="G8">
            <v>72.569999999999993</v>
          </cell>
          <cell r="H8" t="str">
            <v xml:space="preserve"> folk rock</v>
          </cell>
          <cell r="I8" t="str">
            <v>blues rock</v>
          </cell>
          <cell r="J8" t="str">
            <v>country rock</v>
          </cell>
          <cell r="K8" t="str">
            <v>rock and roll</v>
          </cell>
          <cell r="L8" t="str">
            <v>None</v>
          </cell>
          <cell r="M8" t="str">
            <v>Guitar</v>
          </cell>
          <cell r="N8" t="str">
            <v>Harmonica</v>
          </cell>
          <cell r="O8" t="str">
            <v>Piano</v>
          </cell>
          <cell r="P8" t="str">
            <v>None</v>
          </cell>
          <cell r="Q8" t="str">
            <v>None</v>
          </cell>
          <cell r="R8">
            <v>14</v>
          </cell>
        </row>
        <row r="9">
          <cell r="A9" t="str">
            <v>John Wesley Harding</v>
          </cell>
          <cell r="B9">
            <v>1967</v>
          </cell>
          <cell r="C9" t="str">
            <v>Early Dylan</v>
          </cell>
          <cell r="D9" t="str">
            <v>vinyl</v>
          </cell>
          <cell r="E9" t="str">
            <v>None</v>
          </cell>
          <cell r="F9" t="str">
            <v>None</v>
          </cell>
          <cell r="G9">
            <v>38.24</v>
          </cell>
          <cell r="H9" t="str">
            <v xml:space="preserve"> folk rock</v>
          </cell>
          <cell r="I9" t="str">
            <v>country rock</v>
          </cell>
          <cell r="J9" t="str">
            <v>roots rock</v>
          </cell>
          <cell r="K9" t="str">
            <v>None</v>
          </cell>
          <cell r="L9" t="str">
            <v>None</v>
          </cell>
          <cell r="M9" t="str">
            <v>Guitar</v>
          </cell>
          <cell r="N9" t="str">
            <v>Harmonica</v>
          </cell>
          <cell r="O9" t="str">
            <v>Piano</v>
          </cell>
          <cell r="P9" t="str">
            <v>None</v>
          </cell>
          <cell r="Q9" t="str">
            <v>None</v>
          </cell>
          <cell r="R9">
            <v>12</v>
          </cell>
        </row>
        <row r="10">
          <cell r="A10" t="str">
            <v>Nashville Skyline</v>
          </cell>
          <cell r="B10">
            <v>1969</v>
          </cell>
          <cell r="C10" t="str">
            <v>Early Dylan</v>
          </cell>
          <cell r="D10" t="str">
            <v>vinyl</v>
          </cell>
          <cell r="E10" t="str">
            <v>None</v>
          </cell>
          <cell r="F10" t="str">
            <v>None</v>
          </cell>
          <cell r="G10">
            <v>27.14</v>
          </cell>
          <cell r="H10" t="str">
            <v>country rock</v>
          </cell>
          <cell r="I10" t="str">
            <v>country</v>
          </cell>
          <cell r="J10" t="str">
            <v>None</v>
          </cell>
          <cell r="K10" t="str">
            <v>None</v>
          </cell>
          <cell r="L10" t="str">
            <v>None</v>
          </cell>
          <cell r="M10" t="str">
            <v>Guitar</v>
          </cell>
          <cell r="N10" t="str">
            <v>Harmonica</v>
          </cell>
          <cell r="O10" t="str">
            <v>Keyboards</v>
          </cell>
          <cell r="P10" t="str">
            <v>None</v>
          </cell>
          <cell r="Q10" t="str">
            <v>None</v>
          </cell>
          <cell r="R10">
            <v>10</v>
          </cell>
        </row>
        <row r="11">
          <cell r="A11" t="str">
            <v>Self Portrait</v>
          </cell>
          <cell r="B11">
            <v>1970</v>
          </cell>
          <cell r="C11" t="str">
            <v>Early Dylan</v>
          </cell>
          <cell r="D11" t="str">
            <v>vinyl</v>
          </cell>
          <cell r="E11" t="str">
            <v>eight-track</v>
          </cell>
          <cell r="F11" t="str">
            <v>None</v>
          </cell>
          <cell r="G11">
            <v>73.150000000000006</v>
          </cell>
          <cell r="H11" t="str">
            <v>folk rock</v>
          </cell>
          <cell r="I11" t="str">
            <v>blues rock</v>
          </cell>
          <cell r="J11" t="str">
            <v>country rock</v>
          </cell>
          <cell r="K11" t="str">
            <v>None</v>
          </cell>
          <cell r="L11" t="str">
            <v>None</v>
          </cell>
          <cell r="M11" t="str">
            <v>Guitar</v>
          </cell>
          <cell r="N11" t="str">
            <v>Harmonica</v>
          </cell>
          <cell r="O11" t="str">
            <v>Keyboards</v>
          </cell>
          <cell r="P11" t="str">
            <v>None</v>
          </cell>
          <cell r="Q11" t="str">
            <v>None</v>
          </cell>
          <cell r="R11">
            <v>24</v>
          </cell>
        </row>
        <row r="12">
          <cell r="A12" t="str">
            <v>New Morning</v>
          </cell>
          <cell r="B12">
            <v>1970</v>
          </cell>
          <cell r="C12" t="str">
            <v>Early Dylan</v>
          </cell>
          <cell r="D12" t="str">
            <v>vinyl</v>
          </cell>
          <cell r="E12" t="str">
            <v>eight-track</v>
          </cell>
          <cell r="F12" t="str">
            <v>None</v>
          </cell>
          <cell r="G12">
            <v>35.21</v>
          </cell>
          <cell r="H12" t="str">
            <v xml:space="preserve"> folk rock</v>
          </cell>
          <cell r="I12" t="str">
            <v>country rock</v>
          </cell>
          <cell r="J12" t="str">
            <v>None</v>
          </cell>
          <cell r="K12" t="str">
            <v>None</v>
          </cell>
          <cell r="L12" t="str">
            <v>None</v>
          </cell>
          <cell r="M12" t="str">
            <v>Acoustic Guitar</v>
          </cell>
          <cell r="N12" t="str">
            <v>Electric Guitar</v>
          </cell>
          <cell r="O12" t="str">
            <v>Piano</v>
          </cell>
          <cell r="P12" t="str">
            <v>Harmonica</v>
          </cell>
          <cell r="Q12" t="str">
            <v>None</v>
          </cell>
          <cell r="R12">
            <v>12</v>
          </cell>
        </row>
        <row r="13">
          <cell r="A13" t="str">
            <v>Pat Garrett &amp; Billy the Kid</v>
          </cell>
          <cell r="B13">
            <v>1973</v>
          </cell>
          <cell r="C13" t="str">
            <v>Early Dylan</v>
          </cell>
          <cell r="D13" t="str">
            <v>vinyl</v>
          </cell>
          <cell r="E13" t="str">
            <v>eight-track</v>
          </cell>
          <cell r="F13" t="str">
            <v>None</v>
          </cell>
          <cell r="G13">
            <v>35.229999999999997</v>
          </cell>
          <cell r="H13" t="str">
            <v xml:space="preserve"> folk rock</v>
          </cell>
          <cell r="I13" t="str">
            <v>country rock</v>
          </cell>
          <cell r="J13" t="str">
            <v>soundtrack</v>
          </cell>
          <cell r="K13" t="str">
            <v>None</v>
          </cell>
          <cell r="L13" t="str">
            <v>None</v>
          </cell>
          <cell r="M13" t="str">
            <v>Guitar</v>
          </cell>
          <cell r="N13" t="str">
            <v>Harmonica</v>
          </cell>
          <cell r="O13" t="str">
            <v>None</v>
          </cell>
          <cell r="P13" t="str">
            <v>None</v>
          </cell>
          <cell r="Q13" t="str">
            <v>None</v>
          </cell>
          <cell r="R13">
            <v>11</v>
          </cell>
        </row>
        <row r="14">
          <cell r="A14" t="str">
            <v>Planet Waves</v>
          </cell>
          <cell r="B14">
            <v>1974</v>
          </cell>
          <cell r="C14" t="str">
            <v>Early Dylan</v>
          </cell>
          <cell r="D14" t="str">
            <v>vinyl</v>
          </cell>
          <cell r="E14" t="str">
            <v>eight-track</v>
          </cell>
          <cell r="F14" t="str">
            <v>None</v>
          </cell>
          <cell r="G14">
            <v>42.12</v>
          </cell>
          <cell r="H14" t="str">
            <v>roots rock</v>
          </cell>
          <cell r="I14" t="str">
            <v>None</v>
          </cell>
          <cell r="J14" t="str">
            <v>None</v>
          </cell>
          <cell r="K14" t="str">
            <v>None</v>
          </cell>
          <cell r="L14" t="str">
            <v>None</v>
          </cell>
          <cell r="M14" t="str">
            <v>Guitar</v>
          </cell>
          <cell r="N14" t="str">
            <v>Harmonica</v>
          </cell>
          <cell r="O14" t="str">
            <v>Piano</v>
          </cell>
          <cell r="P14" t="str">
            <v>None</v>
          </cell>
          <cell r="Q14" t="str">
            <v>None</v>
          </cell>
          <cell r="R14">
            <v>11</v>
          </cell>
        </row>
        <row r="15">
          <cell r="A15" t="str">
            <v>Blood on the Tracks</v>
          </cell>
          <cell r="B15">
            <v>1975</v>
          </cell>
          <cell r="C15" t="str">
            <v>Early Dylan</v>
          </cell>
          <cell r="D15" t="str">
            <v>vinyl</v>
          </cell>
          <cell r="E15" t="str">
            <v>eight-track</v>
          </cell>
          <cell r="F15" t="str">
            <v>cassette</v>
          </cell>
          <cell r="G15">
            <v>51.42</v>
          </cell>
          <cell r="H15" t="str">
            <v>folk</v>
          </cell>
          <cell r="I15" t="str">
            <v>folk rock</v>
          </cell>
          <cell r="J15" t="str">
            <v>None</v>
          </cell>
          <cell r="K15" t="str">
            <v>None</v>
          </cell>
          <cell r="L15" t="str">
            <v>None</v>
          </cell>
          <cell r="M15" t="str">
            <v>Guitar</v>
          </cell>
          <cell r="N15" t="str">
            <v>Harmonica</v>
          </cell>
          <cell r="O15" t="str">
            <v>Organ</v>
          </cell>
          <cell r="P15" t="str">
            <v>Mandolin</v>
          </cell>
          <cell r="Q15" t="str">
            <v>None</v>
          </cell>
          <cell r="R15">
            <v>10</v>
          </cell>
        </row>
        <row r="16">
          <cell r="A16" t="str">
            <v>Desire</v>
          </cell>
          <cell r="B16">
            <v>1976</v>
          </cell>
          <cell r="C16" t="str">
            <v>Early Dylan</v>
          </cell>
          <cell r="D16" t="str">
            <v>vinyl</v>
          </cell>
          <cell r="E16" t="str">
            <v>eight-track</v>
          </cell>
          <cell r="F16" t="str">
            <v>cassette</v>
          </cell>
          <cell r="G16">
            <v>56.13</v>
          </cell>
          <cell r="H16" t="str">
            <v>folk rock</v>
          </cell>
          <cell r="I16" t="str">
            <v>None</v>
          </cell>
          <cell r="J16" t="str">
            <v>None</v>
          </cell>
          <cell r="K16" t="str">
            <v>None</v>
          </cell>
          <cell r="L16" t="str">
            <v>None</v>
          </cell>
          <cell r="M16" t="str">
            <v>Guitar</v>
          </cell>
          <cell r="N16" t="str">
            <v>Harmonica</v>
          </cell>
          <cell r="O16" t="str">
            <v>Piano</v>
          </cell>
          <cell r="P16" t="str">
            <v>None</v>
          </cell>
          <cell r="Q16" t="str">
            <v>None</v>
          </cell>
          <cell r="R16">
            <v>9</v>
          </cell>
        </row>
        <row r="17">
          <cell r="A17" t="str">
            <v>Street-Legal</v>
          </cell>
          <cell r="B17">
            <v>1978</v>
          </cell>
          <cell r="C17" t="str">
            <v>Early Dylan</v>
          </cell>
          <cell r="D17" t="str">
            <v>vinyl</v>
          </cell>
          <cell r="E17" t="str">
            <v>eight-track</v>
          </cell>
          <cell r="F17" t="str">
            <v>cassette</v>
          </cell>
          <cell r="G17">
            <v>50.18</v>
          </cell>
          <cell r="H17" t="str">
            <v>rock</v>
          </cell>
          <cell r="I17" t="str">
            <v>None</v>
          </cell>
          <cell r="J17" t="str">
            <v>None</v>
          </cell>
          <cell r="K17" t="str">
            <v>None</v>
          </cell>
          <cell r="L17" t="str">
            <v>None</v>
          </cell>
          <cell r="M17" t="str">
            <v>Guitar</v>
          </cell>
          <cell r="N17" t="str">
            <v>None</v>
          </cell>
          <cell r="O17" t="str">
            <v>None</v>
          </cell>
          <cell r="P17" t="str">
            <v>None</v>
          </cell>
          <cell r="Q17" t="str">
            <v>None</v>
          </cell>
          <cell r="R17">
            <v>9</v>
          </cell>
        </row>
        <row r="18">
          <cell r="A18" t="str">
            <v>Slow Train Coming</v>
          </cell>
          <cell r="B18">
            <v>1979</v>
          </cell>
          <cell r="C18" t="str">
            <v>Early Dylan</v>
          </cell>
          <cell r="D18" t="str">
            <v>vinyl</v>
          </cell>
          <cell r="E18" t="str">
            <v>eight-track</v>
          </cell>
          <cell r="F18" t="str">
            <v>cassette</v>
          </cell>
          <cell r="G18">
            <v>46.19</v>
          </cell>
          <cell r="H18" t="str">
            <v>Christian rock</v>
          </cell>
          <cell r="I18" t="str">
            <v>blues rock</v>
          </cell>
          <cell r="J18" t="str">
            <v>gospel</v>
          </cell>
          <cell r="K18" t="str">
            <v>funk</v>
          </cell>
          <cell r="L18" t="str">
            <v>None</v>
          </cell>
          <cell r="M18" t="str">
            <v>Guitar</v>
          </cell>
          <cell r="N18" t="str">
            <v>None</v>
          </cell>
          <cell r="O18" t="str">
            <v>None</v>
          </cell>
          <cell r="P18" t="str">
            <v>None</v>
          </cell>
          <cell r="Q18" t="str">
            <v>None</v>
          </cell>
          <cell r="R18">
            <v>9</v>
          </cell>
        </row>
        <row r="19">
          <cell r="A19" t="str">
            <v>Saved</v>
          </cell>
          <cell r="B19">
            <v>1980</v>
          </cell>
          <cell r="C19" t="str">
            <v>Late Dylan</v>
          </cell>
          <cell r="D19" t="str">
            <v>vinyl</v>
          </cell>
          <cell r="E19" t="str">
            <v>eight-track</v>
          </cell>
          <cell r="F19" t="str">
            <v>cassette</v>
          </cell>
          <cell r="G19">
            <v>42.39</v>
          </cell>
          <cell r="H19" t="str">
            <v>Christian rock</v>
          </cell>
          <cell r="I19" t="str">
            <v>gospel</v>
          </cell>
          <cell r="J19" t="str">
            <v>None</v>
          </cell>
          <cell r="K19" t="str">
            <v>None</v>
          </cell>
          <cell r="L19" t="str">
            <v>None</v>
          </cell>
          <cell r="M19" t="str">
            <v>Guitar</v>
          </cell>
          <cell r="N19" t="str">
            <v>Harmonica</v>
          </cell>
          <cell r="O19" t="str">
            <v>Piano</v>
          </cell>
          <cell r="P19" t="str">
            <v>None</v>
          </cell>
          <cell r="Q19" t="str">
            <v>None</v>
          </cell>
          <cell r="R19">
            <v>9</v>
          </cell>
        </row>
        <row r="20">
          <cell r="A20" t="str">
            <v>Shot of Love</v>
          </cell>
          <cell r="B20">
            <v>1981</v>
          </cell>
          <cell r="C20" t="str">
            <v>Late Dylan</v>
          </cell>
          <cell r="D20" t="str">
            <v>vinyl</v>
          </cell>
          <cell r="E20" t="str">
            <v>eight-track</v>
          </cell>
          <cell r="F20" t="str">
            <v>cassette</v>
          </cell>
          <cell r="G20">
            <v>44.27</v>
          </cell>
          <cell r="H20" t="str">
            <v>Christian rock</v>
          </cell>
          <cell r="I20" t="str">
            <v>gospel</v>
          </cell>
          <cell r="J20" t="str">
            <v>None</v>
          </cell>
          <cell r="K20" t="str">
            <v>None</v>
          </cell>
          <cell r="L20" t="str">
            <v>None</v>
          </cell>
          <cell r="M20" t="str">
            <v>Guitar</v>
          </cell>
          <cell r="N20" t="str">
            <v>Harmonica</v>
          </cell>
          <cell r="O20" t="str">
            <v>Piano</v>
          </cell>
          <cell r="P20" t="str">
            <v>None</v>
          </cell>
          <cell r="Q20" t="str">
            <v>None</v>
          </cell>
          <cell r="R20">
            <v>10</v>
          </cell>
        </row>
        <row r="21">
          <cell r="A21" t="str">
            <v>Infidels</v>
          </cell>
          <cell r="B21">
            <v>1983</v>
          </cell>
          <cell r="C21" t="str">
            <v>Late Dylan</v>
          </cell>
          <cell r="D21" t="str">
            <v>vinyl</v>
          </cell>
          <cell r="E21" t="str">
            <v>cassette</v>
          </cell>
          <cell r="F21" t="str">
            <v>None</v>
          </cell>
          <cell r="G21">
            <v>41.39</v>
          </cell>
          <cell r="H21" t="str">
            <v>folk rock</v>
          </cell>
          <cell r="I21" t="str">
            <v>heartland rock</v>
          </cell>
          <cell r="J21" t="str">
            <v>reggae</v>
          </cell>
          <cell r="K21" t="str">
            <v>None</v>
          </cell>
          <cell r="L21" t="str">
            <v>None</v>
          </cell>
          <cell r="M21" t="str">
            <v>Guitar</v>
          </cell>
          <cell r="N21" t="str">
            <v>Harmonica</v>
          </cell>
          <cell r="O21" t="str">
            <v>None</v>
          </cell>
          <cell r="P21" t="str">
            <v>None</v>
          </cell>
          <cell r="Q21" t="str">
            <v>None</v>
          </cell>
          <cell r="R21">
            <v>8</v>
          </cell>
        </row>
        <row r="22">
          <cell r="A22" t="str">
            <v>Empire Burlesque</v>
          </cell>
          <cell r="B22">
            <v>1985</v>
          </cell>
          <cell r="C22" t="str">
            <v>Late Dylan</v>
          </cell>
          <cell r="D22" t="str">
            <v>vinyl</v>
          </cell>
          <cell r="E22" t="str">
            <v>cassette</v>
          </cell>
          <cell r="F22" t="str">
            <v>CD</v>
          </cell>
          <cell r="G22">
            <v>46.24</v>
          </cell>
          <cell r="H22" t="str">
            <v>blues rock</v>
          </cell>
          <cell r="I22" t="str">
            <v>gospel</v>
          </cell>
          <cell r="J22" t="str">
            <v>pop</v>
          </cell>
          <cell r="K22" t="str">
            <v>None</v>
          </cell>
          <cell r="L22" t="str">
            <v>None</v>
          </cell>
          <cell r="M22" t="str">
            <v>Guitar</v>
          </cell>
          <cell r="N22" t="str">
            <v>Keyboards</v>
          </cell>
          <cell r="O22" t="str">
            <v>Piano</v>
          </cell>
          <cell r="P22" t="str">
            <v>Harmonica</v>
          </cell>
          <cell r="Q22" t="str">
            <v>None</v>
          </cell>
          <cell r="R22">
            <v>10</v>
          </cell>
        </row>
        <row r="23">
          <cell r="A23" t="str">
            <v>Knocked Out Loaded</v>
          </cell>
          <cell r="B23">
            <v>1986</v>
          </cell>
          <cell r="C23" t="str">
            <v>Late Dylan</v>
          </cell>
          <cell r="D23" t="str">
            <v>vinyl</v>
          </cell>
          <cell r="E23" t="str">
            <v>cassette</v>
          </cell>
          <cell r="F23" t="str">
            <v>CD</v>
          </cell>
          <cell r="G23">
            <v>35.18</v>
          </cell>
          <cell r="H23" t="str">
            <v>rock</v>
          </cell>
          <cell r="I23" t="str">
            <v>None</v>
          </cell>
          <cell r="J23" t="str">
            <v>None</v>
          </cell>
          <cell r="K23" t="str">
            <v>None</v>
          </cell>
          <cell r="L23" t="str">
            <v>None</v>
          </cell>
          <cell r="M23" t="str">
            <v>Guitar</v>
          </cell>
          <cell r="N23" t="str">
            <v>Keyboards</v>
          </cell>
          <cell r="O23" t="str">
            <v>None</v>
          </cell>
          <cell r="P23" t="str">
            <v>None</v>
          </cell>
          <cell r="Q23" t="str">
            <v>None</v>
          </cell>
          <cell r="R23">
            <v>8</v>
          </cell>
        </row>
        <row r="24">
          <cell r="A24" t="str">
            <v>Down In The Groove</v>
          </cell>
          <cell r="B24">
            <v>1988</v>
          </cell>
          <cell r="C24" t="str">
            <v>Late Dylan</v>
          </cell>
          <cell r="D24" t="str">
            <v>vinyl</v>
          </cell>
          <cell r="E24" t="str">
            <v>cassette</v>
          </cell>
          <cell r="F24" t="str">
            <v>CD</v>
          </cell>
          <cell r="G24">
            <v>32.1</v>
          </cell>
          <cell r="H24" t="str">
            <v>rock</v>
          </cell>
          <cell r="I24" t="str">
            <v>None</v>
          </cell>
          <cell r="J24" t="str">
            <v>None</v>
          </cell>
          <cell r="K24" t="str">
            <v>None</v>
          </cell>
          <cell r="L24" t="str">
            <v>None</v>
          </cell>
          <cell r="M24" t="str">
            <v>Guitar</v>
          </cell>
          <cell r="N24" t="str">
            <v>Harmonica</v>
          </cell>
          <cell r="O24" t="str">
            <v>Piano</v>
          </cell>
          <cell r="P24" t="str">
            <v>None</v>
          </cell>
          <cell r="Q24" t="str">
            <v>None</v>
          </cell>
          <cell r="R24">
            <v>10</v>
          </cell>
        </row>
        <row r="25">
          <cell r="A25" t="str">
            <v>Oh Mercy</v>
          </cell>
          <cell r="B25">
            <v>1989</v>
          </cell>
          <cell r="C25" t="str">
            <v>Late Dylan</v>
          </cell>
          <cell r="D25" t="str">
            <v>vinyl</v>
          </cell>
          <cell r="E25" t="str">
            <v>cassette</v>
          </cell>
          <cell r="F25" t="str">
            <v>CD</v>
          </cell>
          <cell r="G25">
            <v>38.46</v>
          </cell>
          <cell r="H25" t="str">
            <v>rock</v>
          </cell>
          <cell r="I25" t="str">
            <v>None</v>
          </cell>
          <cell r="J25" t="str">
            <v>None</v>
          </cell>
          <cell r="K25" t="str">
            <v>None</v>
          </cell>
          <cell r="L25" t="str">
            <v>None</v>
          </cell>
          <cell r="M25" t="str">
            <v>Guitar</v>
          </cell>
          <cell r="N25" t="str">
            <v>Harmonica</v>
          </cell>
          <cell r="O25" t="str">
            <v>Piano</v>
          </cell>
          <cell r="P25" t="str">
            <v>twelve-string guitar</v>
          </cell>
          <cell r="Q25" t="str">
            <v>Hammond Organ</v>
          </cell>
          <cell r="R25">
            <v>10</v>
          </cell>
        </row>
        <row r="26">
          <cell r="A26" t="str">
            <v>Under The Red Sky</v>
          </cell>
          <cell r="B26">
            <v>1990</v>
          </cell>
          <cell r="C26" t="str">
            <v>Late Dylan</v>
          </cell>
          <cell r="D26" t="str">
            <v>vinyl</v>
          </cell>
          <cell r="E26" t="str">
            <v>cassette</v>
          </cell>
          <cell r="F26" t="str">
            <v>CD</v>
          </cell>
          <cell r="G26">
            <v>38.46</v>
          </cell>
          <cell r="H26" t="str">
            <v>rock</v>
          </cell>
          <cell r="I26" t="str">
            <v>None</v>
          </cell>
          <cell r="J26" t="str">
            <v>None</v>
          </cell>
          <cell r="K26" t="str">
            <v>None</v>
          </cell>
          <cell r="L26" t="str">
            <v>None</v>
          </cell>
          <cell r="M26" t="str">
            <v>Guitar</v>
          </cell>
          <cell r="N26" t="str">
            <v>Harmonica</v>
          </cell>
          <cell r="O26" t="str">
            <v>Piano</v>
          </cell>
          <cell r="P26" t="str">
            <v>Accordion</v>
          </cell>
          <cell r="Q26" t="str">
            <v>None</v>
          </cell>
          <cell r="R26">
            <v>10</v>
          </cell>
        </row>
        <row r="27">
          <cell r="A27" t="str">
            <v>Good As I Been To You</v>
          </cell>
          <cell r="B27">
            <v>1992</v>
          </cell>
          <cell r="C27" t="str">
            <v>Late Dylan</v>
          </cell>
          <cell r="D27" t="str">
            <v>vinyl</v>
          </cell>
          <cell r="E27" t="str">
            <v>cassette</v>
          </cell>
          <cell r="F27" t="str">
            <v>CD</v>
          </cell>
          <cell r="G27">
            <v>55.31</v>
          </cell>
          <cell r="H27" t="str">
            <v>folk</v>
          </cell>
          <cell r="I27" t="str">
            <v>blues</v>
          </cell>
          <cell r="J27" t="str">
            <v>None</v>
          </cell>
          <cell r="K27" t="str">
            <v>None</v>
          </cell>
          <cell r="L27" t="str">
            <v>None</v>
          </cell>
          <cell r="M27" t="str">
            <v>Guitar</v>
          </cell>
          <cell r="N27" t="str">
            <v>Harmonica</v>
          </cell>
          <cell r="O27" t="str">
            <v>None</v>
          </cell>
          <cell r="P27" t="str">
            <v>None</v>
          </cell>
          <cell r="Q27" t="str">
            <v>None</v>
          </cell>
          <cell r="R27">
            <v>13</v>
          </cell>
        </row>
        <row r="28">
          <cell r="A28" t="str">
            <v>World Gone Wrong</v>
          </cell>
          <cell r="B28">
            <v>1993</v>
          </cell>
          <cell r="C28" t="str">
            <v>Late Dylan</v>
          </cell>
          <cell r="D28" t="str">
            <v>vinyl</v>
          </cell>
          <cell r="E28" t="str">
            <v>cassette</v>
          </cell>
          <cell r="F28" t="str">
            <v>CD</v>
          </cell>
          <cell r="G28">
            <v>43.51</v>
          </cell>
          <cell r="H28" t="str">
            <v>folk</v>
          </cell>
          <cell r="I28" t="str">
            <v>blues</v>
          </cell>
          <cell r="J28" t="str">
            <v>None</v>
          </cell>
          <cell r="K28" t="str">
            <v>None</v>
          </cell>
          <cell r="L28" t="str">
            <v>None</v>
          </cell>
          <cell r="M28" t="str">
            <v>Guitar</v>
          </cell>
          <cell r="N28" t="str">
            <v>Harmonica</v>
          </cell>
          <cell r="O28" t="str">
            <v>None</v>
          </cell>
          <cell r="P28" t="str">
            <v>None</v>
          </cell>
          <cell r="Q28" t="str">
            <v>None</v>
          </cell>
          <cell r="R28">
            <v>10</v>
          </cell>
        </row>
        <row r="29">
          <cell r="A29" t="str">
            <v>Time Out of Mind</v>
          </cell>
          <cell r="B29">
            <v>1997</v>
          </cell>
          <cell r="C29" t="str">
            <v>Late Dylan</v>
          </cell>
          <cell r="D29" t="str">
            <v>vinyl</v>
          </cell>
          <cell r="E29" t="str">
            <v>cassette</v>
          </cell>
          <cell r="F29" t="str">
            <v>CD</v>
          </cell>
          <cell r="G29">
            <v>72.5</v>
          </cell>
          <cell r="H29" t="str">
            <v>blues rock</v>
          </cell>
          <cell r="I29" t="str">
            <v>country</v>
          </cell>
          <cell r="J29" t="str">
            <v>blues</v>
          </cell>
          <cell r="K29" t="str">
            <v>rockabilly</v>
          </cell>
          <cell r="L29" t="str">
            <v>None</v>
          </cell>
          <cell r="M29" t="str">
            <v>Guitar</v>
          </cell>
          <cell r="N29" t="str">
            <v>Harmonica</v>
          </cell>
          <cell r="O29" t="str">
            <v>Piano</v>
          </cell>
          <cell r="P29" t="str">
            <v>None</v>
          </cell>
          <cell r="Q29" t="str">
            <v>None</v>
          </cell>
          <cell r="R29">
            <v>11</v>
          </cell>
        </row>
        <row r="30">
          <cell r="A30" t="str">
            <v>Love and Theft</v>
          </cell>
          <cell r="B30">
            <v>2001</v>
          </cell>
          <cell r="C30" t="str">
            <v>Late Dylan</v>
          </cell>
          <cell r="D30" t="str">
            <v>vinyl</v>
          </cell>
          <cell r="E30" t="str">
            <v>cassette</v>
          </cell>
          <cell r="F30" t="str">
            <v>CD</v>
          </cell>
          <cell r="G30">
            <v>57.25</v>
          </cell>
          <cell r="H30" t="str">
            <v>roots rock</v>
          </cell>
          <cell r="I30" t="str">
            <v>americana</v>
          </cell>
          <cell r="J30" t="str">
            <v>blues</v>
          </cell>
          <cell r="K30" t="str">
            <v>country</v>
          </cell>
          <cell r="L30" t="str">
            <v>jazz</v>
          </cell>
          <cell r="M30" t="str">
            <v>Guitar</v>
          </cell>
          <cell r="N30" t="str">
            <v>Harmonica</v>
          </cell>
          <cell r="O30" t="str">
            <v>Piano</v>
          </cell>
          <cell r="P30" t="str">
            <v>None</v>
          </cell>
          <cell r="Q30" t="str">
            <v>None</v>
          </cell>
          <cell r="R30">
            <v>12</v>
          </cell>
        </row>
        <row r="31">
          <cell r="A31" t="str">
            <v>Modern Times</v>
          </cell>
          <cell r="B31">
            <v>2006</v>
          </cell>
          <cell r="C31" t="str">
            <v>Late Dylan</v>
          </cell>
          <cell r="D31" t="str">
            <v>vinyl</v>
          </cell>
          <cell r="E31" t="str">
            <v>cassette</v>
          </cell>
          <cell r="F31" t="str">
            <v>CD</v>
          </cell>
          <cell r="G31">
            <v>63.04</v>
          </cell>
          <cell r="H31" t="str">
            <v>folk rock</v>
          </cell>
          <cell r="I31" t="str">
            <v>americana</v>
          </cell>
          <cell r="J31" t="str">
            <v>blues</v>
          </cell>
          <cell r="K31" t="str">
            <v>rockabilly</v>
          </cell>
          <cell r="L31" t="str">
            <v>None</v>
          </cell>
          <cell r="M31" t="str">
            <v>Guitar</v>
          </cell>
          <cell r="N31" t="str">
            <v>Harmonica</v>
          </cell>
          <cell r="O31" t="str">
            <v>Piano</v>
          </cell>
          <cell r="P31" t="str">
            <v>None</v>
          </cell>
          <cell r="Q31" t="str">
            <v>None</v>
          </cell>
          <cell r="R31">
            <v>10</v>
          </cell>
        </row>
        <row r="32">
          <cell r="A32" t="str">
            <v>Together Through Life</v>
          </cell>
          <cell r="B32">
            <v>2009</v>
          </cell>
          <cell r="C32" t="str">
            <v>Late Dylan</v>
          </cell>
          <cell r="D32" t="str">
            <v>vinyl</v>
          </cell>
          <cell r="E32" t="str">
            <v>CD</v>
          </cell>
          <cell r="F32" t="str">
            <v>None</v>
          </cell>
          <cell r="G32">
            <v>45.33</v>
          </cell>
          <cell r="H32" t="str">
            <v>folk rock</v>
          </cell>
          <cell r="I32" t="str">
            <v>blues rock</v>
          </cell>
          <cell r="J32" t="str">
            <v>None</v>
          </cell>
          <cell r="K32" t="str">
            <v>None</v>
          </cell>
          <cell r="L32" t="str">
            <v>None</v>
          </cell>
          <cell r="M32" t="str">
            <v>Guitar</v>
          </cell>
          <cell r="N32" t="str">
            <v>Keyboards</v>
          </cell>
          <cell r="O32" t="str">
            <v>None</v>
          </cell>
          <cell r="P32" t="str">
            <v>None</v>
          </cell>
          <cell r="Q32" t="str">
            <v>None</v>
          </cell>
          <cell r="R32">
            <v>10</v>
          </cell>
        </row>
        <row r="33">
          <cell r="A33" t="str">
            <v>Tempest</v>
          </cell>
          <cell r="B33">
            <v>2012</v>
          </cell>
          <cell r="C33" t="str">
            <v>Late Dylan</v>
          </cell>
          <cell r="D33" t="str">
            <v>vinyl</v>
          </cell>
          <cell r="E33" t="str">
            <v>digital</v>
          </cell>
          <cell r="F33" t="str">
            <v>CD</v>
          </cell>
          <cell r="G33">
            <v>68.31</v>
          </cell>
          <cell r="H33" t="str">
            <v>folk</v>
          </cell>
          <cell r="I33" t="str">
            <v>folk rock</v>
          </cell>
          <cell r="J33" t="str">
            <v>None</v>
          </cell>
          <cell r="K33" t="str">
            <v>None</v>
          </cell>
          <cell r="L33" t="str">
            <v>None</v>
          </cell>
          <cell r="M33" t="str">
            <v>Guitar</v>
          </cell>
          <cell r="N33" t="str">
            <v>Piano</v>
          </cell>
          <cell r="O33" t="str">
            <v>None</v>
          </cell>
          <cell r="P33" t="str">
            <v>None</v>
          </cell>
          <cell r="Q33" t="str">
            <v>None</v>
          </cell>
          <cell r="R33">
            <v>10</v>
          </cell>
        </row>
        <row r="34">
          <cell r="A34" t="str">
            <v>Rough and Rowdy Ways</v>
          </cell>
          <cell r="B34">
            <v>2020</v>
          </cell>
          <cell r="C34" t="str">
            <v>Late Dylan</v>
          </cell>
          <cell r="D34" t="str">
            <v>vinyl</v>
          </cell>
          <cell r="E34" t="str">
            <v>digital</v>
          </cell>
          <cell r="F34" t="str">
            <v>CD</v>
          </cell>
          <cell r="G34">
            <v>70.33</v>
          </cell>
          <cell r="H34" t="str">
            <v>folk</v>
          </cell>
          <cell r="I34" t="str">
            <v>blues rock</v>
          </cell>
          <cell r="J34" t="str">
            <v>americana</v>
          </cell>
          <cell r="K34" t="str">
            <v>rhythm and blues</v>
          </cell>
          <cell r="L34" t="str">
            <v>None</v>
          </cell>
          <cell r="M34" t="str">
            <v>Guitar</v>
          </cell>
          <cell r="N34" t="str">
            <v>Harmonica</v>
          </cell>
          <cell r="O34" t="str">
            <v>None</v>
          </cell>
          <cell r="P34" t="str">
            <v>None</v>
          </cell>
          <cell r="Q34" t="str">
            <v>None</v>
          </cell>
          <cell r="R34">
            <v>10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FB4D0-3B72-4C96-A0A2-7C9281AC0BEC}">
  <dimension ref="A1:M9"/>
  <sheetViews>
    <sheetView tabSelected="1" workbookViewId="0">
      <selection activeCell="F12" sqref="F12"/>
    </sheetView>
  </sheetViews>
  <sheetFormatPr defaultRowHeight="15" x14ac:dyDescent="0.25"/>
  <cols>
    <col min="1" max="1" width="27.140625" customWidth="1"/>
    <col min="7" max="7" width="11" bestFit="1" customWidth="1"/>
    <col min="9" max="9" width="12" bestFit="1" customWidth="1"/>
    <col min="11" max="11" width="11" bestFit="1" customWidth="1"/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M1" t="s">
        <v>12</v>
      </c>
    </row>
    <row r="2" spans="1:13" x14ac:dyDescent="0.25">
      <c r="A2" t="s">
        <v>10</v>
      </c>
      <c r="B2">
        <v>77</v>
      </c>
      <c r="C2">
        <f>VLOOKUP(A:A, [1]fulldata!$A:$R, 18, FALSE)</f>
        <v>13</v>
      </c>
      <c r="D2">
        <f>VLOOKUP(A:A, [1]fulldata!$A:$G, 7, FALSE)</f>
        <v>50.04</v>
      </c>
      <c r="G2">
        <f>B2/C2</f>
        <v>5.9230769230769234</v>
      </c>
      <c r="I2">
        <f>AVERAGE(G2:G5)</f>
        <v>6.2835470085470089</v>
      </c>
      <c r="K2">
        <f>D2/C2</f>
        <v>3.8492307692307692</v>
      </c>
      <c r="M2">
        <f>AVERAGE(K2:K5)</f>
        <v>4.9547521367521368</v>
      </c>
    </row>
    <row r="3" spans="1:13" x14ac:dyDescent="0.25">
      <c r="A3" t="s">
        <v>4</v>
      </c>
      <c r="B3">
        <v>53</v>
      </c>
      <c r="C3">
        <f>VLOOKUP(A:A, [1]fulldata!$A:$R, 18, FALSE)</f>
        <v>9</v>
      </c>
      <c r="D3">
        <f>VLOOKUP(A:A, [1]fulldata!$A:$G, 7, FALSE)</f>
        <v>51.26</v>
      </c>
      <c r="G3">
        <f t="shared" ref="G3:G9" si="0">B3/C3</f>
        <v>5.8888888888888893</v>
      </c>
      <c r="I3">
        <f>AVERAGE(G6:G9)</f>
        <v>6.1869318181818178</v>
      </c>
      <c r="K3">
        <f t="shared" ref="K3:K9" si="1">D3/C3</f>
        <v>5.695555555555555</v>
      </c>
      <c r="M3">
        <f>AVERAGE(K6:K9)</f>
        <v>5.8554147727272721</v>
      </c>
    </row>
    <row r="4" spans="1:13" x14ac:dyDescent="0.25">
      <c r="A4" t="s">
        <v>5</v>
      </c>
      <c r="B4">
        <v>71</v>
      </c>
      <c r="C4">
        <f>VLOOKUP(A:A, [1]fulldata!$A:$R, 18, FALSE)</f>
        <v>10</v>
      </c>
      <c r="D4">
        <f>VLOOKUP(A:A, [1]fulldata!$A:$G, 7, FALSE)</f>
        <v>51.42</v>
      </c>
      <c r="G4">
        <f t="shared" si="0"/>
        <v>7.1</v>
      </c>
      <c r="K4">
        <f t="shared" si="1"/>
        <v>5.1420000000000003</v>
      </c>
    </row>
    <row r="5" spans="1:13" x14ac:dyDescent="0.25">
      <c r="A5" t="s">
        <v>9</v>
      </c>
      <c r="B5">
        <v>56</v>
      </c>
      <c r="C5">
        <f>VLOOKUP(A:A, [1]fulldata!$A:$R, 18, FALSE)</f>
        <v>9</v>
      </c>
      <c r="D5">
        <f>VLOOKUP(A:A, [1]fulldata!$A:$G, 7, FALSE)</f>
        <v>46.19</v>
      </c>
      <c r="G5">
        <f t="shared" si="0"/>
        <v>6.2222222222222223</v>
      </c>
      <c r="K5">
        <f t="shared" si="1"/>
        <v>5.1322222222222216</v>
      </c>
    </row>
    <row r="6" spans="1:13" x14ac:dyDescent="0.25">
      <c r="A6" t="s">
        <v>6</v>
      </c>
      <c r="B6">
        <v>51</v>
      </c>
      <c r="C6">
        <f>VLOOKUP(A:A, [1]fulldata!$A:$R, 18, FALSE)</f>
        <v>8</v>
      </c>
      <c r="D6">
        <f>VLOOKUP(A:A, [1]fulldata!$A:$G, 7, FALSE)</f>
        <v>41.39</v>
      </c>
      <c r="G6">
        <f t="shared" si="0"/>
        <v>6.375</v>
      </c>
      <c r="K6">
        <f t="shared" si="1"/>
        <v>5.1737500000000001</v>
      </c>
    </row>
    <row r="7" spans="1:13" x14ac:dyDescent="0.25">
      <c r="A7" t="s">
        <v>7</v>
      </c>
      <c r="B7">
        <v>59</v>
      </c>
      <c r="C7">
        <f>VLOOKUP(A:A, [1]fulldata!$A:$R, 18, FALSE)</f>
        <v>10</v>
      </c>
      <c r="D7">
        <f>VLOOKUP(A:A, [1]fulldata!$A:$G, 7, FALSE)</f>
        <v>46.24</v>
      </c>
      <c r="G7">
        <f t="shared" si="0"/>
        <v>5.9</v>
      </c>
      <c r="K7">
        <f t="shared" si="1"/>
        <v>4.6240000000000006</v>
      </c>
    </row>
    <row r="8" spans="1:13" x14ac:dyDescent="0.25">
      <c r="A8" t="s">
        <v>8</v>
      </c>
      <c r="B8">
        <v>69</v>
      </c>
      <c r="C8">
        <f>VLOOKUP(A:A, [1]fulldata!$A:$R, 18, FALSE)</f>
        <v>11</v>
      </c>
      <c r="D8">
        <f>VLOOKUP(A:A, [1]fulldata!$A:$G, 7, FALSE)</f>
        <v>72.5</v>
      </c>
      <c r="G8">
        <f t="shared" si="0"/>
        <v>6.2727272727272725</v>
      </c>
      <c r="K8">
        <f t="shared" si="1"/>
        <v>6.5909090909090908</v>
      </c>
    </row>
    <row r="9" spans="1:13" x14ac:dyDescent="0.25">
      <c r="A9" t="s">
        <v>11</v>
      </c>
      <c r="B9">
        <v>62</v>
      </c>
      <c r="C9">
        <f>VLOOKUP(A:A, [1]fulldata!$A:$R, 18, FALSE)</f>
        <v>10</v>
      </c>
      <c r="D9">
        <f>VLOOKUP(A:A, [1]fulldata!$A:$G, 7, FALSE)</f>
        <v>70.33</v>
      </c>
      <c r="G9">
        <f t="shared" si="0"/>
        <v>6.2</v>
      </c>
      <c r="K9">
        <f t="shared" si="1"/>
        <v>7.0329999999999995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Samantha Moniot</cp:lastModifiedBy>
  <dcterms:created xsi:type="dcterms:W3CDTF">2025-04-10T16:56:51Z</dcterms:created>
  <dcterms:modified xsi:type="dcterms:W3CDTF">2025-04-16T15:05:58Z</dcterms:modified>
</cp:coreProperties>
</file>