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5BB8370F-78DB-4E2B-BC6F-C22A0C36410C}" xr6:coauthVersionLast="47" xr6:coauthVersionMax="47" xr10:uidLastSave="{00000000-0000-0000-0000-000000000000}"/>
  <bookViews>
    <workbookView xWindow="-108" yWindow="-108" windowWidth="23256" windowHeight="12456" xr2:uid="{FEEBB7A0-F159-473C-BB2C-0727624CED14}"/>
  </bookViews>
  <sheets>
    <sheet name="Sheet1" sheetId="1" r:id="rId1"/>
    <sheet name="Sheet2" sheetId="2" r:id="rId2"/>
    <sheet name="Sheet3" sheetId="4" r:id="rId3"/>
    <sheet name="live-comp albums" sheetId="3" r:id="rId4"/>
  </sheets>
  <externalReferences>
    <externalReference r:id="rId5"/>
  </externalReferences>
  <calcPr calcId="191029"/>
  <pivotCaches>
    <pivotCache cacheId="7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" l="1"/>
  <c r="K7" i="3"/>
  <c r="G5" i="3"/>
  <c r="G4" i="3"/>
  <c r="G3" i="3"/>
  <c r="F62" i="1"/>
  <c r="F17" i="1"/>
  <c r="F33" i="1"/>
  <c r="F40" i="1"/>
  <c r="F45" i="1"/>
  <c r="F60" i="1"/>
  <c r="C14" i="3"/>
  <c r="C3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" i="3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F2" i="1"/>
  <c r="C2" i="3" s="1"/>
  <c r="F3" i="1"/>
  <c r="C3" i="3" s="1"/>
  <c r="F4" i="1"/>
  <c r="C4" i="3" s="1"/>
  <c r="F5" i="1"/>
  <c r="C5" i="3" s="1"/>
  <c r="F6" i="1"/>
  <c r="C6" i="3" s="1"/>
  <c r="F7" i="1"/>
  <c r="C7" i="3" s="1"/>
  <c r="F8" i="1"/>
  <c r="F9" i="1"/>
  <c r="C8" i="3" s="1"/>
  <c r="F10" i="1"/>
  <c r="C9" i="3" s="1"/>
  <c r="F11" i="1"/>
  <c r="C10" i="3" s="1"/>
  <c r="F12" i="1"/>
  <c r="C11" i="3" s="1"/>
  <c r="F13" i="1"/>
  <c r="C12" i="3" s="1"/>
  <c r="F14" i="1"/>
  <c r="C13" i="3" s="1"/>
  <c r="F15" i="1"/>
  <c r="F16" i="1"/>
  <c r="C15" i="3" s="1"/>
  <c r="F18" i="1"/>
  <c r="C16" i="3" s="1"/>
  <c r="F19" i="1"/>
  <c r="F20" i="1"/>
  <c r="C17" i="3" s="1"/>
  <c r="F21" i="1"/>
  <c r="C18" i="3" s="1"/>
  <c r="F22" i="1"/>
  <c r="C19" i="3" s="1"/>
  <c r="F23" i="1"/>
  <c r="F24" i="1"/>
  <c r="C20" i="3" s="1"/>
  <c r="F25" i="1"/>
  <c r="F26" i="1"/>
  <c r="C21" i="3" s="1"/>
  <c r="F27" i="1"/>
  <c r="C22" i="3" s="1"/>
  <c r="F28" i="1"/>
  <c r="C23" i="3" s="1"/>
  <c r="F29" i="1"/>
  <c r="C24" i="3" s="1"/>
  <c r="F30" i="1"/>
  <c r="C25" i="3" s="1"/>
  <c r="F31" i="1"/>
  <c r="C26" i="3" s="1"/>
  <c r="F32" i="1"/>
  <c r="F34" i="1"/>
  <c r="C27" i="3" s="1"/>
  <c r="F35" i="1"/>
  <c r="F36" i="1"/>
  <c r="C28" i="3" s="1"/>
  <c r="F37" i="1"/>
  <c r="C29" i="3" s="1"/>
  <c r="F38" i="1"/>
  <c r="C30" i="3" s="1"/>
  <c r="F39" i="1"/>
  <c r="F41" i="1"/>
  <c r="F42" i="1"/>
  <c r="C31" i="3" s="1"/>
  <c r="F43" i="1"/>
  <c r="F44" i="1"/>
  <c r="F46" i="1"/>
  <c r="F47" i="1"/>
  <c r="F48" i="1"/>
  <c r="C32" i="3" s="1"/>
  <c r="F49" i="1"/>
  <c r="F50" i="1"/>
  <c r="F51" i="1"/>
  <c r="F52" i="1"/>
  <c r="F53" i="1"/>
  <c r="F54" i="1"/>
  <c r="F55" i="1"/>
  <c r="C34" i="3" s="1"/>
  <c r="F56" i="1"/>
  <c r="F57" i="1"/>
  <c r="C35" i="3" s="1"/>
  <c r="F58" i="1"/>
  <c r="C36" i="3" s="1"/>
  <c r="F59" i="1"/>
  <c r="F61" i="1"/>
  <c r="F63" i="1"/>
  <c r="F64" i="1"/>
  <c r="C37" i="3" s="1"/>
  <c r="F65" i="1"/>
  <c r="F66" i="1"/>
  <c r="C38" i="3" s="1"/>
  <c r="F67" i="1"/>
  <c r="F68" i="1"/>
  <c r="F69" i="1"/>
  <c r="F70" i="1"/>
  <c r="F71" i="1"/>
  <c r="C39" i="3" s="1"/>
  <c r="F72" i="1"/>
  <c r="F73" i="1"/>
  <c r="F74" i="1"/>
  <c r="F75" i="1"/>
  <c r="F76" i="1"/>
  <c r="F77" i="1"/>
  <c r="F78" i="1"/>
  <c r="D5" i="2"/>
  <c r="C74" i="1"/>
  <c r="C75" i="1"/>
  <c r="C76" i="1"/>
  <c r="C77" i="1"/>
  <c r="C78" i="1"/>
  <c r="C79" i="1"/>
  <c r="C80" i="1"/>
  <c r="C81" i="1"/>
  <c r="C82" i="1"/>
  <c r="B79" i="1"/>
  <c r="B80" i="1"/>
  <c r="B81" i="1"/>
  <c r="B82" i="1"/>
  <c r="C2" i="1"/>
  <c r="B2" i="1"/>
  <c r="C24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3" i="1"/>
  <c r="C64" i="1"/>
  <c r="C65" i="1"/>
  <c r="C66" i="1"/>
  <c r="C67" i="1"/>
  <c r="C68" i="1"/>
  <c r="C69" i="1"/>
  <c r="C70" i="1"/>
  <c r="C71" i="1"/>
  <c r="C72" i="1"/>
  <c r="C73" i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J6" i="3" l="1"/>
  <c r="J5" i="3"/>
  <c r="J7" i="3" l="1"/>
</calcChain>
</file>

<file path=xl/sharedStrings.xml><?xml version="1.0" encoding="utf-8"?>
<sst xmlns="http://schemas.openxmlformats.org/spreadsheetml/2006/main" count="198" uniqueCount="100">
  <si>
    <t>AlbumName</t>
  </si>
  <si>
    <t>ReleaseDate</t>
  </si>
  <si>
    <t>ReleaseYear</t>
  </si>
  <si>
    <t>The Complete Budokan 1978 (Live)</t>
  </si>
  <si>
    <t>Shadow Kingdom</t>
  </si>
  <si>
    <t>The Bootleg Series Vol. 16: Springtime in New York 1980 - 1985 (Standard Edition)</t>
  </si>
  <si>
    <t>The Bootleg Series Vol. 16: Springtime in New York 1980 - 1985 (Deluxe Edition)</t>
  </si>
  <si>
    <t>The Reggae Remix</t>
  </si>
  <si>
    <t>Best of the Bootleg Series</t>
  </si>
  <si>
    <t>Rough and Rowdy Ways</t>
  </si>
  <si>
    <t>The Bootleg Series Vol. 15: Travelin’ Thru, 1967–1969</t>
  </si>
  <si>
    <t>The Rolling Thunder Revue: The 1975 Live Recordings (Sampler)</t>
  </si>
  <si>
    <t>The Bootleg Series Vol. 14: More Blood, More Tracks (Streaming Sampler)</t>
  </si>
  <si>
    <t>The Bootleg Series Vol. 13: Trouble No More 1979–1981</t>
  </si>
  <si>
    <t>Triplicate (Sampler)</t>
  </si>
  <si>
    <t>Fallen Angels</t>
  </si>
  <si>
    <t>The Bootleg Series Vol. 12: The Cutting Edge</t>
  </si>
  <si>
    <t>Shadows in the Night</t>
  </si>
  <si>
    <t>The Bootleg Series Vol. 10: Another Self Portrait (1969–1971)</t>
  </si>
  <si>
    <t>Tempest</t>
  </si>
  <si>
    <t xml:space="preserve">Bob Dylan In Concert: Brandeis University 1963 </t>
  </si>
  <si>
    <t>The Bootleg Series, Vol. 9: The Witmark Demos: 1962-1964</t>
  </si>
  <si>
    <t>Christmas in the Heart</t>
  </si>
  <si>
    <t>Together Through Life</t>
  </si>
  <si>
    <t>The Bootleg Series Vol. 8: Tell Tale Signs: Rare and Unreleased 1989–2006</t>
  </si>
  <si>
    <t>Modern Times</t>
  </si>
  <si>
    <t>Live At Carnegie Hall 1963</t>
  </si>
  <si>
    <t>Live at the Gaslight 1962</t>
  </si>
  <si>
    <t>The Bootleg Series Vol. 7: No Direction Home: The Soundtrack</t>
  </si>
  <si>
    <t>The Bootleg Series Vol. 6: Bob Dylan Live 1964, Concert at Philharmonic Hall</t>
  </si>
  <si>
    <t>The Bootleg Series Vol. 5: Bob Dylan Live 1975, The Rolling Thunder Revue</t>
  </si>
  <si>
    <t>The Rundown Rehearsal Tapes</t>
  </si>
  <si>
    <t>Love and Theft</t>
  </si>
  <si>
    <t>The Bootleg Series Vol. 4: Bob Dylan Live 1966, The “Royal Albert Hall” Concert</t>
  </si>
  <si>
    <t>Time Out of Mind</t>
  </si>
  <si>
    <t>MTV Unplugged</t>
  </si>
  <si>
    <t>Bob Dylan’s Greatest Hits Volume 3</t>
  </si>
  <si>
    <t>The Minnesota Tapes</t>
  </si>
  <si>
    <t>World Gone Wrong</t>
  </si>
  <si>
    <t>Good as I Been to You</t>
  </si>
  <si>
    <t>The Bootleg Series Volumes 1–3 (Rare &amp; Unreleased) 1961–1991</t>
  </si>
  <si>
    <t>Under the Red Sky</t>
  </si>
  <si>
    <t>Oh Mercy</t>
  </si>
  <si>
    <t>Down in the Groove</t>
  </si>
  <si>
    <t>Knocked Out Loaded</t>
  </si>
  <si>
    <t>Biograph</t>
  </si>
  <si>
    <t>Empire Burlesque</t>
  </si>
  <si>
    <t>Real Live</t>
  </si>
  <si>
    <t>Infidels</t>
  </si>
  <si>
    <t>Shot of Love</t>
  </si>
  <si>
    <t>Saved</t>
  </si>
  <si>
    <t>Slow Train Coming</t>
  </si>
  <si>
    <t>Bob Dylan At Budokan (Live)</t>
  </si>
  <si>
    <t>Street-Legal</t>
  </si>
  <si>
    <t>Live In Brisbane 1978</t>
  </si>
  <si>
    <t>Hard Rain (Live)</t>
  </si>
  <si>
    <t>Desire</t>
  </si>
  <si>
    <t>Blood on the Tracks</t>
  </si>
  <si>
    <t>Planet Waves</t>
  </si>
  <si>
    <t>Dylan (1973)</t>
  </si>
  <si>
    <t>Pat Garrett &amp; Billy the Kid</t>
  </si>
  <si>
    <t xml:space="preserve">Bob Dylan’s Greatest Hits Vol. II </t>
  </si>
  <si>
    <t>New Morning</t>
  </si>
  <si>
    <t>Self Portrait</t>
  </si>
  <si>
    <t>Nashville Skyline</t>
  </si>
  <si>
    <t>John Wesley Harding</t>
  </si>
  <si>
    <t>Bob Dylan’s Greatest Hits</t>
  </si>
  <si>
    <t>Blonde on Blonde</t>
  </si>
  <si>
    <t>Highway 61 Revisited</t>
  </si>
  <si>
    <t>Bringing It All Back Home</t>
  </si>
  <si>
    <t>Another Side of Bob Dylan</t>
  </si>
  <si>
    <t>The Times They Are A-Changin’</t>
  </si>
  <si>
    <t>The Freewheelin’ Bob Dylan</t>
  </si>
  <si>
    <t>Bob Dylan</t>
  </si>
  <si>
    <t>The Joker, Vol. III: Early Years</t>
  </si>
  <si>
    <t>Fragments - Time Out of Mind Sessions (1996-1997): The Bootleg Series, Vol. 17 (Deluxe Edition)</t>
  </si>
  <si>
    <t>Fragments - Time Out of Mind Sessions (1996-1997): The Bootleg Series, Vol. 17</t>
  </si>
  <si>
    <t>Blood on the Tapes (Bootleg)</t>
  </si>
  <si>
    <t>AlbumID</t>
  </si>
  <si>
    <t>TrackCount</t>
  </si>
  <si>
    <t>Late Dylan</t>
  </si>
  <si>
    <t>Early Dylan</t>
  </si>
  <si>
    <t>Period</t>
  </si>
  <si>
    <t>Release Year</t>
  </si>
  <si>
    <t>Total #of Albums</t>
  </si>
  <si>
    <t>AlbumType</t>
  </si>
  <si>
    <t>Live</t>
  </si>
  <si>
    <t>The Basement Tapes</t>
  </si>
  <si>
    <t>Dylan &amp; The Dead</t>
  </si>
  <si>
    <t>The 30th Anniversary Concert Celebration</t>
  </si>
  <si>
    <t>The Essential Bob Dylan</t>
  </si>
  <si>
    <t>31-10-2000</t>
  </si>
  <si>
    <t>Side Tracks</t>
  </si>
  <si>
    <t>Before the Flood</t>
  </si>
  <si>
    <t>comp</t>
  </si>
  <si>
    <t>live</t>
  </si>
  <si>
    <t>Comp.</t>
  </si>
  <si>
    <t>Row Labels</t>
  </si>
  <si>
    <t>Grand Total</t>
  </si>
  <si>
    <t>Count of AlbumType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</si>
</sst>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'live-comp albums'!$J$4</c:f>
              <c:strCache>
                <c:ptCount val="1"/>
                <c:pt idx="0">
                  <c:v>Total #of Albums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'live-comp albums'!$I$5:$I$6</c:f>
              <c:strCache>
                <c:ptCount val="2"/>
                <c:pt idx="0">
                  <c:v>Early Dylan</c:v>
                </c:pt>
                <c:pt idx="1">
                  <c:v>Late Dylan</c:v>
                </c:pt>
              </c:strCache>
            </c:strRef>
          </c:cat>
          <c:val>
            <c:numRef>
              <c:f>'live-comp albums'!$J$5:$J$6</c:f>
              <c:numCache>
                <c:formatCode>General</c:formatCode>
                <c:ptCount val="2"/>
                <c:pt idx="0">
                  <c:v>8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A-4199-8100-1BF19B12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1727471"/>
        <c:axId val="1231723151"/>
      </c:barChart>
      <c:catAx>
        <c:axId val="123172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23151"/>
        <c:crosses val="autoZero"/>
        <c:auto val="1"/>
        <c:lblAlgn val="ctr"/>
        <c:lblOffset val="100"/>
        <c:noMultiLvlLbl val="0"/>
      </c:catAx>
      <c:valAx>
        <c:axId val="123172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2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21</xdr:row>
      <xdr:rowOff>26670</xdr:rowOff>
    </xdr:from>
    <xdr:to>
      <xdr:col>11</xdr:col>
      <xdr:colOff>601980</xdr:colOff>
      <xdr:row>36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9ADDB-A884-BE70-DD3F-E442E0D2C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disctrack.xlsx" TargetMode="External"/><Relationship Id="rId1" Type="http://schemas.openxmlformats.org/officeDocument/2006/relationships/externalLinkPath" Target="disctr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AlbumName</v>
          </cell>
          <cell r="B1" t="str">
            <v>AlbumID</v>
          </cell>
          <cell r="C1" t="str">
            <v>TrackCount</v>
          </cell>
        </row>
        <row r="2">
          <cell r="A2" t="str">
            <v>The Complete Budokan 1978 (Live)</v>
          </cell>
          <cell r="B2">
            <v>1080765</v>
          </cell>
          <cell r="C2">
            <v>50</v>
          </cell>
        </row>
        <row r="3">
          <cell r="A3" t="str">
            <v>Shadow Kingdom</v>
          </cell>
          <cell r="B3">
            <v>1043431</v>
          </cell>
          <cell r="C3">
            <v>14</v>
          </cell>
        </row>
        <row r="4">
          <cell r="A4" t="str">
            <v>The Bootleg Series Vol. 16: Springtime in New York 1980 - 1985 (Standard Edition)</v>
          </cell>
          <cell r="B4">
            <v>813384</v>
          </cell>
          <cell r="C4">
            <v>24</v>
          </cell>
        </row>
        <row r="5">
          <cell r="A5" t="str">
            <v>The Bootleg Series Vol. 16: Springtime in New York 1980 - 1985 (Deluxe Edition)</v>
          </cell>
          <cell r="B5">
            <v>820232</v>
          </cell>
          <cell r="C5">
            <v>50</v>
          </cell>
        </row>
        <row r="6">
          <cell r="A6" t="str">
            <v>The Reggae Remix</v>
          </cell>
          <cell r="B6">
            <v>831613</v>
          </cell>
          <cell r="C6">
            <v>4</v>
          </cell>
        </row>
        <row r="7">
          <cell r="A7" t="str">
            <v>Best of the Bootleg Series</v>
          </cell>
          <cell r="B7">
            <v>817851</v>
          </cell>
          <cell r="C7">
            <v>28</v>
          </cell>
        </row>
        <row r="8">
          <cell r="A8" t="str">
            <v>Rough and Rowdy Ways</v>
          </cell>
          <cell r="B8">
            <v>633233</v>
          </cell>
          <cell r="C8">
            <v>10</v>
          </cell>
        </row>
        <row r="9">
          <cell r="A9" t="str">
            <v>The Bootleg Series Vol. 15: Travelin’ Thru, 1967–1969</v>
          </cell>
          <cell r="B9">
            <v>646838</v>
          </cell>
          <cell r="C9">
            <v>40</v>
          </cell>
        </row>
        <row r="10">
          <cell r="A10" t="str">
            <v>The Rolling Thunder Revue: The 1975 Live Recordings (Sampler)</v>
          </cell>
          <cell r="B10">
            <v>648356</v>
          </cell>
          <cell r="C10">
            <v>1</v>
          </cell>
        </row>
        <row r="11">
          <cell r="A11" t="str">
            <v>The Bootleg Series Vol. 14: More Blood, More Tracks (Streaming Sampler)</v>
          </cell>
          <cell r="B11">
            <v>466127</v>
          </cell>
          <cell r="C11">
            <v>10</v>
          </cell>
        </row>
        <row r="12">
          <cell r="A12" t="str">
            <v>The Bootleg Series Vol. 13: Trouble No More 1979–1981</v>
          </cell>
          <cell r="B12">
            <v>398101</v>
          </cell>
          <cell r="C12">
            <v>24</v>
          </cell>
        </row>
        <row r="13">
          <cell r="A13" t="str">
            <v>Triplicate (Sampler)</v>
          </cell>
          <cell r="B13">
            <v>328059</v>
          </cell>
          <cell r="C13">
            <v>30</v>
          </cell>
        </row>
        <row r="14">
          <cell r="A14" t="str">
            <v>Fallen Angels</v>
          </cell>
          <cell r="B14">
            <v>148565</v>
          </cell>
          <cell r="C14">
            <v>12</v>
          </cell>
        </row>
        <row r="15">
          <cell r="A15" t="str">
            <v>The Bootleg Series Vol. 12: The Cutting Edge</v>
          </cell>
          <cell r="B15">
            <v>161171</v>
          </cell>
          <cell r="C15">
            <v>50</v>
          </cell>
        </row>
        <row r="16">
          <cell r="A16" t="str">
            <v>Shadows in the Night</v>
          </cell>
          <cell r="B16">
            <v>1118735</v>
          </cell>
          <cell r="C16">
            <v>10</v>
          </cell>
        </row>
        <row r="17">
          <cell r="A17" t="str">
            <v>The Bootleg Series Vol. 10: Another Self Portrait (1969–1971)</v>
          </cell>
          <cell r="B17">
            <v>646883</v>
          </cell>
          <cell r="C17">
            <v>37</v>
          </cell>
        </row>
        <row r="18">
          <cell r="A18" t="str">
            <v>Tempest</v>
          </cell>
          <cell r="B18">
            <v>19788</v>
          </cell>
          <cell r="C18">
            <v>10</v>
          </cell>
        </row>
        <row r="19">
          <cell r="A19" t="str">
            <v xml:space="preserve">Bob Dylan In Concert: Brandeis University 1963 </v>
          </cell>
          <cell r="B19">
            <v>41793</v>
          </cell>
          <cell r="C19">
            <v>7</v>
          </cell>
        </row>
        <row r="20">
          <cell r="A20" t="str">
            <v>The Bootleg Series, Vol. 9: The Witmark Demos: 1962-1964</v>
          </cell>
          <cell r="B20">
            <v>41763</v>
          </cell>
          <cell r="C20">
            <v>47</v>
          </cell>
        </row>
        <row r="21">
          <cell r="A21" t="str">
            <v>Christmas in the Heart</v>
          </cell>
          <cell r="B21">
            <v>41757</v>
          </cell>
          <cell r="C21">
            <v>15</v>
          </cell>
        </row>
        <row r="22">
          <cell r="A22" t="str">
            <v>Together Through Life</v>
          </cell>
          <cell r="B22">
            <v>41758</v>
          </cell>
          <cell r="C22">
            <v>10</v>
          </cell>
        </row>
        <row r="23">
          <cell r="A23" t="str">
            <v>The Bootleg Series Vol. 8: Tell Tale Signs: Rare and Unreleased 1989–2006</v>
          </cell>
          <cell r="B23">
            <v>41748</v>
          </cell>
          <cell r="C23">
            <v>38</v>
          </cell>
        </row>
        <row r="24">
          <cell r="A24" t="str">
            <v>Modern Times</v>
          </cell>
          <cell r="B24">
            <v>41719</v>
          </cell>
          <cell r="C24">
            <v>10</v>
          </cell>
        </row>
        <row r="25">
          <cell r="A25" t="str">
            <v>Live At Carnegie Hall 1963</v>
          </cell>
          <cell r="B25">
            <v>1080915</v>
          </cell>
          <cell r="C25">
            <v>6</v>
          </cell>
        </row>
        <row r="26">
          <cell r="A26" t="str">
            <v>Live at the Gaslight 1962</v>
          </cell>
          <cell r="B26">
            <v>140466</v>
          </cell>
          <cell r="C26">
            <v>10</v>
          </cell>
        </row>
        <row r="27">
          <cell r="A27" t="str">
            <v>The Bootleg Series Vol. 7: No Direction Home: The Soundtrack</v>
          </cell>
          <cell r="B27">
            <v>41739</v>
          </cell>
          <cell r="C27">
            <v>28</v>
          </cell>
        </row>
        <row r="28">
          <cell r="A28" t="str">
            <v>The Bootleg Series Vol. 6: Bob Dylan Live 1964, Concert at Philharmonic Hall</v>
          </cell>
          <cell r="B28">
            <v>41728</v>
          </cell>
          <cell r="C28">
            <v>19</v>
          </cell>
        </row>
        <row r="29">
          <cell r="A29" t="str">
            <v>The Bootleg Series Vol. 5: Bob Dylan Live 1975, The Rolling Thunder Revue</v>
          </cell>
          <cell r="B29">
            <v>41722</v>
          </cell>
          <cell r="C29">
            <v>22</v>
          </cell>
        </row>
        <row r="30">
          <cell r="A30" t="str">
            <v>The Rundown Rehearsal Tapes</v>
          </cell>
          <cell r="B30">
            <v>1080815</v>
          </cell>
          <cell r="C30">
            <v>1</v>
          </cell>
        </row>
        <row r="31">
          <cell r="A31" t="str">
            <v>Love and Theft</v>
          </cell>
          <cell r="B31">
            <v>25956</v>
          </cell>
          <cell r="C31">
            <v>12</v>
          </cell>
        </row>
        <row r="32">
          <cell r="A32" t="str">
            <v>The Bootleg Series Vol. 4: Bob Dylan Live 1966, The “Royal Albert Hall” Concert</v>
          </cell>
          <cell r="B32">
            <v>41657</v>
          </cell>
          <cell r="C32">
            <v>15</v>
          </cell>
        </row>
        <row r="33">
          <cell r="A33" t="str">
            <v>Time Out of Mind</v>
          </cell>
          <cell r="B33">
            <v>18656</v>
          </cell>
          <cell r="C33">
            <v>11</v>
          </cell>
        </row>
        <row r="34">
          <cell r="A34" t="str">
            <v>MTV Unplugged</v>
          </cell>
          <cell r="B34">
            <v>41643</v>
          </cell>
          <cell r="C34">
            <v>12</v>
          </cell>
        </row>
        <row r="35">
          <cell r="A35" t="str">
            <v>Bob Dylan’s Greatest Hits Volume 3</v>
          </cell>
          <cell r="B35">
            <v>817835</v>
          </cell>
          <cell r="C35">
            <v>14</v>
          </cell>
        </row>
        <row r="36">
          <cell r="A36" t="str">
            <v>The Minnesota Tapes</v>
          </cell>
          <cell r="B36">
            <v>1059206</v>
          </cell>
          <cell r="C36">
            <v>20</v>
          </cell>
        </row>
        <row r="37">
          <cell r="A37" t="str">
            <v>World Gone Wrong</v>
          </cell>
          <cell r="B37">
            <v>41578</v>
          </cell>
          <cell r="C37">
            <v>10</v>
          </cell>
        </row>
        <row r="38">
          <cell r="A38" t="str">
            <v>Good as I Been to You</v>
          </cell>
          <cell r="B38">
            <v>41570</v>
          </cell>
          <cell r="C38">
            <v>13</v>
          </cell>
        </row>
        <row r="39">
          <cell r="A39" t="str">
            <v>The Bootleg Series Volumes 1–3 (Rare &amp; Unreleased) 1961–1991</v>
          </cell>
          <cell r="B39">
            <v>41539</v>
          </cell>
          <cell r="C39">
            <v>50</v>
          </cell>
        </row>
        <row r="40">
          <cell r="A40" t="str">
            <v>Under the Red Sky</v>
          </cell>
          <cell r="B40">
            <v>41531</v>
          </cell>
          <cell r="C40">
            <v>10</v>
          </cell>
        </row>
        <row r="41">
          <cell r="A41" t="str">
            <v>Oh Mercy</v>
          </cell>
          <cell r="B41">
            <v>41526</v>
          </cell>
          <cell r="C41">
            <v>10</v>
          </cell>
        </row>
        <row r="42">
          <cell r="A42" t="str">
            <v>Down in the Groove</v>
          </cell>
          <cell r="B42">
            <v>41518</v>
          </cell>
          <cell r="C42">
            <v>10</v>
          </cell>
        </row>
        <row r="43">
          <cell r="A43" t="str">
            <v>Knocked Out Loaded</v>
          </cell>
          <cell r="B43">
            <v>25964</v>
          </cell>
          <cell r="C43">
            <v>8</v>
          </cell>
        </row>
        <row r="44">
          <cell r="A44" t="str">
            <v>Biograph</v>
          </cell>
          <cell r="B44">
            <v>511426</v>
          </cell>
          <cell r="C44">
            <v>50</v>
          </cell>
        </row>
        <row r="45">
          <cell r="A45" t="str">
            <v>Empire Burlesque</v>
          </cell>
          <cell r="B45">
            <v>25962</v>
          </cell>
          <cell r="C45">
            <v>10</v>
          </cell>
        </row>
        <row r="46">
          <cell r="A46" t="str">
            <v>Real Live</v>
          </cell>
          <cell r="B46">
            <v>25964</v>
          </cell>
          <cell r="C46">
            <v>10</v>
          </cell>
        </row>
        <row r="47">
          <cell r="A47" t="str">
            <v>Infidels</v>
          </cell>
          <cell r="B47">
            <v>41380</v>
          </cell>
          <cell r="C47">
            <v>8</v>
          </cell>
        </row>
        <row r="48">
          <cell r="A48" t="str">
            <v>Shot of Love</v>
          </cell>
          <cell r="B48">
            <v>41378</v>
          </cell>
          <cell r="C48">
            <v>10</v>
          </cell>
        </row>
        <row r="49">
          <cell r="A49" t="str">
            <v>Saved</v>
          </cell>
          <cell r="B49">
            <v>26064</v>
          </cell>
          <cell r="C49">
            <v>9</v>
          </cell>
        </row>
        <row r="50">
          <cell r="A50" t="str">
            <v>Slow Train Coming</v>
          </cell>
          <cell r="B50">
            <v>25963</v>
          </cell>
          <cell r="C50">
            <v>9</v>
          </cell>
        </row>
        <row r="51">
          <cell r="A51" t="str">
            <v>Bob Dylan At Budokan (Live)</v>
          </cell>
          <cell r="B51">
            <v>41368</v>
          </cell>
          <cell r="C51">
            <v>22</v>
          </cell>
        </row>
        <row r="52">
          <cell r="A52" t="str">
            <v>Street-Legal</v>
          </cell>
          <cell r="B52">
            <v>35120</v>
          </cell>
          <cell r="C52">
            <v>9</v>
          </cell>
        </row>
        <row r="53">
          <cell r="A53" t="str">
            <v>Live In Brisbane 1978</v>
          </cell>
          <cell r="B53">
            <v>1081920</v>
          </cell>
          <cell r="C53">
            <v>19</v>
          </cell>
        </row>
        <row r="54">
          <cell r="A54" t="str">
            <v>Hard Rain (Live)</v>
          </cell>
          <cell r="B54">
            <v>41332</v>
          </cell>
          <cell r="C54">
            <v>9</v>
          </cell>
        </row>
        <row r="55">
          <cell r="A55" t="str">
            <v>Desire</v>
          </cell>
          <cell r="B55">
            <v>41324</v>
          </cell>
          <cell r="C55">
            <v>9</v>
          </cell>
        </row>
        <row r="56">
          <cell r="A56" t="str">
            <v>Blood on the Tracks</v>
          </cell>
          <cell r="B56">
            <v>22806</v>
          </cell>
          <cell r="C56">
            <v>10</v>
          </cell>
        </row>
        <row r="57">
          <cell r="A57" t="str">
            <v>Planet Waves</v>
          </cell>
          <cell r="B57">
            <v>41305</v>
          </cell>
          <cell r="C57">
            <v>11</v>
          </cell>
        </row>
        <row r="58">
          <cell r="A58" t="str">
            <v>Dylan (1973)</v>
          </cell>
          <cell r="B58">
            <v>41576</v>
          </cell>
          <cell r="C58">
            <v>9</v>
          </cell>
        </row>
        <row r="59">
          <cell r="A59" t="str">
            <v>Pat Garrett &amp; Billy the Kid</v>
          </cell>
          <cell r="B59">
            <v>41298</v>
          </cell>
          <cell r="C59">
            <v>11</v>
          </cell>
        </row>
        <row r="60">
          <cell r="A60" t="str">
            <v xml:space="preserve">Bob Dylan’s Greatest Hits Vol. II </v>
          </cell>
          <cell r="B60">
            <v>539529</v>
          </cell>
          <cell r="C60">
            <v>21</v>
          </cell>
        </row>
        <row r="61">
          <cell r="A61" t="str">
            <v>New Morning</v>
          </cell>
          <cell r="B61">
            <v>41288</v>
          </cell>
          <cell r="C61">
            <v>12</v>
          </cell>
        </row>
        <row r="62">
          <cell r="A62" t="str">
            <v>Self Portrait</v>
          </cell>
          <cell r="B62">
            <v>41283</v>
          </cell>
          <cell r="C62">
            <v>24</v>
          </cell>
        </row>
        <row r="63">
          <cell r="A63" t="str">
            <v>Nashville Skyline</v>
          </cell>
          <cell r="B63">
            <v>41270</v>
          </cell>
          <cell r="C63">
            <v>10</v>
          </cell>
        </row>
        <row r="64">
          <cell r="A64" t="str">
            <v>John Wesley Harding</v>
          </cell>
          <cell r="B64">
            <v>24337</v>
          </cell>
          <cell r="C64">
            <v>12</v>
          </cell>
        </row>
        <row r="65">
          <cell r="A65" t="str">
            <v>Bob Dylan’s Greatest Hits</v>
          </cell>
          <cell r="B65">
            <v>539539</v>
          </cell>
          <cell r="C65">
            <v>10</v>
          </cell>
        </row>
        <row r="66">
          <cell r="A66" t="str">
            <v>Blonde on Blonde</v>
          </cell>
          <cell r="B66">
            <v>26024</v>
          </cell>
          <cell r="C66">
            <v>14</v>
          </cell>
        </row>
        <row r="67">
          <cell r="A67" t="str">
            <v>Highway 61 Revisited</v>
          </cell>
          <cell r="B67">
            <v>13573</v>
          </cell>
          <cell r="C67">
            <v>9</v>
          </cell>
        </row>
        <row r="68">
          <cell r="A68" t="str">
            <v>Bringing It All Back Home</v>
          </cell>
          <cell r="B68">
            <v>17399</v>
          </cell>
          <cell r="C68">
            <v>11</v>
          </cell>
        </row>
        <row r="69">
          <cell r="A69" t="str">
            <v>Another Side of Bob Dylan</v>
          </cell>
          <cell r="B69">
            <v>25519</v>
          </cell>
          <cell r="C69">
            <v>11</v>
          </cell>
        </row>
        <row r="70">
          <cell r="A70" t="str">
            <v>The Times They Are A-Changin’</v>
          </cell>
          <cell r="B70">
            <v>28249</v>
          </cell>
          <cell r="C70">
            <v>10</v>
          </cell>
        </row>
        <row r="71">
          <cell r="A71" t="str">
            <v>The Freewheelin’ Bob Dylan</v>
          </cell>
          <cell r="B71">
            <v>17327</v>
          </cell>
          <cell r="C71">
            <v>13</v>
          </cell>
        </row>
        <row r="72">
          <cell r="A72" t="str">
            <v>Bob Dylan</v>
          </cell>
          <cell r="B72">
            <v>26515</v>
          </cell>
          <cell r="C72">
            <v>13</v>
          </cell>
        </row>
        <row r="73">
          <cell r="A73" t="str">
            <v>The Joker, Vol. III: Early Years</v>
          </cell>
          <cell r="B73">
            <v>1223423</v>
          </cell>
          <cell r="C73">
            <v>18</v>
          </cell>
        </row>
        <row r="74">
          <cell r="A74" t="str">
            <v>Fragments - Time Out of Mind Sessions (1996-1997): The Bootleg Series, Vol. 17 (Deluxe Edition)</v>
          </cell>
          <cell r="B74">
            <v>992332</v>
          </cell>
          <cell r="C74">
            <v>32</v>
          </cell>
        </row>
        <row r="75">
          <cell r="A75" t="str">
            <v>Fragments - Time Out of Mind Sessions (1996-1997): The Bootleg Series, Vol. 17</v>
          </cell>
          <cell r="B75">
            <v>994766</v>
          </cell>
          <cell r="C75">
            <v>19</v>
          </cell>
        </row>
        <row r="76">
          <cell r="A76" t="str">
            <v>Blood on the Tapes (Bootleg)</v>
          </cell>
          <cell r="B76">
            <v>1108900</v>
          </cell>
          <cell r="C76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Moniot" refreshedDate="45741.718650578703" createdVersion="8" refreshedVersion="8" minRefreshableVersion="3" recordCount="44" xr:uid="{8621E015-CC94-44FB-83CF-24FDCA222270}">
  <cacheSource type="worksheet">
    <worksheetSource ref="A1:D1048576" sheet="live-comp albums"/>
  </cacheSource>
  <cacheFields count="4">
    <cacheField name="AlbumName" numFmtId="0">
      <sharedItems containsBlank="1" count="43">
        <s v="The Complete Budokan 1978 (Live)"/>
        <s v="Shadow Kingdom"/>
        <s v="The Bootleg Series Vol. 16: Springtime in New York 1980 - 1985 (Standard Edition)"/>
        <s v="The Bootleg Series Vol. 16: Springtime in New York 1980 - 1985 (Deluxe Edition)"/>
        <s v="The Reggae Remix"/>
        <s v="Best of the Bootleg Series"/>
        <s v="The Bootleg Series Vol. 15: Travelin’ Thru, 1967–1969"/>
        <s v="The Rolling Thunder Revue: The 1975 Live Recordings (Sampler)"/>
        <s v="The Bootleg Series Vol. 14: More Blood, More Tracks (Streaming Sampler)"/>
        <s v="The Bootleg Series Vol. 13: Trouble No More 1979–1981"/>
        <s v="Triplicate (Sampler)"/>
        <s v="Fallen Angels"/>
        <s v="The Bootleg Series Vol. 12: The Cutting Edge"/>
        <s v="Shadows in the Night"/>
        <s v="The Bootleg Series Vol. 10: Another Self Portrait (1969–1971)"/>
        <s v="Bob Dylan In Concert: Brandeis University 1963 "/>
        <s v="The Bootleg Series, Vol. 9: The Witmark Demos: 1962-1964"/>
        <s v="Christmas in the Heart"/>
        <s v="The Bootleg Series Vol. 8: Tell Tale Signs: Rare and Unreleased 1989–2006"/>
        <s v="Live At Carnegie Hall 1963"/>
        <s v="Live at the Gaslight 1962"/>
        <s v="The Bootleg Series Vol. 7: No Direction Home: The Soundtrack"/>
        <s v="The Bootleg Series Vol. 6: Bob Dylan Live 1964, Concert at Philharmonic Hall"/>
        <s v="The Bootleg Series Vol. 5: Bob Dylan Live 1975, The Rolling Thunder Revue"/>
        <s v="The Rundown Rehearsal Tapes"/>
        <s v="The Bootleg Series Vol. 4: Bob Dylan Live 1966, The “Royal Albert Hall” Concert"/>
        <s v="MTV Unplugged"/>
        <s v="Bob Dylan’s Greatest Hits Volume 3"/>
        <s v="The Minnesota Tapes"/>
        <s v="The Bootleg Series Volumes 1–3 (Rare &amp; Unreleased) 1961–1991"/>
        <s v="Biograph"/>
        <s v="Real Live"/>
        <s v="Bob Dylan At Budokan (Live)"/>
        <s v="Live In Brisbane 1978"/>
        <s v="Hard Rain (Live)"/>
        <s v="Dylan (1973)"/>
        <s v="Bob Dylan’s Greatest Hits Vol. II "/>
        <s v="Bob Dylan’s Greatest Hits"/>
        <s v="The Joker, Vol. III: Early Years"/>
        <s v="Fragments - Time Out of Mind Sessions (1996-1997): The Bootleg Series, Vol. 17 (Deluxe Edition)"/>
        <s v="Fragments - Time Out of Mind Sessions (1996-1997): The Bootleg Series, Vol. 17"/>
        <s v="Blood on the Tapes (Bootleg)"/>
        <m/>
      </sharedItems>
    </cacheField>
    <cacheField name="Release Year" numFmtId="0">
      <sharedItems containsString="0" containsBlank="1" containsNumber="1" containsInteger="1" minValue="1966" maxValue="2023"/>
    </cacheField>
    <cacheField name="Period" numFmtId="0">
      <sharedItems containsBlank="1" count="3">
        <s v="Late Dylan"/>
        <s v="Early Dylan"/>
        <m/>
      </sharedItems>
    </cacheField>
    <cacheField name="AlbumType" numFmtId="0">
      <sharedItems containsBlank="1" count="3">
        <s v="live"/>
        <s v="com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2023"/>
    <x v="0"/>
    <x v="0"/>
  </r>
  <r>
    <x v="1"/>
    <n v="2023"/>
    <x v="0"/>
    <x v="1"/>
  </r>
  <r>
    <x v="2"/>
    <n v="2021"/>
    <x v="0"/>
    <x v="1"/>
  </r>
  <r>
    <x v="3"/>
    <n v="2021"/>
    <x v="0"/>
    <x v="1"/>
  </r>
  <r>
    <x v="4"/>
    <n v="2021"/>
    <x v="0"/>
    <x v="1"/>
  </r>
  <r>
    <x v="5"/>
    <n v="2020"/>
    <x v="0"/>
    <x v="1"/>
  </r>
  <r>
    <x v="6"/>
    <n v="2019"/>
    <x v="0"/>
    <x v="1"/>
  </r>
  <r>
    <x v="7"/>
    <n v="2019"/>
    <x v="0"/>
    <x v="0"/>
  </r>
  <r>
    <x v="8"/>
    <n v="2018"/>
    <x v="0"/>
    <x v="1"/>
  </r>
  <r>
    <x v="9"/>
    <n v="2017"/>
    <x v="0"/>
    <x v="0"/>
  </r>
  <r>
    <x v="10"/>
    <n v="2017"/>
    <x v="0"/>
    <x v="1"/>
  </r>
  <r>
    <x v="11"/>
    <n v="2016"/>
    <x v="0"/>
    <x v="1"/>
  </r>
  <r>
    <x v="12"/>
    <n v="2015"/>
    <x v="0"/>
    <x v="1"/>
  </r>
  <r>
    <x v="13"/>
    <n v="2015"/>
    <x v="0"/>
    <x v="1"/>
  </r>
  <r>
    <x v="14"/>
    <n v="2013"/>
    <x v="0"/>
    <x v="1"/>
  </r>
  <r>
    <x v="15"/>
    <n v="2011"/>
    <x v="0"/>
    <x v="0"/>
  </r>
  <r>
    <x v="16"/>
    <n v="2010"/>
    <x v="0"/>
    <x v="1"/>
  </r>
  <r>
    <x v="17"/>
    <n v="2009"/>
    <x v="0"/>
    <x v="1"/>
  </r>
  <r>
    <x v="18"/>
    <n v="2008"/>
    <x v="0"/>
    <x v="1"/>
  </r>
  <r>
    <x v="19"/>
    <n v="2005"/>
    <x v="0"/>
    <x v="0"/>
  </r>
  <r>
    <x v="20"/>
    <n v="2005"/>
    <x v="0"/>
    <x v="0"/>
  </r>
  <r>
    <x v="21"/>
    <n v="2005"/>
    <x v="0"/>
    <x v="0"/>
  </r>
  <r>
    <x v="22"/>
    <n v="2004"/>
    <x v="0"/>
    <x v="0"/>
  </r>
  <r>
    <x v="23"/>
    <n v="2002"/>
    <x v="0"/>
    <x v="0"/>
  </r>
  <r>
    <x v="24"/>
    <n v="2002"/>
    <x v="0"/>
    <x v="0"/>
  </r>
  <r>
    <x v="25"/>
    <n v="1998"/>
    <x v="0"/>
    <x v="0"/>
  </r>
  <r>
    <x v="26"/>
    <n v="1995"/>
    <x v="0"/>
    <x v="0"/>
  </r>
  <r>
    <x v="27"/>
    <n v="1994"/>
    <x v="0"/>
    <x v="1"/>
  </r>
  <r>
    <x v="28"/>
    <n v="1994"/>
    <x v="0"/>
    <x v="1"/>
  </r>
  <r>
    <x v="29"/>
    <n v="1991"/>
    <x v="0"/>
    <x v="1"/>
  </r>
  <r>
    <x v="30"/>
    <n v="1985"/>
    <x v="0"/>
    <x v="1"/>
  </r>
  <r>
    <x v="31"/>
    <n v="1984"/>
    <x v="0"/>
    <x v="0"/>
  </r>
  <r>
    <x v="32"/>
    <n v="1979"/>
    <x v="1"/>
    <x v="0"/>
  </r>
  <r>
    <x v="33"/>
    <n v="1978"/>
    <x v="1"/>
    <x v="0"/>
  </r>
  <r>
    <x v="34"/>
    <n v="1976"/>
    <x v="1"/>
    <x v="0"/>
  </r>
  <r>
    <x v="35"/>
    <n v="1973"/>
    <x v="1"/>
    <x v="1"/>
  </r>
  <r>
    <x v="36"/>
    <n v="1971"/>
    <x v="1"/>
    <x v="1"/>
  </r>
  <r>
    <x v="37"/>
    <n v="1967"/>
    <x v="1"/>
    <x v="1"/>
  </r>
  <r>
    <x v="38"/>
    <n v="1966"/>
    <x v="1"/>
    <x v="1"/>
  </r>
  <r>
    <x v="39"/>
    <n v="1997"/>
    <x v="0"/>
    <x v="1"/>
  </r>
  <r>
    <x v="40"/>
    <n v="1997"/>
    <x v="0"/>
    <x v="1"/>
  </r>
  <r>
    <x v="41"/>
    <n v="1975"/>
    <x v="1"/>
    <x v="1"/>
  </r>
  <r>
    <x v="42"/>
    <m/>
    <x v="2"/>
    <x v="2"/>
  </r>
  <r>
    <x v="42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AE770-6282-4CD1-BB9D-4676A45A238F}" name="PivotTable2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4">
    <pivotField showAll="0">
      <items count="44">
        <item x="5"/>
        <item x="30"/>
        <item x="41"/>
        <item x="32"/>
        <item x="15"/>
        <item x="37"/>
        <item x="36"/>
        <item x="27"/>
        <item x="17"/>
        <item x="35"/>
        <item x="11"/>
        <item x="40"/>
        <item x="39"/>
        <item x="34"/>
        <item x="19"/>
        <item x="20"/>
        <item x="33"/>
        <item x="26"/>
        <item x="31"/>
        <item x="1"/>
        <item x="13"/>
        <item x="14"/>
        <item x="12"/>
        <item x="9"/>
        <item x="8"/>
        <item x="6"/>
        <item x="3"/>
        <item x="2"/>
        <item x="25"/>
        <item x="23"/>
        <item x="22"/>
        <item x="21"/>
        <item x="18"/>
        <item x="29"/>
        <item x="16"/>
        <item x="0"/>
        <item x="38"/>
        <item x="28"/>
        <item x="4"/>
        <item x="7"/>
        <item x="24"/>
        <item x="10"/>
        <item x="42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2" item="1" hier="-1"/>
  </pageFields>
  <dataFields count="1">
    <dataField name="Count of Album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9176-828D-47B7-819F-0A41AB8CCC8C}">
  <dimension ref="A1:F82"/>
  <sheetViews>
    <sheetView tabSelected="1" workbookViewId="0">
      <selection activeCell="E2" sqref="E2"/>
    </sheetView>
  </sheetViews>
  <sheetFormatPr defaultRowHeight="14.4" x14ac:dyDescent="0.3"/>
  <cols>
    <col min="1" max="1" width="65" customWidth="1"/>
    <col min="2" max="3" width="28" customWidth="1"/>
    <col min="4" max="4" width="11.21875" customWidth="1"/>
    <col min="5" max="5" width="11.88671875" customWidth="1"/>
  </cols>
  <sheetData>
    <row r="1" spans="1:6" x14ac:dyDescent="0.3">
      <c r="A1" t="s">
        <v>0</v>
      </c>
      <c r="B1" t="s">
        <v>78</v>
      </c>
      <c r="C1" t="s">
        <v>79</v>
      </c>
      <c r="D1" t="s">
        <v>1</v>
      </c>
      <c r="E1" t="s">
        <v>2</v>
      </c>
      <c r="F1" t="s">
        <v>82</v>
      </c>
    </row>
    <row r="2" spans="1:6" x14ac:dyDescent="0.3">
      <c r="A2" t="s">
        <v>3</v>
      </c>
      <c r="B2">
        <f>VLOOKUP(A2,[1]Sheet1!$A:$C,2,FALSE)</f>
        <v>1080765</v>
      </c>
      <c r="C2">
        <f>VLOOKUP(A:A,[1]Sheet1!$A:$C,3,FALSE)</f>
        <v>50</v>
      </c>
      <c r="D2" s="1">
        <v>45247</v>
      </c>
      <c r="E2">
        <v>2023</v>
      </c>
      <c r="F2" t="str">
        <f>IF(E2&lt;1980,"Early Dylan","Late Dylan")</f>
        <v>Late Dylan</v>
      </c>
    </row>
    <row r="3" spans="1:6" x14ac:dyDescent="0.3">
      <c r="A3" t="s">
        <v>4</v>
      </c>
      <c r="B3">
        <f>VLOOKUP(A3,[1]Sheet1!$A:$C,2,FALSE)</f>
        <v>1043431</v>
      </c>
      <c r="C3">
        <f>VLOOKUP(A:A,[1]Sheet1!$A:$C,3,FALSE)</f>
        <v>14</v>
      </c>
      <c r="D3" s="1">
        <v>45079</v>
      </c>
      <c r="E3">
        <v>2023</v>
      </c>
      <c r="F3" t="str">
        <f t="shared" ref="F3:F72" si="0">IF(E3&lt;1980,"Early Dylan","Late Dylan")</f>
        <v>Late Dylan</v>
      </c>
    </row>
    <row r="4" spans="1:6" x14ac:dyDescent="0.3">
      <c r="A4" t="s">
        <v>5</v>
      </c>
      <c r="B4">
        <f>VLOOKUP(A4,[1]Sheet1!$A:$C,2,FALSE)</f>
        <v>813384</v>
      </c>
      <c r="C4">
        <f>VLOOKUP(A:A,[1]Sheet1!$A:$C,3,FALSE)</f>
        <v>24</v>
      </c>
      <c r="D4" s="1">
        <v>44456</v>
      </c>
      <c r="E4">
        <v>2021</v>
      </c>
      <c r="F4" t="str">
        <f t="shared" si="0"/>
        <v>Late Dylan</v>
      </c>
    </row>
    <row r="5" spans="1:6" x14ac:dyDescent="0.3">
      <c r="A5" t="s">
        <v>6</v>
      </c>
      <c r="B5">
        <f>VLOOKUP(A5,[1]Sheet1!$A:$C,2,FALSE)</f>
        <v>820232</v>
      </c>
      <c r="C5">
        <f>VLOOKUP(A5,[1]Sheet1!$A:$C,3,FALSE)</f>
        <v>50</v>
      </c>
      <c r="D5" s="1">
        <v>44456</v>
      </c>
      <c r="E5">
        <v>2021</v>
      </c>
      <c r="F5" t="str">
        <f t="shared" si="0"/>
        <v>Late Dylan</v>
      </c>
    </row>
    <row r="6" spans="1:6" x14ac:dyDescent="0.3">
      <c r="A6" t="s">
        <v>7</v>
      </c>
      <c r="B6">
        <f>VLOOKUP(A6,[1]Sheet1!$A:$C,2,FALSE)</f>
        <v>831613</v>
      </c>
      <c r="C6">
        <f>VLOOKUP(A:A,[1]Sheet1!$A:$C,3,FALSE)</f>
        <v>4</v>
      </c>
      <c r="D6" s="1">
        <v>44394</v>
      </c>
      <c r="E6">
        <v>2021</v>
      </c>
      <c r="F6" t="str">
        <f t="shared" si="0"/>
        <v>Late Dylan</v>
      </c>
    </row>
    <row r="7" spans="1:6" x14ac:dyDescent="0.3">
      <c r="A7" t="s">
        <v>8</v>
      </c>
      <c r="B7">
        <f>VLOOKUP(A7,[1]Sheet1!$A:$C,2,FALSE)</f>
        <v>817851</v>
      </c>
      <c r="C7">
        <f>VLOOKUP(A:A,[1]Sheet1!$A:$C,3,FALSE)</f>
        <v>28</v>
      </c>
      <c r="D7" s="1">
        <v>44106</v>
      </c>
      <c r="E7">
        <v>2020</v>
      </c>
      <c r="F7" t="str">
        <f t="shared" si="0"/>
        <v>Late Dylan</v>
      </c>
    </row>
    <row r="8" spans="1:6" x14ac:dyDescent="0.3">
      <c r="A8" t="s">
        <v>9</v>
      </c>
      <c r="B8">
        <f>VLOOKUP(A8,[1]Sheet1!$A:$C,2,FALSE)</f>
        <v>633233</v>
      </c>
      <c r="C8">
        <f>VLOOKUP(A:A,[1]Sheet1!$A:$C,3,FALSE)</f>
        <v>10</v>
      </c>
      <c r="D8" s="1">
        <v>44001</v>
      </c>
      <c r="E8">
        <v>2020</v>
      </c>
      <c r="F8" t="str">
        <f t="shared" si="0"/>
        <v>Late Dylan</v>
      </c>
    </row>
    <row r="9" spans="1:6" x14ac:dyDescent="0.3">
      <c r="A9" t="s">
        <v>10</v>
      </c>
      <c r="B9">
        <f>VLOOKUP(A9,[1]Sheet1!$A:$C,2,FALSE)</f>
        <v>646838</v>
      </c>
      <c r="C9">
        <f>VLOOKUP(A:A,[1]Sheet1!$A:$C,3,FALSE)</f>
        <v>40</v>
      </c>
      <c r="D9" s="1">
        <v>43770</v>
      </c>
      <c r="E9">
        <v>2019</v>
      </c>
      <c r="F9" t="str">
        <f t="shared" si="0"/>
        <v>Late Dylan</v>
      </c>
    </row>
    <row r="10" spans="1:6" x14ac:dyDescent="0.3">
      <c r="A10" t="s">
        <v>11</v>
      </c>
      <c r="B10">
        <f>VLOOKUP(A10,[1]Sheet1!$A:$C,2,FALSE)</f>
        <v>648356</v>
      </c>
      <c r="C10">
        <f>VLOOKUP(A:A,[1]Sheet1!$A:$C,3,FALSE)</f>
        <v>1</v>
      </c>
      <c r="D10" s="1">
        <v>43623</v>
      </c>
      <c r="E10">
        <v>2019</v>
      </c>
      <c r="F10" t="str">
        <f t="shared" si="0"/>
        <v>Late Dylan</v>
      </c>
    </row>
    <row r="11" spans="1:6" x14ac:dyDescent="0.3">
      <c r="A11" t="s">
        <v>12</v>
      </c>
      <c r="B11">
        <f>VLOOKUP(A11,[1]Sheet1!$A:$C,2,FALSE)</f>
        <v>466127</v>
      </c>
      <c r="C11">
        <f>VLOOKUP(A:A,[1]Sheet1!$A:$C,3,FALSE)</f>
        <v>10</v>
      </c>
      <c r="D11" s="1">
        <v>43406</v>
      </c>
      <c r="E11">
        <v>2018</v>
      </c>
      <c r="F11" t="str">
        <f t="shared" si="0"/>
        <v>Late Dylan</v>
      </c>
    </row>
    <row r="12" spans="1:6" x14ac:dyDescent="0.3">
      <c r="A12" t="s">
        <v>13</v>
      </c>
      <c r="B12">
        <f>VLOOKUP(A12,[1]Sheet1!$A:$C,2,FALSE)</f>
        <v>398101</v>
      </c>
      <c r="C12">
        <f>VLOOKUP(A:A,[1]Sheet1!$A:$C,3,FALSE)</f>
        <v>24</v>
      </c>
      <c r="D12" s="1">
        <v>43042</v>
      </c>
      <c r="E12">
        <v>2017</v>
      </c>
      <c r="F12" t="str">
        <f t="shared" si="0"/>
        <v>Late Dylan</v>
      </c>
    </row>
    <row r="13" spans="1:6" x14ac:dyDescent="0.3">
      <c r="A13" t="s">
        <v>14</v>
      </c>
      <c r="B13">
        <f>VLOOKUP(A13,[1]Sheet1!$A:$C,2,FALSE)</f>
        <v>328059</v>
      </c>
      <c r="C13">
        <f>VLOOKUP(A:A,[1]Sheet1!$A:$C,3,FALSE)</f>
        <v>30</v>
      </c>
      <c r="D13" s="1">
        <v>42825</v>
      </c>
      <c r="E13">
        <v>2017</v>
      </c>
      <c r="F13" t="str">
        <f t="shared" si="0"/>
        <v>Late Dylan</v>
      </c>
    </row>
    <row r="14" spans="1:6" x14ac:dyDescent="0.3">
      <c r="A14" t="s">
        <v>15</v>
      </c>
      <c r="B14">
        <f>VLOOKUP(A14,[1]Sheet1!$A:$C,2,FALSE)</f>
        <v>148565</v>
      </c>
      <c r="C14">
        <f>VLOOKUP(A:A,[1]Sheet1!$A:$C,3,FALSE)</f>
        <v>12</v>
      </c>
      <c r="D14" s="1">
        <v>42510</v>
      </c>
      <c r="E14">
        <v>2016</v>
      </c>
      <c r="F14" t="str">
        <f t="shared" si="0"/>
        <v>Late Dylan</v>
      </c>
    </row>
    <row r="15" spans="1:6" x14ac:dyDescent="0.3">
      <c r="A15" t="s">
        <v>16</v>
      </c>
      <c r="B15">
        <f>VLOOKUP(A15,[1]Sheet1!$A:$C,2,FALSE)</f>
        <v>161171</v>
      </c>
      <c r="C15">
        <f>VLOOKUP(A:A,[1]Sheet1!$A:$C,3,FALSE)</f>
        <v>50</v>
      </c>
      <c r="D15" s="1">
        <v>42314</v>
      </c>
      <c r="E15">
        <v>2015</v>
      </c>
      <c r="F15" t="str">
        <f t="shared" si="0"/>
        <v>Late Dylan</v>
      </c>
    </row>
    <row r="16" spans="1:6" x14ac:dyDescent="0.3">
      <c r="A16" t="s">
        <v>17</v>
      </c>
      <c r="B16">
        <f>VLOOKUP(A16,[1]Sheet1!$A:$C,2,FALSE)</f>
        <v>1118735</v>
      </c>
      <c r="C16">
        <f>VLOOKUP(A:A,[1]Sheet1!$A:$C,3,FALSE)</f>
        <v>10</v>
      </c>
      <c r="D16" s="1">
        <v>42038</v>
      </c>
      <c r="E16">
        <v>2015</v>
      </c>
      <c r="F16" t="str">
        <f t="shared" si="0"/>
        <v>Late Dylan</v>
      </c>
    </row>
    <row r="17" spans="1:6" x14ac:dyDescent="0.3">
      <c r="A17" t="s">
        <v>92</v>
      </c>
      <c r="D17" s="1">
        <v>41582</v>
      </c>
      <c r="E17">
        <v>2013</v>
      </c>
      <c r="F17" t="str">
        <f t="shared" si="0"/>
        <v>Late Dylan</v>
      </c>
    </row>
    <row r="18" spans="1:6" x14ac:dyDescent="0.3">
      <c r="A18" t="s">
        <v>18</v>
      </c>
      <c r="B18">
        <f>VLOOKUP(A18,[1]Sheet1!$A:$C,2,FALSE)</f>
        <v>646883</v>
      </c>
      <c r="C18">
        <f>VLOOKUP(A:A,[1]Sheet1!$A:$C,3,FALSE)</f>
        <v>37</v>
      </c>
      <c r="D18" s="1">
        <v>41513</v>
      </c>
      <c r="E18">
        <v>2013</v>
      </c>
      <c r="F18" t="str">
        <f t="shared" si="0"/>
        <v>Late Dylan</v>
      </c>
    </row>
    <row r="19" spans="1:6" x14ac:dyDescent="0.3">
      <c r="A19" t="s">
        <v>19</v>
      </c>
      <c r="B19">
        <f>VLOOKUP(A19,[1]Sheet1!$A:$C,2,FALSE)</f>
        <v>19788</v>
      </c>
      <c r="C19">
        <f>VLOOKUP(A:A,[1]Sheet1!$A:$C,3,FALSE)</f>
        <v>10</v>
      </c>
      <c r="D19" s="1">
        <v>41162</v>
      </c>
      <c r="E19">
        <v>2012</v>
      </c>
      <c r="F19" t="str">
        <f t="shared" si="0"/>
        <v>Late Dylan</v>
      </c>
    </row>
    <row r="20" spans="1:6" x14ac:dyDescent="0.3">
      <c r="A20" t="s">
        <v>20</v>
      </c>
      <c r="B20">
        <f>VLOOKUP(A20,[1]Sheet1!$A:$C,2,FALSE)</f>
        <v>41793</v>
      </c>
      <c r="C20">
        <f>VLOOKUP(A:A,[1]Sheet1!$A:$C,3,FALSE)</f>
        <v>7</v>
      </c>
      <c r="D20" s="1">
        <v>40644</v>
      </c>
      <c r="E20">
        <v>2011</v>
      </c>
      <c r="F20" t="str">
        <f t="shared" si="0"/>
        <v>Late Dylan</v>
      </c>
    </row>
    <row r="21" spans="1:6" x14ac:dyDescent="0.3">
      <c r="A21" t="s">
        <v>21</v>
      </c>
      <c r="B21">
        <f>VLOOKUP(A21,[1]Sheet1!$A:$C,2,FALSE)</f>
        <v>41763</v>
      </c>
      <c r="C21">
        <f>VLOOKUP(A:A,[1]Sheet1!$A:$C,3,FALSE)</f>
        <v>47</v>
      </c>
      <c r="D21" s="1">
        <v>40470</v>
      </c>
      <c r="E21">
        <v>2010</v>
      </c>
      <c r="F21" t="str">
        <f t="shared" si="0"/>
        <v>Late Dylan</v>
      </c>
    </row>
    <row r="22" spans="1:6" x14ac:dyDescent="0.3">
      <c r="A22" t="s">
        <v>22</v>
      </c>
      <c r="B22">
        <f>VLOOKUP(A22,[1]Sheet1!$A:$C,2,FALSE)</f>
        <v>41757</v>
      </c>
      <c r="C22">
        <f>VLOOKUP(A:A,[1]Sheet1!$A:$C,3,FALSE)</f>
        <v>15</v>
      </c>
      <c r="D22" s="1">
        <v>40099</v>
      </c>
      <c r="E22">
        <v>2009</v>
      </c>
      <c r="F22" t="str">
        <f t="shared" si="0"/>
        <v>Late Dylan</v>
      </c>
    </row>
    <row r="23" spans="1:6" x14ac:dyDescent="0.3">
      <c r="A23" t="s">
        <v>23</v>
      </c>
      <c r="B23">
        <f>VLOOKUP(A23,[1]Sheet1!$A:$C,2,FALSE)</f>
        <v>41758</v>
      </c>
      <c r="C23">
        <f>VLOOKUP(A:A,[1]Sheet1!$A:$C,3,FALSE)</f>
        <v>10</v>
      </c>
      <c r="D23" s="1">
        <v>39931</v>
      </c>
      <c r="E23">
        <v>2009</v>
      </c>
      <c r="F23" t="str">
        <f t="shared" si="0"/>
        <v>Late Dylan</v>
      </c>
    </row>
    <row r="24" spans="1:6" x14ac:dyDescent="0.3">
      <c r="A24" t="s">
        <v>24</v>
      </c>
      <c r="B24">
        <f>VLOOKUP(A24,[1]Sheet1!$A:$C,2,FALSE)</f>
        <v>41748</v>
      </c>
      <c r="C24">
        <f>VLOOKUP(A:A,[1]Sheet1!$A:$C,3,FALSE)</f>
        <v>38</v>
      </c>
      <c r="D24" s="1">
        <v>39727</v>
      </c>
      <c r="E24">
        <v>2008</v>
      </c>
      <c r="F24" t="str">
        <f t="shared" si="0"/>
        <v>Late Dylan</v>
      </c>
    </row>
    <row r="25" spans="1:6" x14ac:dyDescent="0.3">
      <c r="A25" t="s">
        <v>25</v>
      </c>
      <c r="B25">
        <f>VLOOKUP(A25,[1]Sheet1!$A:$C,2,FALSE)</f>
        <v>41719</v>
      </c>
      <c r="C25">
        <f>VLOOKUP(A:A,[1]Sheet1!$A:$C,3,FALSE)</f>
        <v>10</v>
      </c>
      <c r="D25" s="1">
        <v>38958</v>
      </c>
      <c r="E25">
        <v>2006</v>
      </c>
      <c r="F25" t="str">
        <f t="shared" si="0"/>
        <v>Late Dylan</v>
      </c>
    </row>
    <row r="26" spans="1:6" x14ac:dyDescent="0.3">
      <c r="A26" t="s">
        <v>26</v>
      </c>
      <c r="B26">
        <f>VLOOKUP(A26,[1]Sheet1!$A:$C,2,FALSE)</f>
        <v>1080915</v>
      </c>
      <c r="C26">
        <f>VLOOKUP(A:A,[1]Sheet1!$A:$C,3,FALSE)</f>
        <v>6</v>
      </c>
      <c r="D26" s="1">
        <v>38671</v>
      </c>
      <c r="E26">
        <v>2005</v>
      </c>
      <c r="F26" t="str">
        <f t="shared" si="0"/>
        <v>Late Dylan</v>
      </c>
    </row>
    <row r="27" spans="1:6" x14ac:dyDescent="0.3">
      <c r="A27" t="s">
        <v>27</v>
      </c>
      <c r="B27">
        <f>VLOOKUP(A27,[1]Sheet1!$A:$C,2,FALSE)</f>
        <v>140466</v>
      </c>
      <c r="C27">
        <f>VLOOKUP(A:A,[1]Sheet1!$A:$C,3,FALSE)</f>
        <v>10</v>
      </c>
      <c r="D27" s="1">
        <v>38594</v>
      </c>
      <c r="E27">
        <v>2005</v>
      </c>
      <c r="F27" t="str">
        <f t="shared" si="0"/>
        <v>Late Dylan</v>
      </c>
    </row>
    <row r="28" spans="1:6" x14ac:dyDescent="0.3">
      <c r="A28" t="s">
        <v>28</v>
      </c>
      <c r="B28">
        <f>VLOOKUP(A28,[1]Sheet1!$A:$C,2,FALSE)</f>
        <v>41739</v>
      </c>
      <c r="C28">
        <f>VLOOKUP(A:A,[1]Sheet1!$A:$C,3,FALSE)</f>
        <v>28</v>
      </c>
      <c r="D28" s="1">
        <v>38594</v>
      </c>
      <c r="E28">
        <v>2005</v>
      </c>
      <c r="F28" t="str">
        <f t="shared" si="0"/>
        <v>Late Dylan</v>
      </c>
    </row>
    <row r="29" spans="1:6" x14ac:dyDescent="0.3">
      <c r="A29" t="s">
        <v>29</v>
      </c>
      <c r="B29">
        <f>VLOOKUP(A29,[1]Sheet1!$A:$C,2,FALSE)</f>
        <v>41728</v>
      </c>
      <c r="C29">
        <f>VLOOKUP(A:A,[1]Sheet1!$A:$C,3,FALSE)</f>
        <v>19</v>
      </c>
      <c r="D29" s="1">
        <v>38076</v>
      </c>
      <c r="E29">
        <v>2004</v>
      </c>
      <c r="F29" t="str">
        <f t="shared" si="0"/>
        <v>Late Dylan</v>
      </c>
    </row>
    <row r="30" spans="1:6" x14ac:dyDescent="0.3">
      <c r="A30" t="s">
        <v>30</v>
      </c>
      <c r="B30">
        <f>VLOOKUP(A30,[1]Sheet1!$A:$C,2,FALSE)</f>
        <v>41722</v>
      </c>
      <c r="C30">
        <f>VLOOKUP(A:A,[1]Sheet1!$A:$C,3,FALSE)</f>
        <v>22</v>
      </c>
      <c r="D30" s="1">
        <v>37586</v>
      </c>
      <c r="E30">
        <v>2002</v>
      </c>
      <c r="F30" t="str">
        <f t="shared" si="0"/>
        <v>Late Dylan</v>
      </c>
    </row>
    <row r="31" spans="1:6" x14ac:dyDescent="0.3">
      <c r="A31" t="s">
        <v>31</v>
      </c>
      <c r="B31">
        <f>VLOOKUP(A31,[1]Sheet1!$A:$C,2,FALSE)</f>
        <v>1080815</v>
      </c>
      <c r="C31">
        <f>VLOOKUP(A:A,[1]Sheet1!$A:$C,3,FALSE)</f>
        <v>1</v>
      </c>
      <c r="D31" s="2">
        <v>37377</v>
      </c>
      <c r="E31">
        <v>2002</v>
      </c>
      <c r="F31" t="str">
        <f t="shared" si="0"/>
        <v>Late Dylan</v>
      </c>
    </row>
    <row r="32" spans="1:6" x14ac:dyDescent="0.3">
      <c r="A32" t="s">
        <v>32</v>
      </c>
      <c r="B32">
        <f>VLOOKUP(A32,[1]Sheet1!$A:$C,2,FALSE)</f>
        <v>25956</v>
      </c>
      <c r="C32">
        <f>VLOOKUP(A:A,[1]Sheet1!$A:$C,3,FALSE)</f>
        <v>12</v>
      </c>
      <c r="D32" s="1">
        <v>37145</v>
      </c>
      <c r="E32">
        <v>2001</v>
      </c>
      <c r="F32" t="str">
        <f t="shared" si="0"/>
        <v>Late Dylan</v>
      </c>
    </row>
    <row r="33" spans="1:6" x14ac:dyDescent="0.3">
      <c r="A33" t="s">
        <v>90</v>
      </c>
      <c r="D33" s="1" t="s">
        <v>91</v>
      </c>
      <c r="E33">
        <v>2000</v>
      </c>
      <c r="F33" t="str">
        <f t="shared" si="0"/>
        <v>Late Dylan</v>
      </c>
    </row>
    <row r="34" spans="1:6" x14ac:dyDescent="0.3">
      <c r="A34" t="s">
        <v>33</v>
      </c>
      <c r="B34">
        <f>VLOOKUP(A34,[1]Sheet1!$A:$C,2,FALSE)</f>
        <v>41657</v>
      </c>
      <c r="C34">
        <f>VLOOKUP(A:A,[1]Sheet1!$A:$C,3,FALSE)</f>
        <v>15</v>
      </c>
      <c r="D34" s="1">
        <v>36081</v>
      </c>
      <c r="E34">
        <v>1998</v>
      </c>
      <c r="F34" t="str">
        <f t="shared" si="0"/>
        <v>Late Dylan</v>
      </c>
    </row>
    <row r="35" spans="1:6" x14ac:dyDescent="0.3">
      <c r="A35" t="s">
        <v>34</v>
      </c>
      <c r="B35">
        <f>VLOOKUP(A35,[1]Sheet1!$A:$C,2,FALSE)</f>
        <v>18656</v>
      </c>
      <c r="C35">
        <f>VLOOKUP(A:A,[1]Sheet1!$A:$C,3,FALSE)</f>
        <v>11</v>
      </c>
      <c r="D35" s="1">
        <v>35703</v>
      </c>
      <c r="E35">
        <v>1997</v>
      </c>
      <c r="F35" t="str">
        <f t="shared" si="0"/>
        <v>Late Dylan</v>
      </c>
    </row>
    <row r="36" spans="1:6" x14ac:dyDescent="0.3">
      <c r="A36" t="s">
        <v>35</v>
      </c>
      <c r="B36">
        <f>VLOOKUP(A36,[1]Sheet1!$A:$C,2,FALSE)</f>
        <v>41643</v>
      </c>
      <c r="C36">
        <f>VLOOKUP(A:A,[1]Sheet1!$A:$C,3,FALSE)</f>
        <v>12</v>
      </c>
      <c r="D36" s="1">
        <v>34814</v>
      </c>
      <c r="E36">
        <v>1995</v>
      </c>
      <c r="F36" t="str">
        <f t="shared" si="0"/>
        <v>Late Dylan</v>
      </c>
    </row>
    <row r="37" spans="1:6" x14ac:dyDescent="0.3">
      <c r="A37" t="s">
        <v>36</v>
      </c>
      <c r="B37">
        <f>VLOOKUP(A37,[1]Sheet1!$A:$C,2,FALSE)</f>
        <v>817835</v>
      </c>
      <c r="C37">
        <f>VLOOKUP(A:A,[1]Sheet1!$A:$C,3,FALSE)</f>
        <v>14</v>
      </c>
      <c r="D37" s="1">
        <v>34652</v>
      </c>
      <c r="E37">
        <v>1994</v>
      </c>
      <c r="F37" t="str">
        <f t="shared" si="0"/>
        <v>Late Dylan</v>
      </c>
    </row>
    <row r="38" spans="1:6" x14ac:dyDescent="0.3">
      <c r="A38" t="s">
        <v>37</v>
      </c>
      <c r="B38">
        <f>VLOOKUP(A38,[1]Sheet1!$A:$C,2,FALSE)</f>
        <v>1059206</v>
      </c>
      <c r="C38">
        <f>VLOOKUP(A:A,[1]Sheet1!$A:$C,3,FALSE)</f>
        <v>20</v>
      </c>
      <c r="D38">
        <v>1994</v>
      </c>
      <c r="E38">
        <v>1994</v>
      </c>
      <c r="F38" t="str">
        <f t="shared" si="0"/>
        <v>Late Dylan</v>
      </c>
    </row>
    <row r="39" spans="1:6" x14ac:dyDescent="0.3">
      <c r="A39" t="s">
        <v>38</v>
      </c>
      <c r="B39">
        <f>VLOOKUP(A39,[1]Sheet1!$A:$C,2,FALSE)</f>
        <v>41578</v>
      </c>
      <c r="C39">
        <f>VLOOKUP(A:A,[1]Sheet1!$A:$C,3,FALSE)</f>
        <v>10</v>
      </c>
      <c r="D39" s="1">
        <v>34268</v>
      </c>
      <c r="E39">
        <v>1993</v>
      </c>
      <c r="F39" t="str">
        <f t="shared" si="0"/>
        <v>Late Dylan</v>
      </c>
    </row>
    <row r="40" spans="1:6" x14ac:dyDescent="0.3">
      <c r="A40" t="s">
        <v>89</v>
      </c>
      <c r="D40" s="1">
        <v>34205</v>
      </c>
      <c r="E40">
        <v>1993</v>
      </c>
      <c r="F40" t="str">
        <f t="shared" si="0"/>
        <v>Late Dylan</v>
      </c>
    </row>
    <row r="41" spans="1:6" x14ac:dyDescent="0.3">
      <c r="A41" t="s">
        <v>39</v>
      </c>
      <c r="B41">
        <f>VLOOKUP(A41,[1]Sheet1!$A:$C,2,FALSE)</f>
        <v>41570</v>
      </c>
      <c r="C41">
        <f>VLOOKUP(A:A,[1]Sheet1!$A:$C,3,FALSE)</f>
        <v>13</v>
      </c>
      <c r="D41" s="1">
        <v>33911</v>
      </c>
      <c r="E41">
        <v>1992</v>
      </c>
      <c r="F41" t="str">
        <f t="shared" si="0"/>
        <v>Late Dylan</v>
      </c>
    </row>
    <row r="42" spans="1:6" x14ac:dyDescent="0.3">
      <c r="A42" t="s">
        <v>40</v>
      </c>
      <c r="B42">
        <f>VLOOKUP(A42,[1]Sheet1!$A:$C,2,FALSE)</f>
        <v>41539</v>
      </c>
      <c r="C42">
        <f>VLOOKUP(A:A,[1]Sheet1!$A:$C,3,FALSE)</f>
        <v>50</v>
      </c>
      <c r="D42">
        <v>1991</v>
      </c>
      <c r="E42">
        <v>1991</v>
      </c>
      <c r="F42" t="str">
        <f t="shared" si="0"/>
        <v>Late Dylan</v>
      </c>
    </row>
    <row r="43" spans="1:6" x14ac:dyDescent="0.3">
      <c r="A43" t="s">
        <v>41</v>
      </c>
      <c r="B43">
        <f>VLOOKUP(A43,[1]Sheet1!$A:$C,2,FALSE)</f>
        <v>41531</v>
      </c>
      <c r="C43">
        <f>VLOOKUP(A:A,[1]Sheet1!$A:$C,3,FALSE)</f>
        <v>10</v>
      </c>
      <c r="D43" s="1">
        <v>33126</v>
      </c>
      <c r="E43">
        <v>1990</v>
      </c>
      <c r="F43" t="str">
        <f t="shared" si="0"/>
        <v>Late Dylan</v>
      </c>
    </row>
    <row r="44" spans="1:6" x14ac:dyDescent="0.3">
      <c r="A44" t="s">
        <v>42</v>
      </c>
      <c r="B44">
        <f>VLOOKUP(A44,[1]Sheet1!$A:$C,2,FALSE)</f>
        <v>41526</v>
      </c>
      <c r="C44">
        <f>VLOOKUP(A:A,[1]Sheet1!$A:$C,3,FALSE)</f>
        <v>10</v>
      </c>
      <c r="D44" s="1">
        <v>32769</v>
      </c>
      <c r="E44">
        <v>1989</v>
      </c>
      <c r="F44" t="str">
        <f t="shared" si="0"/>
        <v>Late Dylan</v>
      </c>
    </row>
    <row r="45" spans="1:6" x14ac:dyDescent="0.3">
      <c r="A45" t="s">
        <v>88</v>
      </c>
      <c r="D45" s="1">
        <v>32545</v>
      </c>
      <c r="E45">
        <v>1989</v>
      </c>
      <c r="F45" t="str">
        <f t="shared" si="0"/>
        <v>Late Dylan</v>
      </c>
    </row>
    <row r="46" spans="1:6" x14ac:dyDescent="0.3">
      <c r="A46" t="s">
        <v>43</v>
      </c>
      <c r="B46">
        <f>VLOOKUP(A46,[1]Sheet1!$A:$C,2,FALSE)</f>
        <v>41518</v>
      </c>
      <c r="C46">
        <f>VLOOKUP(A:A,[1]Sheet1!$A:$C,3,FALSE)</f>
        <v>10</v>
      </c>
      <c r="D46" s="1">
        <v>32293</v>
      </c>
      <c r="E46">
        <v>1988</v>
      </c>
      <c r="F46" t="str">
        <f t="shared" si="0"/>
        <v>Late Dylan</v>
      </c>
    </row>
    <row r="47" spans="1:6" x14ac:dyDescent="0.3">
      <c r="A47" t="s">
        <v>44</v>
      </c>
      <c r="B47">
        <f>VLOOKUP(A47,[1]Sheet1!$A:$C,2,FALSE)</f>
        <v>25964</v>
      </c>
      <c r="C47">
        <f>VLOOKUP(A:A,[1]Sheet1!$A:$C,3,FALSE)</f>
        <v>8</v>
      </c>
      <c r="D47" s="1">
        <v>31607</v>
      </c>
      <c r="E47">
        <v>1986</v>
      </c>
      <c r="F47" t="str">
        <f t="shared" si="0"/>
        <v>Late Dylan</v>
      </c>
    </row>
    <row r="48" spans="1:6" x14ac:dyDescent="0.3">
      <c r="A48" t="s">
        <v>45</v>
      </c>
      <c r="B48">
        <f>VLOOKUP(A48,[1]Sheet1!$A:$C,2,FALSE)</f>
        <v>511426</v>
      </c>
      <c r="C48">
        <f>VLOOKUP(A:A,[1]Sheet1!$A:$C,3,FALSE)</f>
        <v>50</v>
      </c>
      <c r="D48" s="1">
        <v>31358</v>
      </c>
      <c r="E48">
        <v>1985</v>
      </c>
      <c r="F48" t="str">
        <f t="shared" si="0"/>
        <v>Late Dylan</v>
      </c>
    </row>
    <row r="49" spans="1:6" x14ac:dyDescent="0.3">
      <c r="A49" t="s">
        <v>46</v>
      </c>
      <c r="B49">
        <f>VLOOKUP(A49,[1]Sheet1!$A:$C,2,FALSE)</f>
        <v>25962</v>
      </c>
      <c r="C49">
        <f>VLOOKUP(A:A,[1]Sheet1!$A:$C,3,FALSE)</f>
        <v>10</v>
      </c>
      <c r="D49" s="1">
        <v>31208</v>
      </c>
      <c r="E49">
        <v>1985</v>
      </c>
      <c r="F49" t="str">
        <f t="shared" si="0"/>
        <v>Late Dylan</v>
      </c>
    </row>
    <row r="50" spans="1:6" x14ac:dyDescent="0.3">
      <c r="A50" t="s">
        <v>47</v>
      </c>
      <c r="B50">
        <f>VLOOKUP(A50,[1]Sheet1!$A:$C,2,FALSE)</f>
        <v>25964</v>
      </c>
      <c r="C50">
        <f>VLOOKUP(A:A,[1]Sheet1!$A:$C,3,FALSE)</f>
        <v>10</v>
      </c>
      <c r="D50" s="1">
        <v>31015</v>
      </c>
      <c r="E50">
        <v>1984</v>
      </c>
      <c r="F50" t="str">
        <f t="shared" si="0"/>
        <v>Late Dylan</v>
      </c>
    </row>
    <row r="51" spans="1:6" x14ac:dyDescent="0.3">
      <c r="A51" t="s">
        <v>48</v>
      </c>
      <c r="B51">
        <f>VLOOKUP(A51,[1]Sheet1!$A:$C,2,FALSE)</f>
        <v>41380</v>
      </c>
      <c r="C51">
        <f>VLOOKUP(A:A,[1]Sheet1!$A:$C,3,FALSE)</f>
        <v>8</v>
      </c>
      <c r="D51" s="1">
        <v>30616</v>
      </c>
      <c r="E51">
        <v>1983</v>
      </c>
      <c r="F51" t="str">
        <f t="shared" si="0"/>
        <v>Late Dylan</v>
      </c>
    </row>
    <row r="52" spans="1:6" x14ac:dyDescent="0.3">
      <c r="A52" t="s">
        <v>49</v>
      </c>
      <c r="B52">
        <f>VLOOKUP(A52,[1]Sheet1!$A:$C,2,FALSE)</f>
        <v>41378</v>
      </c>
      <c r="C52">
        <f>VLOOKUP(A:A,[1]Sheet1!$A:$C,3,FALSE)</f>
        <v>10</v>
      </c>
      <c r="D52" s="1">
        <v>29808</v>
      </c>
      <c r="E52">
        <v>1981</v>
      </c>
      <c r="F52" t="str">
        <f t="shared" si="0"/>
        <v>Late Dylan</v>
      </c>
    </row>
    <row r="53" spans="1:6" x14ac:dyDescent="0.3">
      <c r="A53" t="s">
        <v>50</v>
      </c>
      <c r="B53">
        <f>VLOOKUP(A53,[1]Sheet1!$A:$C,2,FALSE)</f>
        <v>26064</v>
      </c>
      <c r="C53">
        <f>VLOOKUP(A:A,[1]Sheet1!$A:$C,3,FALSE)</f>
        <v>9</v>
      </c>
      <c r="D53" s="1">
        <v>29395</v>
      </c>
      <c r="E53">
        <v>1980</v>
      </c>
      <c r="F53" t="str">
        <f t="shared" si="0"/>
        <v>Late Dylan</v>
      </c>
    </row>
    <row r="54" spans="1:6" x14ac:dyDescent="0.3">
      <c r="A54" t="s">
        <v>51</v>
      </c>
      <c r="B54">
        <f>VLOOKUP(A54,[1]Sheet1!$A:$C,2,FALSE)</f>
        <v>25963</v>
      </c>
      <c r="C54">
        <f>VLOOKUP(A:A,[1]Sheet1!$A:$C,3,FALSE)</f>
        <v>9</v>
      </c>
      <c r="D54" s="1">
        <v>29087</v>
      </c>
      <c r="E54">
        <v>1979</v>
      </c>
      <c r="F54" t="str">
        <f t="shared" si="0"/>
        <v>Early Dylan</v>
      </c>
    </row>
    <row r="55" spans="1:6" x14ac:dyDescent="0.3">
      <c r="A55" t="s">
        <v>52</v>
      </c>
      <c r="B55">
        <f>VLOOKUP(A55,[1]Sheet1!$A:$C,2,FALSE)</f>
        <v>41368</v>
      </c>
      <c r="C55">
        <f>VLOOKUP(A:A,[1]Sheet1!$A:$C,3,FALSE)</f>
        <v>22</v>
      </c>
      <c r="D55" s="1">
        <v>28968</v>
      </c>
      <c r="E55">
        <v>1979</v>
      </c>
      <c r="F55" t="str">
        <f t="shared" si="0"/>
        <v>Early Dylan</v>
      </c>
    </row>
    <row r="56" spans="1:6" x14ac:dyDescent="0.3">
      <c r="A56" t="s">
        <v>53</v>
      </c>
      <c r="B56">
        <f>VLOOKUP(A56,[1]Sheet1!$A:$C,2,FALSE)</f>
        <v>35120</v>
      </c>
      <c r="C56">
        <f>VLOOKUP(A:A,[1]Sheet1!$A:$C,3,FALSE)</f>
        <v>9</v>
      </c>
      <c r="D56" s="1">
        <v>28656</v>
      </c>
      <c r="E56">
        <v>1978</v>
      </c>
      <c r="F56" t="str">
        <f t="shared" si="0"/>
        <v>Early Dylan</v>
      </c>
    </row>
    <row r="57" spans="1:6" x14ac:dyDescent="0.3">
      <c r="A57" t="s">
        <v>54</v>
      </c>
      <c r="B57">
        <f>VLOOKUP(A57,[1]Sheet1!$A:$C,2,FALSE)</f>
        <v>1081920</v>
      </c>
      <c r="C57">
        <f>VLOOKUP(A:A,[1]Sheet1!$A:$C,3,FALSE)</f>
        <v>19</v>
      </c>
      <c r="D57" s="1">
        <v>28565</v>
      </c>
      <c r="E57">
        <v>1978</v>
      </c>
      <c r="F57" t="str">
        <f t="shared" si="0"/>
        <v>Early Dylan</v>
      </c>
    </row>
    <row r="58" spans="1:6" x14ac:dyDescent="0.3">
      <c r="A58" t="s">
        <v>55</v>
      </c>
      <c r="B58">
        <f>VLOOKUP(A58,[1]Sheet1!$A:$C,2,FALSE)</f>
        <v>41332</v>
      </c>
      <c r="C58">
        <f>VLOOKUP(A:A,[1]Sheet1!$A:$C,3,FALSE)</f>
        <v>9</v>
      </c>
      <c r="D58" s="1">
        <v>28016</v>
      </c>
      <c r="E58">
        <v>1976</v>
      </c>
      <c r="F58" t="str">
        <f t="shared" si="0"/>
        <v>Early Dylan</v>
      </c>
    </row>
    <row r="59" spans="1:6" x14ac:dyDescent="0.3">
      <c r="A59" t="s">
        <v>56</v>
      </c>
      <c r="B59">
        <f>VLOOKUP(A59,[1]Sheet1!$A:$C,2,FALSE)</f>
        <v>41324</v>
      </c>
      <c r="C59">
        <f>VLOOKUP(A:A,[1]Sheet1!$A:$C,3,FALSE)</f>
        <v>9</v>
      </c>
      <c r="D59" s="1">
        <v>27764</v>
      </c>
      <c r="E59">
        <v>1976</v>
      </c>
      <c r="F59" t="str">
        <f t="shared" si="0"/>
        <v>Early Dylan</v>
      </c>
    </row>
    <row r="60" spans="1:6" x14ac:dyDescent="0.3">
      <c r="A60" t="s">
        <v>87</v>
      </c>
      <c r="D60" s="1">
        <v>27571</v>
      </c>
      <c r="E60">
        <v>1975</v>
      </c>
      <c r="F60" t="str">
        <f t="shared" si="0"/>
        <v>Early Dylan</v>
      </c>
    </row>
    <row r="61" spans="1:6" x14ac:dyDescent="0.3">
      <c r="A61" t="s">
        <v>57</v>
      </c>
      <c r="B61">
        <f>VLOOKUP(A61,[1]Sheet1!$A:$C,2,FALSE)</f>
        <v>22806</v>
      </c>
      <c r="C61">
        <f>VLOOKUP(A:A,[1]Sheet1!$A:$C,3,FALSE)</f>
        <v>10</v>
      </c>
      <c r="D61" s="1">
        <v>27414</v>
      </c>
      <c r="E61">
        <v>1975</v>
      </c>
      <c r="F61" t="str">
        <f t="shared" si="0"/>
        <v>Early Dylan</v>
      </c>
    </row>
    <row r="62" spans="1:6" x14ac:dyDescent="0.3">
      <c r="A62" t="s">
        <v>93</v>
      </c>
      <c r="D62" s="1">
        <v>27200</v>
      </c>
      <c r="E62">
        <v>1974</v>
      </c>
      <c r="F62" t="str">
        <f t="shared" si="0"/>
        <v>Early Dylan</v>
      </c>
    </row>
    <row r="63" spans="1:6" x14ac:dyDescent="0.3">
      <c r="A63" t="s">
        <v>58</v>
      </c>
      <c r="B63">
        <f>VLOOKUP(A63,[1]Sheet1!$A:$C,2,FALSE)</f>
        <v>41305</v>
      </c>
      <c r="C63">
        <f>VLOOKUP(A:A,[1]Sheet1!$A:$C,3,FALSE)</f>
        <v>11</v>
      </c>
      <c r="D63" s="1">
        <v>27046</v>
      </c>
      <c r="E63">
        <v>1974</v>
      </c>
      <c r="F63" t="str">
        <f t="shared" si="0"/>
        <v>Early Dylan</v>
      </c>
    </row>
    <row r="64" spans="1:6" x14ac:dyDescent="0.3">
      <c r="A64" t="s">
        <v>59</v>
      </c>
      <c r="B64">
        <f>VLOOKUP(A64,[1]Sheet1!$A:$C,2,FALSE)</f>
        <v>41576</v>
      </c>
      <c r="C64">
        <f>VLOOKUP(A:A,[1]Sheet1!$A:$C,3,FALSE)</f>
        <v>9</v>
      </c>
      <c r="D64" s="1">
        <v>26987</v>
      </c>
      <c r="E64">
        <v>1973</v>
      </c>
      <c r="F64" t="str">
        <f t="shared" si="0"/>
        <v>Early Dylan</v>
      </c>
    </row>
    <row r="65" spans="1:6" x14ac:dyDescent="0.3">
      <c r="A65" t="s">
        <v>60</v>
      </c>
      <c r="B65">
        <f>VLOOKUP(A65,[1]Sheet1!$A:$C,2,FALSE)</f>
        <v>41298</v>
      </c>
      <c r="C65">
        <f>VLOOKUP(A:A,[1]Sheet1!$A:$C,3,FALSE)</f>
        <v>11</v>
      </c>
      <c r="D65" s="1">
        <v>26858</v>
      </c>
      <c r="E65">
        <v>1973</v>
      </c>
      <c r="F65" t="str">
        <f t="shared" si="0"/>
        <v>Early Dylan</v>
      </c>
    </row>
    <row r="66" spans="1:6" x14ac:dyDescent="0.3">
      <c r="A66" t="s">
        <v>61</v>
      </c>
      <c r="B66">
        <f>VLOOKUP(A66,[1]Sheet1!$A:$C,2,FALSE)</f>
        <v>539529</v>
      </c>
      <c r="C66">
        <f>VLOOKUP(A:A,[1]Sheet1!$A:$C,3,FALSE)</f>
        <v>21</v>
      </c>
      <c r="D66" s="1">
        <v>26254</v>
      </c>
      <c r="E66">
        <v>1971</v>
      </c>
      <c r="F66" t="str">
        <f t="shared" si="0"/>
        <v>Early Dylan</v>
      </c>
    </row>
    <row r="67" spans="1:6" x14ac:dyDescent="0.3">
      <c r="A67" t="s">
        <v>62</v>
      </c>
      <c r="B67">
        <f>VLOOKUP(A67,[1]Sheet1!$A:$C,2,FALSE)</f>
        <v>41288</v>
      </c>
      <c r="C67">
        <f>VLOOKUP(A:A,[1]Sheet1!$A:$C,3,FALSE)</f>
        <v>12</v>
      </c>
      <c r="D67" s="1">
        <v>25860</v>
      </c>
      <c r="E67">
        <v>1970</v>
      </c>
      <c r="F67" t="str">
        <f t="shared" si="0"/>
        <v>Early Dylan</v>
      </c>
    </row>
    <row r="68" spans="1:6" x14ac:dyDescent="0.3">
      <c r="A68" t="s">
        <v>63</v>
      </c>
      <c r="B68">
        <f>VLOOKUP(A68,[1]Sheet1!$A:$C,2,FALSE)</f>
        <v>41283</v>
      </c>
      <c r="C68">
        <f>VLOOKUP(A:A,[1]Sheet1!$A:$C,3,FALSE)</f>
        <v>24</v>
      </c>
      <c r="D68" s="1">
        <v>25727</v>
      </c>
      <c r="E68">
        <v>1970</v>
      </c>
      <c r="F68" t="str">
        <f t="shared" si="0"/>
        <v>Early Dylan</v>
      </c>
    </row>
    <row r="69" spans="1:6" x14ac:dyDescent="0.3">
      <c r="A69" t="s">
        <v>64</v>
      </c>
      <c r="B69">
        <f>VLOOKUP(A69,[1]Sheet1!$A:$C,2,FALSE)</f>
        <v>41270</v>
      </c>
      <c r="C69">
        <f>VLOOKUP(A:A,[1]Sheet1!$A:$C,3,FALSE)</f>
        <v>10</v>
      </c>
      <c r="D69" s="1">
        <v>25302</v>
      </c>
      <c r="E69">
        <v>1969</v>
      </c>
      <c r="F69" t="str">
        <f t="shared" si="0"/>
        <v>Early Dylan</v>
      </c>
    </row>
    <row r="70" spans="1:6" x14ac:dyDescent="0.3">
      <c r="A70" t="s">
        <v>65</v>
      </c>
      <c r="B70">
        <f>VLOOKUP(A70,[1]Sheet1!$A:$C,2,FALSE)</f>
        <v>24337</v>
      </c>
      <c r="C70">
        <f>VLOOKUP(A:A,[1]Sheet1!$A:$C,3,FALSE)</f>
        <v>12</v>
      </c>
      <c r="D70" s="1">
        <v>24833</v>
      </c>
      <c r="E70">
        <v>1967</v>
      </c>
      <c r="F70" t="str">
        <f t="shared" si="0"/>
        <v>Early Dylan</v>
      </c>
    </row>
    <row r="71" spans="1:6" x14ac:dyDescent="0.3">
      <c r="A71" t="s">
        <v>66</v>
      </c>
      <c r="B71">
        <f>VLOOKUP(A71,[1]Sheet1!$A:$C,2,FALSE)</f>
        <v>539539</v>
      </c>
      <c r="C71">
        <f>VLOOKUP(A:A,[1]Sheet1!$A:$C,3,FALSE)</f>
        <v>10</v>
      </c>
      <c r="D71" s="1">
        <v>24558</v>
      </c>
      <c r="E71">
        <v>1967</v>
      </c>
      <c r="F71" t="str">
        <f t="shared" si="0"/>
        <v>Early Dylan</v>
      </c>
    </row>
    <row r="72" spans="1:6" x14ac:dyDescent="0.3">
      <c r="A72" t="s">
        <v>67</v>
      </c>
      <c r="B72">
        <f>VLOOKUP(A72,[1]Sheet1!$A:$C,2,FALSE)</f>
        <v>26024</v>
      </c>
      <c r="C72">
        <f>VLOOKUP(A:A,[1]Sheet1!$A:$C,3,FALSE)</f>
        <v>14</v>
      </c>
      <c r="D72" s="1">
        <v>24278</v>
      </c>
      <c r="E72">
        <v>1966</v>
      </c>
      <c r="F72" t="str">
        <f t="shared" si="0"/>
        <v>Early Dylan</v>
      </c>
    </row>
    <row r="73" spans="1:6" x14ac:dyDescent="0.3">
      <c r="A73" t="s">
        <v>68</v>
      </c>
      <c r="B73">
        <f>VLOOKUP(A73,[1]Sheet1!$A:$C,2,FALSE)</f>
        <v>13573</v>
      </c>
      <c r="C73">
        <f>VLOOKUP(A:A,[1]Sheet1!$A:$C,3,FALSE)</f>
        <v>9</v>
      </c>
      <c r="D73" s="1">
        <v>23984</v>
      </c>
      <c r="E73">
        <v>1965</v>
      </c>
      <c r="F73" t="str">
        <f t="shared" ref="F73:F78" si="1">IF(E73&lt;1980,"Early Dylan","Late Dylan")</f>
        <v>Early Dylan</v>
      </c>
    </row>
    <row r="74" spans="1:6" x14ac:dyDescent="0.3">
      <c r="A74" t="s">
        <v>69</v>
      </c>
      <c r="B74">
        <f>VLOOKUP(A74,[1]Sheet1!$A:$C,2,FALSE)</f>
        <v>17399</v>
      </c>
      <c r="C74">
        <f>VLOOKUP(A:A,[1]Sheet1!$A:$C,3,FALSE)</f>
        <v>11</v>
      </c>
      <c r="D74" s="1">
        <v>23823</v>
      </c>
      <c r="E74">
        <v>1965</v>
      </c>
      <c r="F74" t="str">
        <f t="shared" si="1"/>
        <v>Early Dylan</v>
      </c>
    </row>
    <row r="75" spans="1:6" x14ac:dyDescent="0.3">
      <c r="A75" t="s">
        <v>70</v>
      </c>
      <c r="B75">
        <f>VLOOKUP(A75,[1]Sheet1!$A:$C,2,FALSE)</f>
        <v>25519</v>
      </c>
      <c r="C75">
        <f>VLOOKUP(A:A,[1]Sheet1!$A:$C,3,FALSE)</f>
        <v>11</v>
      </c>
      <c r="D75" s="1">
        <v>23597</v>
      </c>
      <c r="E75">
        <v>1964</v>
      </c>
      <c r="F75" t="str">
        <f t="shared" si="1"/>
        <v>Early Dylan</v>
      </c>
    </row>
    <row r="76" spans="1:6" x14ac:dyDescent="0.3">
      <c r="A76" t="s">
        <v>71</v>
      </c>
      <c r="B76">
        <f>VLOOKUP(A76,[1]Sheet1!$A:$C,2,FALSE)</f>
        <v>28249</v>
      </c>
      <c r="C76">
        <f>VLOOKUP(A:A,[1]Sheet1!$A:$C,3,FALSE)</f>
        <v>10</v>
      </c>
      <c r="D76" s="1">
        <v>23389</v>
      </c>
      <c r="E76">
        <v>1964</v>
      </c>
      <c r="F76" t="str">
        <f t="shared" si="1"/>
        <v>Early Dylan</v>
      </c>
    </row>
    <row r="77" spans="1:6" x14ac:dyDescent="0.3">
      <c r="A77" t="s">
        <v>72</v>
      </c>
      <c r="B77">
        <f>VLOOKUP(A77,[1]Sheet1!$A:$C,2,FALSE)</f>
        <v>17327</v>
      </c>
      <c r="C77">
        <f>VLOOKUP(A:A,[1]Sheet1!$A:$C,3,FALSE)</f>
        <v>13</v>
      </c>
      <c r="D77" s="1">
        <v>23158</v>
      </c>
      <c r="E77">
        <v>1963</v>
      </c>
      <c r="F77" t="str">
        <f t="shared" si="1"/>
        <v>Early Dylan</v>
      </c>
    </row>
    <row r="78" spans="1:6" x14ac:dyDescent="0.3">
      <c r="A78" t="s">
        <v>73</v>
      </c>
      <c r="B78">
        <f>VLOOKUP(A78,[1]Sheet1!$A:$C,2,FALSE)</f>
        <v>26515</v>
      </c>
      <c r="C78">
        <f>VLOOKUP(A:A,[1]Sheet1!$A:$C,3,FALSE)</f>
        <v>13</v>
      </c>
      <c r="D78" s="1">
        <v>22724</v>
      </c>
      <c r="E78">
        <v>1962</v>
      </c>
      <c r="F78" t="str">
        <f t="shared" si="1"/>
        <v>Early Dylan</v>
      </c>
    </row>
    <row r="79" spans="1:6" x14ac:dyDescent="0.3">
      <c r="A79" t="s">
        <v>74</v>
      </c>
      <c r="B79">
        <f>VLOOKUP(A79,[1]Sheet1!$A:$C,2,FALSE)</f>
        <v>1223423</v>
      </c>
      <c r="C79">
        <f>VLOOKUP(A:A,[1]Sheet1!$A:$C,3,FALSE)</f>
        <v>18</v>
      </c>
    </row>
    <row r="80" spans="1:6" x14ac:dyDescent="0.3">
      <c r="A80" t="s">
        <v>75</v>
      </c>
      <c r="B80">
        <f>VLOOKUP(A80,[1]Sheet1!$A:$C,2,FALSE)</f>
        <v>992332</v>
      </c>
      <c r="C80">
        <f>VLOOKUP(A:A,[1]Sheet1!$A:$C,3,FALSE)</f>
        <v>32</v>
      </c>
    </row>
    <row r="81" spans="1:3" x14ac:dyDescent="0.3">
      <c r="A81" t="s">
        <v>76</v>
      </c>
      <c r="B81">
        <f>VLOOKUP(A81,[1]Sheet1!$A:$C,2,FALSE)</f>
        <v>994766</v>
      </c>
      <c r="C81">
        <f>VLOOKUP(A:A,[1]Sheet1!$A:$C,3,FALSE)</f>
        <v>19</v>
      </c>
    </row>
    <row r="82" spans="1:3" x14ac:dyDescent="0.3">
      <c r="A82" t="s">
        <v>77</v>
      </c>
      <c r="B82">
        <f>VLOOKUP(A82,[1]Sheet1!$A:$C,2,FALSE)</f>
        <v>1108900</v>
      </c>
      <c r="C82">
        <f>VLOOKUP(A:A,[1]Sheet1!$A:$C,3,FALSE)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60C7-A3C3-4630-84F1-BFF97B1BE306}">
  <dimension ref="C1:Q72"/>
  <sheetViews>
    <sheetView workbookViewId="0">
      <selection activeCell="G16" sqref="G16"/>
    </sheetView>
  </sheetViews>
  <sheetFormatPr defaultRowHeight="14.4" x14ac:dyDescent="0.3"/>
  <cols>
    <col min="16" max="16" width="11.88671875" customWidth="1"/>
  </cols>
  <sheetData>
    <row r="1" spans="3:17" x14ac:dyDescent="0.3">
      <c r="P1" t="s">
        <v>2</v>
      </c>
      <c r="Q1" t="s">
        <v>82</v>
      </c>
    </row>
    <row r="2" spans="3:17" x14ac:dyDescent="0.3">
      <c r="P2">
        <v>2023</v>
      </c>
      <c r="Q2" t="str">
        <f>IF(P2&lt;1980,"Early Dylan","Late Dylan")</f>
        <v>Late Dylan</v>
      </c>
    </row>
    <row r="3" spans="3:17" x14ac:dyDescent="0.3">
      <c r="C3" t="s">
        <v>80</v>
      </c>
      <c r="D3">
        <v>48</v>
      </c>
      <c r="P3">
        <v>2023</v>
      </c>
      <c r="Q3" t="str">
        <f t="shared" ref="Q3:Q66" si="0">IF(P3&lt;1980,"Early Dylan","Late Dylan")</f>
        <v>Late Dylan</v>
      </c>
    </row>
    <row r="4" spans="3:17" x14ac:dyDescent="0.3">
      <c r="C4" t="s">
        <v>81</v>
      </c>
      <c r="D4">
        <v>23</v>
      </c>
      <c r="P4">
        <v>2021</v>
      </c>
      <c r="Q4" t="str">
        <f t="shared" si="0"/>
        <v>Late Dylan</v>
      </c>
    </row>
    <row r="5" spans="3:17" x14ac:dyDescent="0.3">
      <c r="D5">
        <f>SUM(D3:D4)</f>
        <v>71</v>
      </c>
      <c r="P5">
        <v>2021</v>
      </c>
      <c r="Q5" t="str">
        <f t="shared" si="0"/>
        <v>Late Dylan</v>
      </c>
    </row>
    <row r="6" spans="3:17" x14ac:dyDescent="0.3">
      <c r="P6">
        <v>2021</v>
      </c>
      <c r="Q6" t="str">
        <f t="shared" si="0"/>
        <v>Late Dylan</v>
      </c>
    </row>
    <row r="7" spans="3:17" x14ac:dyDescent="0.3">
      <c r="P7">
        <v>2020</v>
      </c>
      <c r="Q7" t="str">
        <f t="shared" si="0"/>
        <v>Late Dylan</v>
      </c>
    </row>
    <row r="8" spans="3:17" x14ac:dyDescent="0.3">
      <c r="P8">
        <v>2020</v>
      </c>
      <c r="Q8" t="str">
        <f t="shared" si="0"/>
        <v>Late Dylan</v>
      </c>
    </row>
    <row r="9" spans="3:17" x14ac:dyDescent="0.3">
      <c r="F9" t="s">
        <v>20</v>
      </c>
      <c r="P9">
        <v>2019</v>
      </c>
      <c r="Q9" t="str">
        <f t="shared" si="0"/>
        <v>Late Dylan</v>
      </c>
    </row>
    <row r="10" spans="3:17" x14ac:dyDescent="0.3">
      <c r="P10">
        <v>2019</v>
      </c>
      <c r="Q10" t="str">
        <f t="shared" si="0"/>
        <v>Late Dylan</v>
      </c>
    </row>
    <row r="11" spans="3:17" x14ac:dyDescent="0.3">
      <c r="P11">
        <v>2018</v>
      </c>
      <c r="Q11" t="str">
        <f t="shared" si="0"/>
        <v>Late Dylan</v>
      </c>
    </row>
    <row r="12" spans="3:17" x14ac:dyDescent="0.3">
      <c r="P12">
        <v>2017</v>
      </c>
      <c r="Q12" t="str">
        <f t="shared" si="0"/>
        <v>Late Dylan</v>
      </c>
    </row>
    <row r="13" spans="3:17" x14ac:dyDescent="0.3">
      <c r="P13">
        <v>2017</v>
      </c>
      <c r="Q13" t="str">
        <f t="shared" si="0"/>
        <v>Late Dylan</v>
      </c>
    </row>
    <row r="14" spans="3:17" x14ac:dyDescent="0.3">
      <c r="P14">
        <v>2016</v>
      </c>
      <c r="Q14" t="str">
        <f t="shared" si="0"/>
        <v>Late Dylan</v>
      </c>
    </row>
    <row r="15" spans="3:17" x14ac:dyDescent="0.3">
      <c r="P15">
        <v>2015</v>
      </c>
      <c r="Q15" t="str">
        <f t="shared" si="0"/>
        <v>Late Dylan</v>
      </c>
    </row>
    <row r="16" spans="3:17" x14ac:dyDescent="0.3">
      <c r="G16" t="s">
        <v>92</v>
      </c>
      <c r="P16">
        <v>2015</v>
      </c>
      <c r="Q16" t="str">
        <f t="shared" si="0"/>
        <v>Late Dylan</v>
      </c>
    </row>
    <row r="17" spans="16:17" x14ac:dyDescent="0.3">
      <c r="P17">
        <v>2013</v>
      </c>
      <c r="Q17" t="str">
        <f t="shared" si="0"/>
        <v>Late Dylan</v>
      </c>
    </row>
    <row r="18" spans="16:17" x14ac:dyDescent="0.3">
      <c r="P18">
        <v>2012</v>
      </c>
      <c r="Q18" t="str">
        <f t="shared" si="0"/>
        <v>Late Dylan</v>
      </c>
    </row>
    <row r="19" spans="16:17" x14ac:dyDescent="0.3">
      <c r="P19">
        <v>2011</v>
      </c>
      <c r="Q19" t="str">
        <f t="shared" si="0"/>
        <v>Late Dylan</v>
      </c>
    </row>
    <row r="20" spans="16:17" x14ac:dyDescent="0.3">
      <c r="P20">
        <v>2010</v>
      </c>
      <c r="Q20" t="str">
        <f t="shared" si="0"/>
        <v>Late Dylan</v>
      </c>
    </row>
    <row r="21" spans="16:17" x14ac:dyDescent="0.3">
      <c r="P21">
        <v>2009</v>
      </c>
      <c r="Q21" t="str">
        <f t="shared" si="0"/>
        <v>Late Dylan</v>
      </c>
    </row>
    <row r="22" spans="16:17" x14ac:dyDescent="0.3">
      <c r="P22">
        <v>2009</v>
      </c>
      <c r="Q22" t="str">
        <f t="shared" si="0"/>
        <v>Late Dylan</v>
      </c>
    </row>
    <row r="23" spans="16:17" x14ac:dyDescent="0.3">
      <c r="P23">
        <v>2008</v>
      </c>
      <c r="Q23" t="str">
        <f t="shared" si="0"/>
        <v>Late Dylan</v>
      </c>
    </row>
    <row r="24" spans="16:17" x14ac:dyDescent="0.3">
      <c r="P24">
        <v>2006</v>
      </c>
      <c r="Q24" t="str">
        <f t="shared" si="0"/>
        <v>Late Dylan</v>
      </c>
    </row>
    <row r="25" spans="16:17" x14ac:dyDescent="0.3">
      <c r="P25">
        <v>2005</v>
      </c>
      <c r="Q25" t="str">
        <f t="shared" si="0"/>
        <v>Late Dylan</v>
      </c>
    </row>
    <row r="26" spans="16:17" x14ac:dyDescent="0.3">
      <c r="P26">
        <v>2005</v>
      </c>
      <c r="Q26" t="str">
        <f t="shared" si="0"/>
        <v>Late Dylan</v>
      </c>
    </row>
    <row r="27" spans="16:17" x14ac:dyDescent="0.3">
      <c r="P27">
        <v>2005</v>
      </c>
      <c r="Q27" t="str">
        <f t="shared" si="0"/>
        <v>Late Dylan</v>
      </c>
    </row>
    <row r="28" spans="16:17" x14ac:dyDescent="0.3">
      <c r="P28">
        <v>2004</v>
      </c>
      <c r="Q28" t="str">
        <f t="shared" si="0"/>
        <v>Late Dylan</v>
      </c>
    </row>
    <row r="29" spans="16:17" x14ac:dyDescent="0.3">
      <c r="P29">
        <v>2002</v>
      </c>
      <c r="Q29" t="str">
        <f t="shared" si="0"/>
        <v>Late Dylan</v>
      </c>
    </row>
    <row r="30" spans="16:17" x14ac:dyDescent="0.3">
      <c r="P30">
        <v>2002</v>
      </c>
      <c r="Q30" t="str">
        <f t="shared" si="0"/>
        <v>Late Dylan</v>
      </c>
    </row>
    <row r="31" spans="16:17" x14ac:dyDescent="0.3">
      <c r="P31">
        <v>2001</v>
      </c>
      <c r="Q31" t="str">
        <f t="shared" si="0"/>
        <v>Late Dylan</v>
      </c>
    </row>
    <row r="32" spans="16:17" x14ac:dyDescent="0.3">
      <c r="P32">
        <v>1998</v>
      </c>
      <c r="Q32" t="str">
        <f t="shared" si="0"/>
        <v>Late Dylan</v>
      </c>
    </row>
    <row r="33" spans="16:17" x14ac:dyDescent="0.3">
      <c r="P33">
        <v>1997</v>
      </c>
      <c r="Q33" t="str">
        <f t="shared" si="0"/>
        <v>Late Dylan</v>
      </c>
    </row>
    <row r="34" spans="16:17" x14ac:dyDescent="0.3">
      <c r="P34">
        <v>1995</v>
      </c>
      <c r="Q34" t="str">
        <f t="shared" si="0"/>
        <v>Late Dylan</v>
      </c>
    </row>
    <row r="35" spans="16:17" x14ac:dyDescent="0.3">
      <c r="P35">
        <v>1994</v>
      </c>
      <c r="Q35" t="str">
        <f t="shared" si="0"/>
        <v>Late Dylan</v>
      </c>
    </row>
    <row r="36" spans="16:17" x14ac:dyDescent="0.3">
      <c r="P36">
        <v>1994</v>
      </c>
      <c r="Q36" t="str">
        <f t="shared" si="0"/>
        <v>Late Dylan</v>
      </c>
    </row>
    <row r="37" spans="16:17" x14ac:dyDescent="0.3">
      <c r="P37">
        <v>1993</v>
      </c>
      <c r="Q37" t="str">
        <f t="shared" si="0"/>
        <v>Late Dylan</v>
      </c>
    </row>
    <row r="38" spans="16:17" x14ac:dyDescent="0.3">
      <c r="P38">
        <v>1992</v>
      </c>
      <c r="Q38" t="str">
        <f t="shared" si="0"/>
        <v>Late Dylan</v>
      </c>
    </row>
    <row r="39" spans="16:17" x14ac:dyDescent="0.3">
      <c r="P39">
        <v>1991</v>
      </c>
      <c r="Q39" t="str">
        <f t="shared" si="0"/>
        <v>Late Dylan</v>
      </c>
    </row>
    <row r="40" spans="16:17" x14ac:dyDescent="0.3">
      <c r="P40">
        <v>1990</v>
      </c>
      <c r="Q40" t="str">
        <f t="shared" si="0"/>
        <v>Late Dylan</v>
      </c>
    </row>
    <row r="41" spans="16:17" x14ac:dyDescent="0.3">
      <c r="P41">
        <v>1989</v>
      </c>
      <c r="Q41" t="str">
        <f t="shared" si="0"/>
        <v>Late Dylan</v>
      </c>
    </row>
    <row r="42" spans="16:17" x14ac:dyDescent="0.3">
      <c r="P42">
        <v>1988</v>
      </c>
      <c r="Q42" t="str">
        <f t="shared" si="0"/>
        <v>Late Dylan</v>
      </c>
    </row>
    <row r="43" spans="16:17" x14ac:dyDescent="0.3">
      <c r="P43">
        <v>1986</v>
      </c>
      <c r="Q43" t="str">
        <f t="shared" si="0"/>
        <v>Late Dylan</v>
      </c>
    </row>
    <row r="44" spans="16:17" x14ac:dyDescent="0.3">
      <c r="P44">
        <v>1985</v>
      </c>
      <c r="Q44" t="str">
        <f t="shared" si="0"/>
        <v>Late Dylan</v>
      </c>
    </row>
    <row r="45" spans="16:17" x14ac:dyDescent="0.3">
      <c r="P45">
        <v>1985</v>
      </c>
      <c r="Q45" t="str">
        <f t="shared" si="0"/>
        <v>Late Dylan</v>
      </c>
    </row>
    <row r="46" spans="16:17" x14ac:dyDescent="0.3">
      <c r="P46">
        <v>1984</v>
      </c>
      <c r="Q46" t="str">
        <f t="shared" si="0"/>
        <v>Late Dylan</v>
      </c>
    </row>
    <row r="47" spans="16:17" x14ac:dyDescent="0.3">
      <c r="P47">
        <v>1983</v>
      </c>
      <c r="Q47" t="str">
        <f t="shared" si="0"/>
        <v>Late Dylan</v>
      </c>
    </row>
    <row r="48" spans="16:17" x14ac:dyDescent="0.3">
      <c r="P48">
        <v>1981</v>
      </c>
      <c r="Q48" t="str">
        <f t="shared" si="0"/>
        <v>Late Dylan</v>
      </c>
    </row>
    <row r="49" spans="16:17" x14ac:dyDescent="0.3">
      <c r="P49">
        <v>1980</v>
      </c>
      <c r="Q49" t="str">
        <f t="shared" si="0"/>
        <v>Late Dylan</v>
      </c>
    </row>
    <row r="50" spans="16:17" x14ac:dyDescent="0.3">
      <c r="P50">
        <v>1979</v>
      </c>
      <c r="Q50" t="str">
        <f t="shared" si="0"/>
        <v>Early Dylan</v>
      </c>
    </row>
    <row r="51" spans="16:17" x14ac:dyDescent="0.3">
      <c r="P51">
        <v>1979</v>
      </c>
      <c r="Q51" t="str">
        <f t="shared" si="0"/>
        <v>Early Dylan</v>
      </c>
    </row>
    <row r="52" spans="16:17" x14ac:dyDescent="0.3">
      <c r="P52">
        <v>1978</v>
      </c>
      <c r="Q52" t="str">
        <f t="shared" si="0"/>
        <v>Early Dylan</v>
      </c>
    </row>
    <row r="53" spans="16:17" x14ac:dyDescent="0.3">
      <c r="P53">
        <v>1978</v>
      </c>
      <c r="Q53" t="str">
        <f t="shared" si="0"/>
        <v>Early Dylan</v>
      </c>
    </row>
    <row r="54" spans="16:17" x14ac:dyDescent="0.3">
      <c r="P54">
        <v>1976</v>
      </c>
      <c r="Q54" t="str">
        <f t="shared" si="0"/>
        <v>Early Dylan</v>
      </c>
    </row>
    <row r="55" spans="16:17" x14ac:dyDescent="0.3">
      <c r="P55">
        <v>1976</v>
      </c>
      <c r="Q55" t="str">
        <f t="shared" si="0"/>
        <v>Early Dylan</v>
      </c>
    </row>
    <row r="56" spans="16:17" x14ac:dyDescent="0.3">
      <c r="P56">
        <v>1975</v>
      </c>
      <c r="Q56" t="str">
        <f t="shared" si="0"/>
        <v>Early Dylan</v>
      </c>
    </row>
    <row r="57" spans="16:17" x14ac:dyDescent="0.3">
      <c r="P57">
        <v>1974</v>
      </c>
      <c r="Q57" t="str">
        <f t="shared" si="0"/>
        <v>Early Dylan</v>
      </c>
    </row>
    <row r="58" spans="16:17" x14ac:dyDescent="0.3">
      <c r="P58">
        <v>1973</v>
      </c>
      <c r="Q58" t="str">
        <f t="shared" si="0"/>
        <v>Early Dylan</v>
      </c>
    </row>
    <row r="59" spans="16:17" x14ac:dyDescent="0.3">
      <c r="P59">
        <v>1973</v>
      </c>
      <c r="Q59" t="str">
        <f t="shared" si="0"/>
        <v>Early Dylan</v>
      </c>
    </row>
    <row r="60" spans="16:17" x14ac:dyDescent="0.3">
      <c r="P60">
        <v>1971</v>
      </c>
      <c r="Q60" t="str">
        <f t="shared" si="0"/>
        <v>Early Dylan</v>
      </c>
    </row>
    <row r="61" spans="16:17" x14ac:dyDescent="0.3">
      <c r="P61">
        <v>1970</v>
      </c>
      <c r="Q61" t="str">
        <f t="shared" si="0"/>
        <v>Early Dylan</v>
      </c>
    </row>
    <row r="62" spans="16:17" x14ac:dyDescent="0.3">
      <c r="P62">
        <v>1970</v>
      </c>
      <c r="Q62" t="str">
        <f t="shared" si="0"/>
        <v>Early Dylan</v>
      </c>
    </row>
    <row r="63" spans="16:17" x14ac:dyDescent="0.3">
      <c r="P63">
        <v>1969</v>
      </c>
      <c r="Q63" t="str">
        <f t="shared" si="0"/>
        <v>Early Dylan</v>
      </c>
    </row>
    <row r="64" spans="16:17" x14ac:dyDescent="0.3">
      <c r="P64">
        <v>1967</v>
      </c>
      <c r="Q64" t="str">
        <f t="shared" si="0"/>
        <v>Early Dylan</v>
      </c>
    </row>
    <row r="65" spans="16:17" x14ac:dyDescent="0.3">
      <c r="P65">
        <v>1967</v>
      </c>
      <c r="Q65" t="str">
        <f t="shared" si="0"/>
        <v>Early Dylan</v>
      </c>
    </row>
    <row r="66" spans="16:17" x14ac:dyDescent="0.3">
      <c r="P66">
        <v>1966</v>
      </c>
      <c r="Q66" t="str">
        <f t="shared" si="0"/>
        <v>Early Dylan</v>
      </c>
    </row>
    <row r="67" spans="16:17" x14ac:dyDescent="0.3">
      <c r="P67">
        <v>1965</v>
      </c>
      <c r="Q67" t="str">
        <f t="shared" ref="Q67:Q72" si="1">IF(P67&lt;1980,"Early Dylan","Late Dylan")</f>
        <v>Early Dylan</v>
      </c>
    </row>
    <row r="68" spans="16:17" x14ac:dyDescent="0.3">
      <c r="P68">
        <v>1965</v>
      </c>
      <c r="Q68" t="str">
        <f t="shared" si="1"/>
        <v>Early Dylan</v>
      </c>
    </row>
    <row r="69" spans="16:17" x14ac:dyDescent="0.3">
      <c r="P69">
        <v>1964</v>
      </c>
      <c r="Q69" t="str">
        <f t="shared" si="1"/>
        <v>Early Dylan</v>
      </c>
    </row>
    <row r="70" spans="16:17" x14ac:dyDescent="0.3">
      <c r="P70">
        <v>1964</v>
      </c>
      <c r="Q70" t="str">
        <f t="shared" si="1"/>
        <v>Early Dylan</v>
      </c>
    </row>
    <row r="71" spans="16:17" x14ac:dyDescent="0.3">
      <c r="P71">
        <v>1963</v>
      </c>
      <c r="Q71" t="str">
        <f t="shared" si="1"/>
        <v>Early Dylan</v>
      </c>
    </row>
    <row r="72" spans="16:17" x14ac:dyDescent="0.3">
      <c r="P72">
        <v>1962</v>
      </c>
      <c r="Q72" t="str">
        <f t="shared" si="1"/>
        <v>Early Dylan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4E5E-2B60-4CCD-9AEA-0C47E1324E06}">
  <dimension ref="A1:B6"/>
  <sheetViews>
    <sheetView workbookViewId="0">
      <selection activeCell="A5" sqref="A5"/>
    </sheetView>
  </sheetViews>
  <sheetFormatPr defaultRowHeight="14.4" x14ac:dyDescent="0.3"/>
  <cols>
    <col min="1" max="1" width="12.44140625" bestFit="1" customWidth="1"/>
    <col min="2" max="2" width="17.6640625" bestFit="1" customWidth="1"/>
  </cols>
  <sheetData>
    <row r="1" spans="1:2" x14ac:dyDescent="0.3">
      <c r="A1" s="3" t="s">
        <v>82</v>
      </c>
      <c r="B1" t="s">
        <v>80</v>
      </c>
    </row>
    <row r="3" spans="1:2" x14ac:dyDescent="0.3">
      <c r="A3" s="3" t="s">
        <v>97</v>
      </c>
      <c r="B3" t="s">
        <v>99</v>
      </c>
    </row>
    <row r="4" spans="1:2" x14ac:dyDescent="0.3">
      <c r="A4" s="4" t="s">
        <v>94</v>
      </c>
      <c r="B4">
        <v>21</v>
      </c>
    </row>
    <row r="5" spans="1:2" x14ac:dyDescent="0.3">
      <c r="A5" s="4" t="s">
        <v>95</v>
      </c>
      <c r="B5">
        <v>13</v>
      </c>
    </row>
    <row r="6" spans="1:2" x14ac:dyDescent="0.3">
      <c r="A6" s="4" t="s">
        <v>98</v>
      </c>
      <c r="B6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1180-7C84-4933-920D-C045A2DDB9BC}">
  <dimension ref="A1:L43"/>
  <sheetViews>
    <sheetView workbookViewId="0">
      <selection activeCell="B2" sqref="B2"/>
    </sheetView>
  </sheetViews>
  <sheetFormatPr defaultRowHeight="14.4" x14ac:dyDescent="0.3"/>
  <cols>
    <col min="1" max="1" width="73" customWidth="1"/>
    <col min="2" max="2" width="12.6640625" customWidth="1"/>
    <col min="10" max="10" width="13.88671875" customWidth="1"/>
  </cols>
  <sheetData>
    <row r="1" spans="1:12" x14ac:dyDescent="0.3">
      <c r="A1" t="s">
        <v>0</v>
      </c>
      <c r="B1" t="s">
        <v>83</v>
      </c>
      <c r="C1" t="s">
        <v>82</v>
      </c>
      <c r="D1" t="s">
        <v>85</v>
      </c>
    </row>
    <row r="2" spans="1:12" x14ac:dyDescent="0.3">
      <c r="A2" t="s">
        <v>3</v>
      </c>
      <c r="B2">
        <f>VLOOKUP(A:A,Sheet1!A:F,5,FALSE)</f>
        <v>2023</v>
      </c>
      <c r="C2" t="str">
        <f>VLOOKUP(A:A,Sheet1!A:F,6,FALSE)</f>
        <v>Late Dylan</v>
      </c>
      <c r="D2" t="s">
        <v>95</v>
      </c>
    </row>
    <row r="3" spans="1:12" x14ac:dyDescent="0.3">
      <c r="A3" t="s">
        <v>4</v>
      </c>
      <c r="B3">
        <f>VLOOKUP(A:A,Sheet1!A:F,5,FALSE)</f>
        <v>2023</v>
      </c>
      <c r="C3" t="str">
        <f>VLOOKUP(A:A,Sheet1!A:F,6,FALSE)</f>
        <v>Late Dylan</v>
      </c>
      <c r="D3" t="s">
        <v>94</v>
      </c>
      <c r="G3">
        <f>COUNTIF(D2:D43,"live")</f>
        <v>16</v>
      </c>
    </row>
    <row r="4" spans="1:12" x14ac:dyDescent="0.3">
      <c r="A4" t="s">
        <v>5</v>
      </c>
      <c r="B4">
        <f>VLOOKUP(A:A,Sheet1!A:F,5,FALSE)</f>
        <v>2021</v>
      </c>
      <c r="C4" t="str">
        <f>VLOOKUP(A:A,Sheet1!A:F,6,FALSE)</f>
        <v>Late Dylan</v>
      </c>
      <c r="D4" t="s">
        <v>94</v>
      </c>
      <c r="G4">
        <f>COUNTIF(D2:D43,"comp")</f>
        <v>26</v>
      </c>
      <c r="J4" t="s">
        <v>84</v>
      </c>
      <c r="K4" t="s">
        <v>86</v>
      </c>
      <c r="L4" t="s">
        <v>96</v>
      </c>
    </row>
    <row r="5" spans="1:12" x14ac:dyDescent="0.3">
      <c r="A5" t="s">
        <v>6</v>
      </c>
      <c r="B5">
        <f>VLOOKUP(A:A,Sheet1!A:F,5,FALSE)</f>
        <v>2021</v>
      </c>
      <c r="C5" t="str">
        <f>VLOOKUP(A:A,Sheet1!A:F,6,FALSE)</f>
        <v>Late Dylan</v>
      </c>
      <c r="D5" t="s">
        <v>94</v>
      </c>
      <c r="G5">
        <f>SUM(G3:G4)</f>
        <v>42</v>
      </c>
      <c r="I5" t="s">
        <v>81</v>
      </c>
      <c r="J5">
        <f>COUNTIF(C2:C43,"Early Dylan")</f>
        <v>8</v>
      </c>
      <c r="K5">
        <v>3</v>
      </c>
      <c r="L5">
        <v>5</v>
      </c>
    </row>
    <row r="6" spans="1:12" x14ac:dyDescent="0.3">
      <c r="A6" t="s">
        <v>7</v>
      </c>
      <c r="B6">
        <f>VLOOKUP(A:A,Sheet1!A:F,5,FALSE)</f>
        <v>2021</v>
      </c>
      <c r="C6" t="str">
        <f>VLOOKUP(A:A,Sheet1!A:F,6,FALSE)</f>
        <v>Late Dylan</v>
      </c>
      <c r="D6" t="s">
        <v>94</v>
      </c>
      <c r="I6" t="s">
        <v>80</v>
      </c>
      <c r="J6">
        <f>COUNTIF(C2:C44,"Late Dylan")</f>
        <v>34</v>
      </c>
      <c r="K6">
        <v>13</v>
      </c>
      <c r="L6">
        <v>21</v>
      </c>
    </row>
    <row r="7" spans="1:12" x14ac:dyDescent="0.3">
      <c r="A7" t="s">
        <v>8</v>
      </c>
      <c r="B7">
        <f>VLOOKUP(A:A,Sheet1!A:F,5,FALSE)</f>
        <v>2020</v>
      </c>
      <c r="C7" t="str">
        <f>VLOOKUP(A:A,Sheet1!A:F,6,FALSE)</f>
        <v>Late Dylan</v>
      </c>
      <c r="D7" t="s">
        <v>94</v>
      </c>
      <c r="J7">
        <f>SUM(J5:J6)</f>
        <v>42</v>
      </c>
      <c r="K7">
        <f>SUM(K5:K6)</f>
        <v>16</v>
      </c>
      <c r="L7">
        <f>SUM(L5:L6)</f>
        <v>26</v>
      </c>
    </row>
    <row r="8" spans="1:12" x14ac:dyDescent="0.3">
      <c r="A8" t="s">
        <v>10</v>
      </c>
      <c r="B8">
        <f>VLOOKUP(A:A,Sheet1!A:F,5,FALSE)</f>
        <v>2019</v>
      </c>
      <c r="C8" t="str">
        <f>VLOOKUP(A:A,Sheet1!A:F,6,FALSE)</f>
        <v>Late Dylan</v>
      </c>
      <c r="D8" t="s">
        <v>94</v>
      </c>
    </row>
    <row r="9" spans="1:12" x14ac:dyDescent="0.3">
      <c r="A9" t="s">
        <v>11</v>
      </c>
      <c r="B9">
        <f>VLOOKUP(A:A,Sheet1!A:F,5,FALSE)</f>
        <v>2019</v>
      </c>
      <c r="C9" t="str">
        <f>VLOOKUP(A:A,Sheet1!A:F,6,FALSE)</f>
        <v>Late Dylan</v>
      </c>
      <c r="D9" t="s">
        <v>95</v>
      </c>
    </row>
    <row r="10" spans="1:12" x14ac:dyDescent="0.3">
      <c r="A10" t="s">
        <v>12</v>
      </c>
      <c r="B10">
        <f>VLOOKUP(A:A,Sheet1!A:F,5,FALSE)</f>
        <v>2018</v>
      </c>
      <c r="C10" t="str">
        <f>VLOOKUP(A:A,Sheet1!A:F,6,FALSE)</f>
        <v>Late Dylan</v>
      </c>
      <c r="D10" t="s">
        <v>94</v>
      </c>
    </row>
    <row r="11" spans="1:12" x14ac:dyDescent="0.3">
      <c r="A11" t="s">
        <v>13</v>
      </c>
      <c r="B11">
        <f>VLOOKUP(A:A,Sheet1!A:F,5,FALSE)</f>
        <v>2017</v>
      </c>
      <c r="C11" t="str">
        <f>VLOOKUP(A:A,Sheet1!A:F,6,FALSE)</f>
        <v>Late Dylan</v>
      </c>
      <c r="D11" t="s">
        <v>95</v>
      </c>
    </row>
    <row r="12" spans="1:12" x14ac:dyDescent="0.3">
      <c r="A12" t="s">
        <v>14</v>
      </c>
      <c r="B12">
        <f>VLOOKUP(A:A,Sheet1!A:F,5,FALSE)</f>
        <v>2017</v>
      </c>
      <c r="C12" t="str">
        <f>VLOOKUP(A:A,Sheet1!A:F,6,FALSE)</f>
        <v>Late Dylan</v>
      </c>
      <c r="D12" t="s">
        <v>94</v>
      </c>
    </row>
    <row r="13" spans="1:12" x14ac:dyDescent="0.3">
      <c r="A13" t="s">
        <v>15</v>
      </c>
      <c r="B13">
        <f>VLOOKUP(A:A,Sheet1!A:F,5,FALSE)</f>
        <v>2016</v>
      </c>
      <c r="C13" t="str">
        <f>VLOOKUP(A:A,Sheet1!A:F,6,FALSE)</f>
        <v>Late Dylan</v>
      </c>
      <c r="D13" t="s">
        <v>94</v>
      </c>
    </row>
    <row r="14" spans="1:12" x14ac:dyDescent="0.3">
      <c r="A14" t="s">
        <v>16</v>
      </c>
      <c r="B14">
        <f>VLOOKUP(A:A,Sheet1!A:F,5,FALSE)</f>
        <v>2015</v>
      </c>
      <c r="C14" t="str">
        <f>VLOOKUP(A:A,Sheet1!A:F,6,FALSE)</f>
        <v>Late Dylan</v>
      </c>
      <c r="D14" t="s">
        <v>94</v>
      </c>
    </row>
    <row r="15" spans="1:12" x14ac:dyDescent="0.3">
      <c r="A15" t="s">
        <v>17</v>
      </c>
      <c r="B15">
        <f>VLOOKUP(A:A,Sheet1!A:F,5,FALSE)</f>
        <v>2015</v>
      </c>
      <c r="C15" t="str">
        <f>VLOOKUP(A:A,Sheet1!A:F,6,FALSE)</f>
        <v>Late Dylan</v>
      </c>
      <c r="D15" t="s">
        <v>94</v>
      </c>
    </row>
    <row r="16" spans="1:12" x14ac:dyDescent="0.3">
      <c r="A16" t="s">
        <v>18</v>
      </c>
      <c r="B16">
        <f>VLOOKUP(A:A,Sheet1!A:F,5,FALSE)</f>
        <v>2013</v>
      </c>
      <c r="C16" t="str">
        <f>VLOOKUP(A:A,Sheet1!A:F,6,FALSE)</f>
        <v>Late Dylan</v>
      </c>
      <c r="D16" t="s">
        <v>94</v>
      </c>
    </row>
    <row r="17" spans="1:4" x14ac:dyDescent="0.3">
      <c r="A17" t="s">
        <v>20</v>
      </c>
      <c r="B17">
        <f>VLOOKUP(A:A,Sheet1!A:F,5,FALSE)</f>
        <v>2011</v>
      </c>
      <c r="C17" t="str">
        <f>VLOOKUP(A:A,Sheet1!A:F,6,FALSE)</f>
        <v>Late Dylan</v>
      </c>
      <c r="D17" t="s">
        <v>95</v>
      </c>
    </row>
    <row r="18" spans="1:4" x14ac:dyDescent="0.3">
      <c r="A18" t="s">
        <v>21</v>
      </c>
      <c r="B18">
        <f>VLOOKUP(A:A,Sheet1!A:F,5,FALSE)</f>
        <v>2010</v>
      </c>
      <c r="C18" t="str">
        <f>VLOOKUP(A:A,Sheet1!A:F,6,FALSE)</f>
        <v>Late Dylan</v>
      </c>
      <c r="D18" t="s">
        <v>94</v>
      </c>
    </row>
    <row r="19" spans="1:4" x14ac:dyDescent="0.3">
      <c r="A19" t="s">
        <v>22</v>
      </c>
      <c r="B19">
        <f>VLOOKUP(A:A,Sheet1!A:F,5,FALSE)</f>
        <v>2009</v>
      </c>
      <c r="C19" t="str">
        <f>VLOOKUP(A:A,Sheet1!A:F,6,FALSE)</f>
        <v>Late Dylan</v>
      </c>
      <c r="D19" t="s">
        <v>94</v>
      </c>
    </row>
    <row r="20" spans="1:4" x14ac:dyDescent="0.3">
      <c r="A20" t="s">
        <v>24</v>
      </c>
      <c r="B20">
        <f>VLOOKUP(A:A,Sheet1!A:F,5,FALSE)</f>
        <v>2008</v>
      </c>
      <c r="C20" t="str">
        <f>VLOOKUP(A:A,Sheet1!A:F,6,FALSE)</f>
        <v>Late Dylan</v>
      </c>
      <c r="D20" t="s">
        <v>94</v>
      </c>
    </row>
    <row r="21" spans="1:4" x14ac:dyDescent="0.3">
      <c r="A21" t="s">
        <v>26</v>
      </c>
      <c r="B21">
        <f>VLOOKUP(A:A,Sheet1!A:F,5,FALSE)</f>
        <v>2005</v>
      </c>
      <c r="C21" t="str">
        <f>VLOOKUP(A:A,Sheet1!A:F,6,FALSE)</f>
        <v>Late Dylan</v>
      </c>
      <c r="D21" t="s">
        <v>95</v>
      </c>
    </row>
    <row r="22" spans="1:4" x14ac:dyDescent="0.3">
      <c r="A22" t="s">
        <v>27</v>
      </c>
      <c r="B22">
        <f>VLOOKUP(A:A,Sheet1!A:F,5,FALSE)</f>
        <v>2005</v>
      </c>
      <c r="C22" t="str">
        <f>VLOOKUP(A:A,Sheet1!A:F,6,FALSE)</f>
        <v>Late Dylan</v>
      </c>
      <c r="D22" t="s">
        <v>95</v>
      </c>
    </row>
    <row r="23" spans="1:4" x14ac:dyDescent="0.3">
      <c r="A23" t="s">
        <v>28</v>
      </c>
      <c r="B23">
        <f>VLOOKUP(A:A,Sheet1!A:F,5,FALSE)</f>
        <v>2005</v>
      </c>
      <c r="C23" t="str">
        <f>VLOOKUP(A:A,Sheet1!A:F,6,FALSE)</f>
        <v>Late Dylan</v>
      </c>
      <c r="D23" t="s">
        <v>95</v>
      </c>
    </row>
    <row r="24" spans="1:4" x14ac:dyDescent="0.3">
      <c r="A24" t="s">
        <v>29</v>
      </c>
      <c r="B24">
        <f>VLOOKUP(A:A,Sheet1!A:F,5,FALSE)</f>
        <v>2004</v>
      </c>
      <c r="C24" t="str">
        <f>VLOOKUP(A:A,Sheet1!A:F,6,FALSE)</f>
        <v>Late Dylan</v>
      </c>
      <c r="D24" t="s">
        <v>95</v>
      </c>
    </row>
    <row r="25" spans="1:4" x14ac:dyDescent="0.3">
      <c r="A25" t="s">
        <v>30</v>
      </c>
      <c r="B25">
        <f>VLOOKUP(A:A,Sheet1!A:F,5,FALSE)</f>
        <v>2002</v>
      </c>
      <c r="C25" t="str">
        <f>VLOOKUP(A:A,Sheet1!A:F,6,FALSE)</f>
        <v>Late Dylan</v>
      </c>
      <c r="D25" t="s">
        <v>95</v>
      </c>
    </row>
    <row r="26" spans="1:4" x14ac:dyDescent="0.3">
      <c r="A26" t="s">
        <v>31</v>
      </c>
      <c r="B26">
        <f>VLOOKUP(A:A,Sheet1!A:F,5,FALSE)</f>
        <v>2002</v>
      </c>
      <c r="C26" t="str">
        <f>VLOOKUP(A:A,Sheet1!A:F,6,FALSE)</f>
        <v>Late Dylan</v>
      </c>
      <c r="D26" t="s">
        <v>95</v>
      </c>
    </row>
    <row r="27" spans="1:4" x14ac:dyDescent="0.3">
      <c r="A27" t="s">
        <v>33</v>
      </c>
      <c r="B27">
        <f>VLOOKUP(A:A,Sheet1!A:F,5,FALSE)</f>
        <v>1998</v>
      </c>
      <c r="C27" t="str">
        <f>VLOOKUP(A:A,Sheet1!A:F,6,FALSE)</f>
        <v>Late Dylan</v>
      </c>
      <c r="D27" t="s">
        <v>95</v>
      </c>
    </row>
    <row r="28" spans="1:4" x14ac:dyDescent="0.3">
      <c r="A28" t="s">
        <v>35</v>
      </c>
      <c r="B28">
        <f>VLOOKUP(A:A,Sheet1!A:F,5,FALSE)</f>
        <v>1995</v>
      </c>
      <c r="C28" t="str">
        <f>VLOOKUP(A:A,Sheet1!A:F,6,FALSE)</f>
        <v>Late Dylan</v>
      </c>
      <c r="D28" t="s">
        <v>95</v>
      </c>
    </row>
    <row r="29" spans="1:4" x14ac:dyDescent="0.3">
      <c r="A29" t="s">
        <v>36</v>
      </c>
      <c r="B29">
        <f>VLOOKUP(A:A,Sheet1!A:F,5,FALSE)</f>
        <v>1994</v>
      </c>
      <c r="C29" t="str">
        <f>VLOOKUP(A:A,Sheet1!A:F,6,FALSE)</f>
        <v>Late Dylan</v>
      </c>
      <c r="D29" t="s">
        <v>94</v>
      </c>
    </row>
    <row r="30" spans="1:4" x14ac:dyDescent="0.3">
      <c r="A30" t="s">
        <v>37</v>
      </c>
      <c r="B30">
        <f>VLOOKUP(A:A,Sheet1!A:F,5,FALSE)</f>
        <v>1994</v>
      </c>
      <c r="C30" t="str">
        <f>VLOOKUP(A:A,Sheet1!A:F,6,FALSE)</f>
        <v>Late Dylan</v>
      </c>
      <c r="D30" t="s">
        <v>94</v>
      </c>
    </row>
    <row r="31" spans="1:4" x14ac:dyDescent="0.3">
      <c r="A31" t="s">
        <v>40</v>
      </c>
      <c r="B31">
        <f>VLOOKUP(A:A,Sheet1!A:F,5,FALSE)</f>
        <v>1991</v>
      </c>
      <c r="C31" t="str">
        <f>VLOOKUP(A:A,Sheet1!A:F,6,FALSE)</f>
        <v>Late Dylan</v>
      </c>
      <c r="D31" t="s">
        <v>94</v>
      </c>
    </row>
    <row r="32" spans="1:4" x14ac:dyDescent="0.3">
      <c r="A32" t="s">
        <v>45</v>
      </c>
      <c r="B32">
        <f>VLOOKUP(A:A,Sheet1!A:F,5,FALSE)</f>
        <v>1985</v>
      </c>
      <c r="C32" t="str">
        <f>VLOOKUP(A:A,Sheet1!A:F,6,FALSE)</f>
        <v>Late Dylan</v>
      </c>
      <c r="D32" t="s">
        <v>94</v>
      </c>
    </row>
    <row r="33" spans="1:4" x14ac:dyDescent="0.3">
      <c r="A33" t="s">
        <v>47</v>
      </c>
      <c r="B33">
        <f>VLOOKUP(A:A,Sheet1!A:F,5,FALSE)</f>
        <v>1984</v>
      </c>
      <c r="C33" t="str">
        <f>VLOOKUP(A:A,Sheet1!A:F,6,FALSE)</f>
        <v>Late Dylan</v>
      </c>
      <c r="D33" t="s">
        <v>95</v>
      </c>
    </row>
    <row r="34" spans="1:4" x14ac:dyDescent="0.3">
      <c r="A34" t="s">
        <v>52</v>
      </c>
      <c r="B34">
        <f>VLOOKUP(A:A,Sheet1!A:F,5,FALSE)</f>
        <v>1979</v>
      </c>
      <c r="C34" t="str">
        <f>VLOOKUP(A:A,Sheet1!A:F,6,FALSE)</f>
        <v>Early Dylan</v>
      </c>
      <c r="D34" t="s">
        <v>95</v>
      </c>
    </row>
    <row r="35" spans="1:4" x14ac:dyDescent="0.3">
      <c r="A35" t="s">
        <v>54</v>
      </c>
      <c r="B35">
        <f>VLOOKUP(A:A,Sheet1!A:F,5,FALSE)</f>
        <v>1978</v>
      </c>
      <c r="C35" t="str">
        <f>VLOOKUP(A:A,Sheet1!A:F,6,FALSE)</f>
        <v>Early Dylan</v>
      </c>
      <c r="D35" t="s">
        <v>95</v>
      </c>
    </row>
    <row r="36" spans="1:4" x14ac:dyDescent="0.3">
      <c r="A36" t="s">
        <v>55</v>
      </c>
      <c r="B36">
        <f>VLOOKUP(A:A,Sheet1!A:F,5,FALSE)</f>
        <v>1976</v>
      </c>
      <c r="C36" t="str">
        <f>VLOOKUP(A:A,Sheet1!A:F,6,FALSE)</f>
        <v>Early Dylan</v>
      </c>
      <c r="D36" t="s">
        <v>95</v>
      </c>
    </row>
    <row r="37" spans="1:4" x14ac:dyDescent="0.3">
      <c r="A37" t="s">
        <v>59</v>
      </c>
      <c r="B37">
        <f>VLOOKUP(A:A,Sheet1!A:F,5,FALSE)</f>
        <v>1973</v>
      </c>
      <c r="C37" t="str">
        <f>VLOOKUP(A:A,Sheet1!A:F,6,FALSE)</f>
        <v>Early Dylan</v>
      </c>
      <c r="D37" t="s">
        <v>94</v>
      </c>
    </row>
    <row r="38" spans="1:4" x14ac:dyDescent="0.3">
      <c r="A38" t="s">
        <v>61</v>
      </c>
      <c r="B38">
        <f>VLOOKUP(A:A,Sheet1!A:F,5,FALSE)</f>
        <v>1971</v>
      </c>
      <c r="C38" t="str">
        <f>VLOOKUP(A:A,Sheet1!A:F,6,FALSE)</f>
        <v>Early Dylan</v>
      </c>
      <c r="D38" t="s">
        <v>94</v>
      </c>
    </row>
    <row r="39" spans="1:4" x14ac:dyDescent="0.3">
      <c r="A39" t="s">
        <v>66</v>
      </c>
      <c r="B39">
        <f>VLOOKUP(A:A,Sheet1!A:F,5,FALSE)</f>
        <v>1967</v>
      </c>
      <c r="C39" t="str">
        <f>VLOOKUP(A:A,Sheet1!A:F,6,FALSE)</f>
        <v>Early Dylan</v>
      </c>
      <c r="D39" t="s">
        <v>94</v>
      </c>
    </row>
    <row r="40" spans="1:4" x14ac:dyDescent="0.3">
      <c r="A40" t="s">
        <v>74</v>
      </c>
      <c r="B40">
        <v>1966</v>
      </c>
      <c r="C40" t="s">
        <v>81</v>
      </c>
      <c r="D40" t="s">
        <v>94</v>
      </c>
    </row>
    <row r="41" spans="1:4" x14ac:dyDescent="0.3">
      <c r="A41" t="s">
        <v>75</v>
      </c>
      <c r="B41">
        <v>1997</v>
      </c>
      <c r="C41" t="s">
        <v>80</v>
      </c>
      <c r="D41" t="s">
        <v>94</v>
      </c>
    </row>
    <row r="42" spans="1:4" x14ac:dyDescent="0.3">
      <c r="A42" t="s">
        <v>76</v>
      </c>
      <c r="B42">
        <v>1997</v>
      </c>
      <c r="C42" t="s">
        <v>80</v>
      </c>
      <c r="D42" t="s">
        <v>94</v>
      </c>
    </row>
    <row r="43" spans="1:4" x14ac:dyDescent="0.3">
      <c r="A43" t="s">
        <v>77</v>
      </c>
      <c r="B43">
        <v>1975</v>
      </c>
      <c r="C43" t="s">
        <v>81</v>
      </c>
      <c r="D43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live-comp albums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2025-02-20T18:26:04Z</dcterms:created>
  <dcterms:modified xsi:type="dcterms:W3CDTF">2025-04-10T21:04:38Z</dcterms:modified>
</cp:coreProperties>
</file>