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o\OneDrive\Desktop\digit494\bobdylan494\data\"/>
    </mc:Choice>
  </mc:AlternateContent>
  <xr:revisionPtr revIDLastSave="0" documentId="13_ncr:1_{3D29A174-DD23-422B-88B5-5759DBCCF025}" xr6:coauthVersionLast="47" xr6:coauthVersionMax="47" xr10:uidLastSave="{00000000-0000-0000-0000-000000000000}"/>
  <bookViews>
    <workbookView xWindow="-108" yWindow="-108" windowWidth="23256" windowHeight="12456" activeTab="1" xr2:uid="{186BD292-B374-4C92-A42A-C052EF4DC0DC}"/>
  </bookViews>
  <sheets>
    <sheet name="Sheet2" sheetId="4" r:id="rId1"/>
    <sheet name="dylaninst" sheetId="2" r:id="rId2"/>
    <sheet name="ogalbums" sheetId="1" r:id="rId3"/>
    <sheet name="instclean" sheetId="3" r:id="rId4"/>
    <sheet name="highinst" sheetId="5" r:id="rId5"/>
  </sheets>
  <externalReferences>
    <externalReference r:id="rId6"/>
    <externalReference r:id="rId7"/>
  </externalReferences>
  <definedNames>
    <definedName name="ExternalData_1" localSheetId="1" hidden="1">dylaninst!#REF!</definedName>
  </definedNames>
  <calcPr calcId="19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J4" i="3"/>
  <c r="K4" i="3"/>
  <c r="L4" i="3"/>
  <c r="M4" i="3"/>
  <c r="B4" i="3"/>
  <c r="B2" i="1"/>
  <c r="C2" i="2" s="1"/>
  <c r="B3" i="1"/>
  <c r="C3" i="2" s="1"/>
  <c r="B4" i="1"/>
  <c r="C4" i="2" s="1"/>
  <c r="B5" i="1"/>
  <c r="C5" i="2" s="1"/>
  <c r="B6" i="1"/>
  <c r="C6" i="2" s="1"/>
  <c r="B7" i="1"/>
  <c r="C7" i="2" s="1"/>
  <c r="B8" i="1"/>
  <c r="C8" i="2" s="1"/>
  <c r="B9" i="1"/>
  <c r="C9" i="2" s="1"/>
  <c r="B10" i="1"/>
  <c r="C10" i="2" s="1"/>
  <c r="B11" i="1"/>
  <c r="C11" i="2" s="1"/>
  <c r="B12" i="1"/>
  <c r="C12" i="2" s="1"/>
  <c r="B13" i="1"/>
  <c r="C13" i="2" s="1"/>
  <c r="B14" i="1"/>
  <c r="C14" i="2" s="1"/>
  <c r="B15" i="1"/>
  <c r="C15" i="2" s="1"/>
  <c r="B16" i="1"/>
  <c r="C16" i="2" s="1"/>
  <c r="B17" i="1"/>
  <c r="C17" i="2" s="1"/>
  <c r="B18" i="1"/>
  <c r="C18" i="2" s="1"/>
  <c r="B19" i="1"/>
  <c r="C19" i="2" s="1"/>
  <c r="B20" i="1"/>
  <c r="C20" i="2" s="1"/>
  <c r="B21" i="1"/>
  <c r="C21" i="2" s="1"/>
  <c r="B22" i="1"/>
  <c r="C22" i="2" s="1"/>
  <c r="B23" i="1"/>
  <c r="C23" i="2" s="1"/>
  <c r="B24" i="1"/>
  <c r="C24" i="2" s="1"/>
  <c r="B25" i="1"/>
  <c r="C25" i="2" s="1"/>
  <c r="B26" i="1"/>
  <c r="C26" i="2" s="1"/>
  <c r="B27" i="1"/>
  <c r="C27" i="2" s="1"/>
  <c r="B28" i="1"/>
  <c r="C28" i="2" s="1"/>
  <c r="B29" i="1"/>
  <c r="C29" i="2" s="1"/>
  <c r="B30" i="1"/>
  <c r="C30" i="2" s="1"/>
  <c r="B31" i="1"/>
  <c r="C31" i="2" s="1"/>
  <c r="B32" i="1"/>
  <c r="C32" i="2" s="1"/>
  <c r="B33" i="1"/>
  <c r="C33" i="2" s="1"/>
  <c r="B34" i="1"/>
  <c r="C34" i="2" s="1"/>
  <c r="C30" i="1"/>
  <c r="C29" i="1"/>
  <c r="D25" i="2"/>
  <c r="C21" i="1"/>
  <c r="D19" i="2"/>
  <c r="D17" i="2"/>
  <c r="C16" i="1"/>
  <c r="C14" i="1"/>
  <c r="C10" i="1"/>
  <c r="C6" i="1"/>
  <c r="C3" i="1"/>
  <c r="C34" i="1"/>
  <c r="C33" i="1"/>
  <c r="C32" i="1"/>
  <c r="C31" i="1"/>
  <c r="C28" i="1"/>
  <c r="C27" i="1"/>
  <c r="C26" i="1"/>
  <c r="C24" i="1"/>
  <c r="C23" i="1"/>
  <c r="C22" i="1"/>
  <c r="C20" i="1"/>
  <c r="C18" i="1"/>
  <c r="C17" i="1"/>
  <c r="C15" i="1"/>
  <c r="C13" i="1"/>
  <c r="C12" i="1"/>
  <c r="C11" i="1"/>
  <c r="C9" i="1"/>
  <c r="C8" i="1"/>
  <c r="C7" i="1"/>
  <c r="C5" i="1"/>
  <c r="C4" i="1"/>
  <c r="C2" i="1"/>
  <c r="E35" i="2"/>
  <c r="M9" i="2"/>
  <c r="N5" i="2"/>
  <c r="N6" i="2"/>
  <c r="N7" i="2"/>
  <c r="N8" i="2"/>
  <c r="N4" i="2"/>
  <c r="G37" i="2"/>
  <c r="H37" i="2"/>
  <c r="F37" i="2"/>
  <c r="H36" i="2"/>
  <c r="G36" i="2"/>
  <c r="F36" i="2"/>
  <c r="H35" i="2"/>
  <c r="G35" i="2"/>
  <c r="F35" i="2"/>
  <c r="D3" i="2"/>
  <c r="D4" i="2"/>
  <c r="D5" i="2"/>
  <c r="D7" i="2"/>
  <c r="D8" i="2"/>
  <c r="D9" i="2"/>
  <c r="D11" i="2"/>
  <c r="D12" i="2"/>
  <c r="D13" i="2"/>
  <c r="D15" i="2"/>
  <c r="D16" i="2"/>
  <c r="D18" i="2"/>
  <c r="D20" i="2"/>
  <c r="D21" i="2"/>
  <c r="D22" i="2"/>
  <c r="D23" i="2"/>
  <c r="D24" i="2"/>
  <c r="D26" i="2"/>
  <c r="D27" i="2"/>
  <c r="D28" i="2"/>
  <c r="D29" i="2"/>
  <c r="D31" i="2"/>
  <c r="D32" i="2"/>
  <c r="D33" i="2"/>
  <c r="D34" i="2"/>
  <c r="D2" i="2"/>
  <c r="C25" i="1" l="1"/>
  <c r="D10" i="2"/>
  <c r="C19" i="1"/>
  <c r="G5" i="1" s="1"/>
  <c r="D30" i="2"/>
  <c r="D14" i="2"/>
  <c r="D6" i="2"/>
  <c r="G4" i="1" l="1"/>
  <c r="D6" i="1"/>
  <c r="D5" i="1"/>
  <c r="D4" i="1"/>
  <c r="D3" i="1"/>
  <c r="D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34" i="1"/>
  <c r="D33" i="1"/>
  <c r="D32" i="1"/>
  <c r="D35" i="1" l="1"/>
  <c r="D36" i="1" s="1"/>
  <c r="F4" i="1"/>
  <c r="F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866079-23A2-4560-84D6-A4D65C6AFBAC}" keepAlive="1" name="Query - dylaninst" description="Connection to the 'dylaninst' query in the workbook." type="5" refreshedVersion="0" background="1">
    <dbPr connection="Provider=Microsoft.Mashup.OleDb.1;Data Source=$Workbook$;Location=dylaninst;Extended Properties=&quot;&quot;" command="SELECT * FROM [dylaninst]"/>
  </connection>
</connections>
</file>

<file path=xl/sharedStrings.xml><?xml version="1.0" encoding="utf-8"?>
<sst xmlns="http://schemas.openxmlformats.org/spreadsheetml/2006/main" count="356" uniqueCount="70">
  <si>
    <t>Artist</t>
  </si>
  <si>
    <t>Bob Dylan</t>
  </si>
  <si>
    <t>Album</t>
  </si>
  <si>
    <t>Instrument 2</t>
  </si>
  <si>
    <t>Instrument 3</t>
  </si>
  <si>
    <t>Instrument 5</t>
  </si>
  <si>
    <t>Instrument 4</t>
  </si>
  <si>
    <t>Instrument 1</t>
  </si>
  <si>
    <t>Guitar</t>
  </si>
  <si>
    <t>Harmonica</t>
  </si>
  <si>
    <t>Rough and Rowdy Ways</t>
  </si>
  <si>
    <t>Piano</t>
  </si>
  <si>
    <t>Tempest</t>
  </si>
  <si>
    <t>Together Through Life</t>
  </si>
  <si>
    <t>Keyboards</t>
  </si>
  <si>
    <t>Modern Times</t>
  </si>
  <si>
    <t>Love and Theft</t>
  </si>
  <si>
    <t>Time Out of Mind</t>
  </si>
  <si>
    <t>World Gone Wrong</t>
  </si>
  <si>
    <t>Good As I Been To You</t>
  </si>
  <si>
    <t>Under The Red Sky</t>
  </si>
  <si>
    <t>Accordion</t>
  </si>
  <si>
    <t>twelve-string guitar</t>
  </si>
  <si>
    <t>Hammond Organ</t>
  </si>
  <si>
    <t>Oh Mercy</t>
  </si>
  <si>
    <t>Knocked Out Loaded</t>
  </si>
  <si>
    <t>Empire Burlesque</t>
  </si>
  <si>
    <t>Infidels</t>
  </si>
  <si>
    <t>Shot of Love</t>
  </si>
  <si>
    <t>Saved</t>
  </si>
  <si>
    <t>Slow Train Coming</t>
  </si>
  <si>
    <t>Street-Legal</t>
  </si>
  <si>
    <t>Desire</t>
  </si>
  <si>
    <t>Blood on the Tracks</t>
  </si>
  <si>
    <t>Organ</t>
  </si>
  <si>
    <t>Mandolin</t>
  </si>
  <si>
    <t>Planet Waves</t>
  </si>
  <si>
    <t>Acoustic Guitar</t>
  </si>
  <si>
    <t>New Morning</t>
  </si>
  <si>
    <t>Electric Guitar</t>
  </si>
  <si>
    <t>Self Portrait</t>
  </si>
  <si>
    <t>Nashville Skyline</t>
  </si>
  <si>
    <t>John Wesley Harding</t>
  </si>
  <si>
    <t>Blonde on Blonde</t>
  </si>
  <si>
    <t>Highway 61 Revisited</t>
  </si>
  <si>
    <t>Slide Whistle</t>
  </si>
  <si>
    <t>Bringing it All Back Home</t>
  </si>
  <si>
    <t>Another Side of Bob Dylan</t>
  </si>
  <si>
    <t>Period</t>
  </si>
  <si>
    <t>Down In The Groove</t>
  </si>
  <si>
    <t>Pat Garrett &amp; Billy the Kid</t>
  </si>
  <si>
    <t>Other</t>
  </si>
  <si>
    <t>The Freewheelin’ Bob Dylan</t>
  </si>
  <si>
    <t>The Times They Are A-Changin’</t>
  </si>
  <si>
    <t>Total</t>
  </si>
  <si>
    <t>Track Count</t>
  </si>
  <si>
    <t>Early Dylan</t>
  </si>
  <si>
    <t>Late Dylan</t>
  </si>
  <si>
    <t>Total Average =</t>
  </si>
  <si>
    <t>Average Track Count</t>
  </si>
  <si>
    <t>Total #of Albums</t>
  </si>
  <si>
    <t>Release Year</t>
  </si>
  <si>
    <t>None</t>
  </si>
  <si>
    <t>Row Labels</t>
  </si>
  <si>
    <t>Grand Total</t>
  </si>
  <si>
    <t xml:space="preserve">Guitar </t>
  </si>
  <si>
    <t>Mondolin</t>
  </si>
  <si>
    <t>Accordian</t>
  </si>
  <si>
    <t>(All)</t>
  </si>
  <si>
    <t>Count of Instrument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</si>
</sst>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mo\OneDrive\Desktop\digit494\bobdylan494\data\albumdata.xlsx" TargetMode="External"/><Relationship Id="rId1" Type="http://schemas.openxmlformats.org/officeDocument/2006/relationships/externalLinkPath" Target="albumd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mo\OneDrive\Desktop\digit494\bobdylan494\data\dylanwiki-FullAlbumData.tsv" TargetMode="External"/><Relationship Id="rId1" Type="http://schemas.openxmlformats.org/officeDocument/2006/relationships/externalLinkPath" Target="dylanwiki-FullAlbumData.t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albums"/>
      <sheetName val="Sheet2"/>
      <sheetName val="Sheet3"/>
      <sheetName val="live-comp albums"/>
    </sheetNames>
    <sheetDataSet>
      <sheetData sheetId="0">
        <row r="1">
          <cell r="A1" t="str">
            <v>AlbumName</v>
          </cell>
          <cell r="B1" t="str">
            <v>AlbumID</v>
          </cell>
          <cell r="C1" t="str">
            <v>TrackCount</v>
          </cell>
          <cell r="D1" t="str">
            <v>ReleaseDate</v>
          </cell>
          <cell r="E1" t="str">
            <v>ReleaseYear</v>
          </cell>
          <cell r="F1" t="str">
            <v>Period</v>
          </cell>
        </row>
        <row r="2">
          <cell r="A2" t="str">
            <v>The Complete Budokan 1978 (Live)</v>
          </cell>
          <cell r="B2">
            <v>1080765</v>
          </cell>
          <cell r="C2">
            <v>50</v>
          </cell>
          <cell r="D2">
            <v>45247</v>
          </cell>
          <cell r="E2">
            <v>2023</v>
          </cell>
          <cell r="F2" t="str">
            <v>Late Dylan</v>
          </cell>
        </row>
        <row r="3">
          <cell r="A3" t="str">
            <v>Shadow Kingdom</v>
          </cell>
          <cell r="B3">
            <v>1043431</v>
          </cell>
          <cell r="C3">
            <v>14</v>
          </cell>
          <cell r="D3">
            <v>45079</v>
          </cell>
          <cell r="E3">
            <v>2023</v>
          </cell>
          <cell r="F3" t="str">
            <v>Late Dylan</v>
          </cell>
        </row>
        <row r="4">
          <cell r="A4" t="str">
            <v>The Bootleg Series Vol. 16: Springtime in New York 1980 - 1985 (Standard Edition)</v>
          </cell>
          <cell r="B4">
            <v>813384</v>
          </cell>
          <cell r="C4">
            <v>24</v>
          </cell>
          <cell r="D4">
            <v>44456</v>
          </cell>
          <cell r="E4">
            <v>2021</v>
          </cell>
          <cell r="F4" t="str">
            <v>Late Dylan</v>
          </cell>
        </row>
        <row r="5">
          <cell r="A5" t="str">
            <v>The Bootleg Series Vol. 16: Springtime in New York 1980 - 1985 (Deluxe Edition)</v>
          </cell>
          <cell r="B5">
            <v>820232</v>
          </cell>
          <cell r="C5">
            <v>50</v>
          </cell>
          <cell r="D5">
            <v>44456</v>
          </cell>
          <cell r="E5">
            <v>2021</v>
          </cell>
          <cell r="F5" t="str">
            <v>Late Dylan</v>
          </cell>
        </row>
        <row r="6">
          <cell r="A6" t="str">
            <v>The Reggae Remix</v>
          </cell>
          <cell r="B6">
            <v>831613</v>
          </cell>
          <cell r="C6">
            <v>4</v>
          </cell>
          <cell r="D6">
            <v>44394</v>
          </cell>
          <cell r="E6">
            <v>2021</v>
          </cell>
          <cell r="F6" t="str">
            <v>Late Dylan</v>
          </cell>
        </row>
        <row r="7">
          <cell r="A7" t="str">
            <v>Best of the Bootleg Series</v>
          </cell>
          <cell r="B7">
            <v>817851</v>
          </cell>
          <cell r="C7">
            <v>28</v>
          </cell>
          <cell r="D7">
            <v>44106</v>
          </cell>
          <cell r="E7">
            <v>2020</v>
          </cell>
          <cell r="F7" t="str">
            <v>Late Dylan</v>
          </cell>
        </row>
        <row r="8">
          <cell r="A8" t="str">
            <v>Rough and Rowdy Ways</v>
          </cell>
          <cell r="B8">
            <v>633233</v>
          </cell>
          <cell r="C8">
            <v>10</v>
          </cell>
          <cell r="D8">
            <v>44001</v>
          </cell>
          <cell r="E8">
            <v>2020</v>
          </cell>
          <cell r="F8" t="str">
            <v>Late Dylan</v>
          </cell>
        </row>
        <row r="9">
          <cell r="A9" t="str">
            <v>The Bootleg Series Vol. 15: Travelin’ Thru, 1967–1969</v>
          </cell>
          <cell r="B9">
            <v>646838</v>
          </cell>
          <cell r="C9">
            <v>40</v>
          </cell>
          <cell r="D9">
            <v>43770</v>
          </cell>
          <cell r="E9">
            <v>2019</v>
          </cell>
          <cell r="F9" t="str">
            <v>Late Dylan</v>
          </cell>
        </row>
        <row r="10">
          <cell r="A10" t="str">
            <v>The Rolling Thunder Revue: The 1975 Live Recordings (Sampler)</v>
          </cell>
          <cell r="B10">
            <v>648356</v>
          </cell>
          <cell r="C10">
            <v>1</v>
          </cell>
          <cell r="D10">
            <v>43623</v>
          </cell>
          <cell r="E10">
            <v>2019</v>
          </cell>
          <cell r="F10" t="str">
            <v>Late Dylan</v>
          </cell>
        </row>
        <row r="11">
          <cell r="A11" t="str">
            <v>The Bootleg Series Vol. 14: More Blood, More Tracks (Streaming Sampler)</v>
          </cell>
          <cell r="B11">
            <v>466127</v>
          </cell>
          <cell r="C11">
            <v>10</v>
          </cell>
          <cell r="D11">
            <v>43406</v>
          </cell>
          <cell r="E11">
            <v>2018</v>
          </cell>
          <cell r="F11" t="str">
            <v>Late Dylan</v>
          </cell>
        </row>
        <row r="12">
          <cell r="A12" t="str">
            <v>The Bootleg Series Vol. 13: Trouble No More 1979–1981</v>
          </cell>
          <cell r="B12">
            <v>398101</v>
          </cell>
          <cell r="C12">
            <v>24</v>
          </cell>
          <cell r="D12">
            <v>43042</v>
          </cell>
          <cell r="E12">
            <v>2017</v>
          </cell>
          <cell r="F12" t="str">
            <v>Late Dylan</v>
          </cell>
        </row>
        <row r="13">
          <cell r="A13" t="str">
            <v>Triplicate (Sampler)</v>
          </cell>
          <cell r="B13">
            <v>328059</v>
          </cell>
          <cell r="C13">
            <v>30</v>
          </cell>
          <cell r="D13">
            <v>42825</v>
          </cell>
          <cell r="E13">
            <v>2017</v>
          </cell>
          <cell r="F13" t="str">
            <v>Late Dylan</v>
          </cell>
        </row>
        <row r="14">
          <cell r="A14" t="str">
            <v>Fallen Angels</v>
          </cell>
          <cell r="B14">
            <v>148565</v>
          </cell>
          <cell r="C14">
            <v>12</v>
          </cell>
          <cell r="D14">
            <v>42510</v>
          </cell>
          <cell r="E14">
            <v>2016</v>
          </cell>
          <cell r="F14" t="str">
            <v>Late Dylan</v>
          </cell>
        </row>
        <row r="15">
          <cell r="A15" t="str">
            <v>The Bootleg Series Vol. 12: The Cutting Edge</v>
          </cell>
          <cell r="B15">
            <v>161171</v>
          </cell>
          <cell r="C15">
            <v>50</v>
          </cell>
          <cell r="D15">
            <v>42314</v>
          </cell>
          <cell r="E15">
            <v>2015</v>
          </cell>
          <cell r="F15" t="str">
            <v>Late Dylan</v>
          </cell>
        </row>
        <row r="16">
          <cell r="A16" t="str">
            <v>Shadows in the Night</v>
          </cell>
          <cell r="B16">
            <v>1118735</v>
          </cell>
          <cell r="C16">
            <v>10</v>
          </cell>
          <cell r="D16">
            <v>42038</v>
          </cell>
          <cell r="E16">
            <v>2015</v>
          </cell>
          <cell r="F16" t="str">
            <v>Late Dylan</v>
          </cell>
        </row>
        <row r="17">
          <cell r="A17" t="str">
            <v>Side Tracks</v>
          </cell>
          <cell r="D17">
            <v>41582</v>
          </cell>
          <cell r="E17">
            <v>2013</v>
          </cell>
          <cell r="F17" t="str">
            <v>Late Dylan</v>
          </cell>
        </row>
        <row r="18">
          <cell r="A18" t="str">
            <v>The Bootleg Series Vol. 10: Another Self Portrait (1969–1971)</v>
          </cell>
          <cell r="B18">
            <v>646883</v>
          </cell>
          <cell r="C18">
            <v>37</v>
          </cell>
          <cell r="D18">
            <v>41513</v>
          </cell>
          <cell r="E18">
            <v>2013</v>
          </cell>
          <cell r="F18" t="str">
            <v>Late Dylan</v>
          </cell>
        </row>
        <row r="19">
          <cell r="A19" t="str">
            <v>Tempest</v>
          </cell>
          <cell r="B19">
            <v>19788</v>
          </cell>
          <cell r="C19">
            <v>10</v>
          </cell>
          <cell r="D19">
            <v>41162</v>
          </cell>
          <cell r="E19">
            <v>2012</v>
          </cell>
          <cell r="F19" t="str">
            <v>Late Dylan</v>
          </cell>
        </row>
        <row r="20">
          <cell r="A20" t="str">
            <v xml:space="preserve">Bob Dylan In Concert: Brandeis University 1963 </v>
          </cell>
          <cell r="B20">
            <v>41793</v>
          </cell>
          <cell r="C20">
            <v>7</v>
          </cell>
          <cell r="D20">
            <v>40644</v>
          </cell>
          <cell r="E20">
            <v>2011</v>
          </cell>
          <cell r="F20" t="str">
            <v>Late Dylan</v>
          </cell>
        </row>
        <row r="21">
          <cell r="A21" t="str">
            <v>The Bootleg Series, Vol. 9: The Witmark Demos: 1962-1964</v>
          </cell>
          <cell r="B21">
            <v>41763</v>
          </cell>
          <cell r="C21">
            <v>47</v>
          </cell>
          <cell r="D21">
            <v>40470</v>
          </cell>
          <cell r="E21">
            <v>2010</v>
          </cell>
          <cell r="F21" t="str">
            <v>Late Dylan</v>
          </cell>
        </row>
        <row r="22">
          <cell r="A22" t="str">
            <v>Christmas in the Heart</v>
          </cell>
          <cell r="B22">
            <v>41757</v>
          </cell>
          <cell r="C22">
            <v>15</v>
          </cell>
          <cell r="D22">
            <v>40099</v>
          </cell>
          <cell r="E22">
            <v>2009</v>
          </cell>
          <cell r="F22" t="str">
            <v>Late Dylan</v>
          </cell>
        </row>
        <row r="23">
          <cell r="A23" t="str">
            <v>Together Through Life</v>
          </cell>
          <cell r="B23">
            <v>41758</v>
          </cell>
          <cell r="C23">
            <v>10</v>
          </cell>
          <cell r="D23">
            <v>39931</v>
          </cell>
          <cell r="E23">
            <v>2009</v>
          </cell>
          <cell r="F23" t="str">
            <v>Late Dylan</v>
          </cell>
        </row>
        <row r="24">
          <cell r="A24" t="str">
            <v>The Bootleg Series Vol. 8: Tell Tale Signs: Rare and Unreleased 1989–2006</v>
          </cell>
          <cell r="B24">
            <v>41748</v>
          </cell>
          <cell r="C24">
            <v>38</v>
          </cell>
          <cell r="D24">
            <v>39727</v>
          </cell>
          <cell r="E24">
            <v>2008</v>
          </cell>
          <cell r="F24" t="str">
            <v>Late Dylan</v>
          </cell>
        </row>
        <row r="25">
          <cell r="A25" t="str">
            <v>Modern Times</v>
          </cell>
          <cell r="B25">
            <v>41719</v>
          </cell>
          <cell r="C25">
            <v>10</v>
          </cell>
          <cell r="D25">
            <v>38958</v>
          </cell>
          <cell r="E25">
            <v>2006</v>
          </cell>
          <cell r="F25" t="str">
            <v>Late Dylan</v>
          </cell>
        </row>
        <row r="26">
          <cell r="A26" t="str">
            <v>Live At Carnegie Hall 1963</v>
          </cell>
          <cell r="B26">
            <v>1080915</v>
          </cell>
          <cell r="C26">
            <v>6</v>
          </cell>
          <cell r="D26">
            <v>38671</v>
          </cell>
          <cell r="E26">
            <v>2005</v>
          </cell>
          <cell r="F26" t="str">
            <v>Late Dylan</v>
          </cell>
        </row>
        <row r="27">
          <cell r="A27" t="str">
            <v>Live at the Gaslight 1962</v>
          </cell>
          <cell r="B27">
            <v>140466</v>
          </cell>
          <cell r="C27">
            <v>10</v>
          </cell>
          <cell r="D27">
            <v>38594</v>
          </cell>
          <cell r="E27">
            <v>2005</v>
          </cell>
          <cell r="F27" t="str">
            <v>Late Dylan</v>
          </cell>
        </row>
        <row r="28">
          <cell r="A28" t="str">
            <v>The Bootleg Series Vol. 7: No Direction Home: The Soundtrack</v>
          </cell>
          <cell r="B28">
            <v>41739</v>
          </cell>
          <cell r="C28">
            <v>28</v>
          </cell>
          <cell r="D28">
            <v>38594</v>
          </cell>
          <cell r="E28">
            <v>2005</v>
          </cell>
          <cell r="F28" t="str">
            <v>Late Dylan</v>
          </cell>
        </row>
        <row r="29">
          <cell r="A29" t="str">
            <v>The Bootleg Series Vol. 6: Bob Dylan Live 1964, Concert at Philharmonic Hall</v>
          </cell>
          <cell r="B29">
            <v>41728</v>
          </cell>
          <cell r="C29">
            <v>19</v>
          </cell>
          <cell r="D29">
            <v>38076</v>
          </cell>
          <cell r="E29">
            <v>2004</v>
          </cell>
          <cell r="F29" t="str">
            <v>Late Dylan</v>
          </cell>
        </row>
        <row r="30">
          <cell r="A30" t="str">
            <v>The Bootleg Series Vol. 5: Bob Dylan Live 1975, The Rolling Thunder Revue</v>
          </cell>
          <cell r="B30">
            <v>41722</v>
          </cell>
          <cell r="C30">
            <v>22</v>
          </cell>
          <cell r="D30">
            <v>37586</v>
          </cell>
          <cell r="E30">
            <v>2002</v>
          </cell>
          <cell r="F30" t="str">
            <v>Late Dylan</v>
          </cell>
        </row>
        <row r="31">
          <cell r="A31" t="str">
            <v>The Rundown Rehearsal Tapes</v>
          </cell>
          <cell r="B31">
            <v>1080815</v>
          </cell>
          <cell r="C31">
            <v>1</v>
          </cell>
          <cell r="D31">
            <v>37377</v>
          </cell>
          <cell r="E31">
            <v>2002</v>
          </cell>
          <cell r="F31" t="str">
            <v>Late Dylan</v>
          </cell>
        </row>
        <row r="32">
          <cell r="A32" t="str">
            <v>Love and Theft</v>
          </cell>
          <cell r="B32">
            <v>25956</v>
          </cell>
          <cell r="C32">
            <v>12</v>
          </cell>
          <cell r="D32">
            <v>37145</v>
          </cell>
          <cell r="E32">
            <v>2001</v>
          </cell>
          <cell r="F32" t="str">
            <v>Late Dylan</v>
          </cell>
        </row>
        <row r="33">
          <cell r="A33" t="str">
            <v>The Essential Bob Dylan</v>
          </cell>
          <cell r="D33" t="str">
            <v>31-10-2000</v>
          </cell>
          <cell r="E33">
            <v>2000</v>
          </cell>
          <cell r="F33" t="str">
            <v>Late Dylan</v>
          </cell>
        </row>
        <row r="34">
          <cell r="A34" t="str">
            <v>The Bootleg Series Vol. 4: Bob Dylan Live 1966, The “Royal Albert Hall” Concert</v>
          </cell>
          <cell r="B34">
            <v>41657</v>
          </cell>
          <cell r="C34">
            <v>15</v>
          </cell>
          <cell r="D34">
            <v>36081</v>
          </cell>
          <cell r="E34">
            <v>1998</v>
          </cell>
          <cell r="F34" t="str">
            <v>Late Dylan</v>
          </cell>
        </row>
        <row r="35">
          <cell r="A35" t="str">
            <v>Time Out of Mind</v>
          </cell>
          <cell r="B35">
            <v>18656</v>
          </cell>
          <cell r="C35">
            <v>11</v>
          </cell>
          <cell r="D35">
            <v>35703</v>
          </cell>
          <cell r="E35">
            <v>1997</v>
          </cell>
          <cell r="F35" t="str">
            <v>Late Dylan</v>
          </cell>
        </row>
        <row r="36">
          <cell r="A36" t="str">
            <v>MTV Unplugged</v>
          </cell>
          <cell r="B36">
            <v>41643</v>
          </cell>
          <cell r="C36">
            <v>12</v>
          </cell>
          <cell r="D36">
            <v>34814</v>
          </cell>
          <cell r="E36">
            <v>1995</v>
          </cell>
          <cell r="F36" t="str">
            <v>Late Dylan</v>
          </cell>
        </row>
        <row r="37">
          <cell r="A37" t="str">
            <v>Bob Dylan’s Greatest Hits Volume 3</v>
          </cell>
          <cell r="B37">
            <v>817835</v>
          </cell>
          <cell r="C37">
            <v>14</v>
          </cell>
          <cell r="D37">
            <v>34652</v>
          </cell>
          <cell r="E37">
            <v>1994</v>
          </cell>
          <cell r="F37" t="str">
            <v>Late Dylan</v>
          </cell>
        </row>
        <row r="38">
          <cell r="A38" t="str">
            <v>The Minnesota Tapes</v>
          </cell>
          <cell r="B38">
            <v>1059206</v>
          </cell>
          <cell r="C38">
            <v>20</v>
          </cell>
          <cell r="D38">
            <v>1994</v>
          </cell>
          <cell r="E38">
            <v>1994</v>
          </cell>
          <cell r="F38" t="str">
            <v>Late Dylan</v>
          </cell>
        </row>
        <row r="39">
          <cell r="A39" t="str">
            <v>World Gone Wrong</v>
          </cell>
          <cell r="B39">
            <v>41578</v>
          </cell>
          <cell r="C39">
            <v>10</v>
          </cell>
          <cell r="D39">
            <v>34268</v>
          </cell>
          <cell r="E39">
            <v>1993</v>
          </cell>
          <cell r="F39" t="str">
            <v>Late Dylan</v>
          </cell>
        </row>
        <row r="40">
          <cell r="A40" t="str">
            <v>The 30th Anniversary Concert Celebration</v>
          </cell>
          <cell r="D40">
            <v>34205</v>
          </cell>
          <cell r="E40">
            <v>1993</v>
          </cell>
          <cell r="F40" t="str">
            <v>Late Dylan</v>
          </cell>
        </row>
        <row r="41">
          <cell r="A41" t="str">
            <v>Good as I Been to You</v>
          </cell>
          <cell r="B41">
            <v>41570</v>
          </cell>
          <cell r="C41">
            <v>13</v>
          </cell>
          <cell r="D41">
            <v>33911</v>
          </cell>
          <cell r="E41">
            <v>1992</v>
          </cell>
          <cell r="F41" t="str">
            <v>Late Dylan</v>
          </cell>
        </row>
        <row r="42">
          <cell r="A42" t="str">
            <v>The Bootleg Series Volumes 1–3 (Rare &amp; Unreleased) 1961–1991</v>
          </cell>
          <cell r="B42">
            <v>41539</v>
          </cell>
          <cell r="C42">
            <v>50</v>
          </cell>
          <cell r="D42">
            <v>1991</v>
          </cell>
          <cell r="E42">
            <v>1991</v>
          </cell>
          <cell r="F42" t="str">
            <v>Late Dylan</v>
          </cell>
        </row>
        <row r="43">
          <cell r="A43" t="str">
            <v>Under the Red Sky</v>
          </cell>
          <cell r="B43">
            <v>41531</v>
          </cell>
          <cell r="C43">
            <v>10</v>
          </cell>
          <cell r="D43">
            <v>33126</v>
          </cell>
          <cell r="E43">
            <v>1990</v>
          </cell>
          <cell r="F43" t="str">
            <v>Late Dylan</v>
          </cell>
        </row>
        <row r="44">
          <cell r="A44" t="str">
            <v>Oh Mercy</v>
          </cell>
          <cell r="B44">
            <v>41526</v>
          </cell>
          <cell r="C44">
            <v>10</v>
          </cell>
          <cell r="D44">
            <v>32769</v>
          </cell>
          <cell r="E44">
            <v>1989</v>
          </cell>
          <cell r="F44" t="str">
            <v>Late Dylan</v>
          </cell>
        </row>
        <row r="45">
          <cell r="A45" t="str">
            <v>Dylan &amp; The Dead</v>
          </cell>
          <cell r="D45">
            <v>32545</v>
          </cell>
          <cell r="E45">
            <v>1989</v>
          </cell>
          <cell r="F45" t="str">
            <v>Late Dylan</v>
          </cell>
        </row>
        <row r="46">
          <cell r="A46" t="str">
            <v>Down in the Groove</v>
          </cell>
          <cell r="B46">
            <v>41518</v>
          </cell>
          <cell r="C46">
            <v>10</v>
          </cell>
          <cell r="D46">
            <v>32293</v>
          </cell>
          <cell r="E46">
            <v>1988</v>
          </cell>
          <cell r="F46" t="str">
            <v>Late Dylan</v>
          </cell>
        </row>
        <row r="47">
          <cell r="A47" t="str">
            <v>Knocked Out Loaded</v>
          </cell>
          <cell r="B47">
            <v>25964</v>
          </cell>
          <cell r="C47">
            <v>8</v>
          </cell>
          <cell r="D47">
            <v>31607</v>
          </cell>
          <cell r="E47">
            <v>1986</v>
          </cell>
          <cell r="F47" t="str">
            <v>Late Dylan</v>
          </cell>
        </row>
        <row r="48">
          <cell r="A48" t="str">
            <v>Biograph</v>
          </cell>
          <cell r="B48">
            <v>511426</v>
          </cell>
          <cell r="C48">
            <v>50</v>
          </cell>
          <cell r="D48">
            <v>31358</v>
          </cell>
          <cell r="E48">
            <v>1985</v>
          </cell>
          <cell r="F48" t="str">
            <v>Late Dylan</v>
          </cell>
        </row>
        <row r="49">
          <cell r="A49" t="str">
            <v>Empire Burlesque</v>
          </cell>
          <cell r="B49">
            <v>25962</v>
          </cell>
          <cell r="C49">
            <v>10</v>
          </cell>
          <cell r="D49">
            <v>31208</v>
          </cell>
          <cell r="E49">
            <v>1985</v>
          </cell>
          <cell r="F49" t="str">
            <v>Late Dylan</v>
          </cell>
        </row>
        <row r="50">
          <cell r="A50" t="str">
            <v>Real Live</v>
          </cell>
          <cell r="B50">
            <v>25964</v>
          </cell>
          <cell r="C50">
            <v>10</v>
          </cell>
          <cell r="D50">
            <v>31015</v>
          </cell>
          <cell r="E50">
            <v>1984</v>
          </cell>
          <cell r="F50" t="str">
            <v>Late Dylan</v>
          </cell>
        </row>
        <row r="51">
          <cell r="A51" t="str">
            <v>Infidels</v>
          </cell>
          <cell r="B51">
            <v>41380</v>
          </cell>
          <cell r="C51">
            <v>8</v>
          </cell>
          <cell r="D51">
            <v>30616</v>
          </cell>
          <cell r="E51">
            <v>1983</v>
          </cell>
          <cell r="F51" t="str">
            <v>Late Dylan</v>
          </cell>
        </row>
        <row r="52">
          <cell r="A52" t="str">
            <v>Shot of Love</v>
          </cell>
          <cell r="B52">
            <v>41378</v>
          </cell>
          <cell r="C52">
            <v>10</v>
          </cell>
          <cell r="D52">
            <v>29808</v>
          </cell>
          <cell r="E52">
            <v>1981</v>
          </cell>
          <cell r="F52" t="str">
            <v>Late Dylan</v>
          </cell>
        </row>
        <row r="53">
          <cell r="A53" t="str">
            <v>Saved</v>
          </cell>
          <cell r="B53">
            <v>26064</v>
          </cell>
          <cell r="C53">
            <v>9</v>
          </cell>
          <cell r="D53">
            <v>29395</v>
          </cell>
          <cell r="E53">
            <v>1980</v>
          </cell>
          <cell r="F53" t="str">
            <v>Late Dylan</v>
          </cell>
        </row>
        <row r="54">
          <cell r="A54" t="str">
            <v>Slow Train Coming</v>
          </cell>
          <cell r="B54">
            <v>25963</v>
          </cell>
          <cell r="C54">
            <v>9</v>
          </cell>
          <cell r="D54">
            <v>29087</v>
          </cell>
          <cell r="E54">
            <v>1979</v>
          </cell>
          <cell r="F54" t="str">
            <v>Early Dylan</v>
          </cell>
        </row>
        <row r="55">
          <cell r="A55" t="str">
            <v>Bob Dylan At Budokan (Live)</v>
          </cell>
          <cell r="B55">
            <v>41368</v>
          </cell>
          <cell r="C55">
            <v>22</v>
          </cell>
          <cell r="D55">
            <v>28968</v>
          </cell>
          <cell r="E55">
            <v>1979</v>
          </cell>
          <cell r="F55" t="str">
            <v>Early Dylan</v>
          </cell>
        </row>
        <row r="56">
          <cell r="A56" t="str">
            <v>Street-Legal</v>
          </cell>
          <cell r="B56">
            <v>35120</v>
          </cell>
          <cell r="C56">
            <v>9</v>
          </cell>
          <cell r="D56">
            <v>28656</v>
          </cell>
          <cell r="E56">
            <v>1978</v>
          </cell>
          <cell r="F56" t="str">
            <v>Early Dylan</v>
          </cell>
        </row>
        <row r="57">
          <cell r="A57" t="str">
            <v>Live In Brisbane 1978</v>
          </cell>
          <cell r="B57">
            <v>1081920</v>
          </cell>
          <cell r="C57">
            <v>19</v>
          </cell>
          <cell r="D57">
            <v>28565</v>
          </cell>
          <cell r="E57">
            <v>1978</v>
          </cell>
          <cell r="F57" t="str">
            <v>Early Dylan</v>
          </cell>
        </row>
        <row r="58">
          <cell r="A58" t="str">
            <v>Hard Rain (Live)</v>
          </cell>
          <cell r="B58">
            <v>41332</v>
          </cell>
          <cell r="C58">
            <v>9</v>
          </cell>
          <cell r="D58">
            <v>28016</v>
          </cell>
          <cell r="E58">
            <v>1976</v>
          </cell>
          <cell r="F58" t="str">
            <v>Early Dylan</v>
          </cell>
        </row>
        <row r="59">
          <cell r="A59" t="str">
            <v>Desire</v>
          </cell>
          <cell r="B59">
            <v>41324</v>
          </cell>
          <cell r="C59">
            <v>9</v>
          </cell>
          <cell r="D59">
            <v>27764</v>
          </cell>
          <cell r="E59">
            <v>1976</v>
          </cell>
          <cell r="F59" t="str">
            <v>Early Dylan</v>
          </cell>
        </row>
        <row r="60">
          <cell r="A60" t="str">
            <v>The Basement Tapes</v>
          </cell>
          <cell r="D60">
            <v>27571</v>
          </cell>
          <cell r="E60">
            <v>1975</v>
          </cell>
          <cell r="F60" t="str">
            <v>Early Dylan</v>
          </cell>
        </row>
        <row r="61">
          <cell r="A61" t="str">
            <v>Blood on the Tracks</v>
          </cell>
          <cell r="B61">
            <v>22806</v>
          </cell>
          <cell r="C61">
            <v>10</v>
          </cell>
          <cell r="D61">
            <v>27414</v>
          </cell>
          <cell r="E61">
            <v>1975</v>
          </cell>
          <cell r="F61" t="str">
            <v>Early Dylan</v>
          </cell>
        </row>
        <row r="62">
          <cell r="A62" t="str">
            <v>Before the Flood</v>
          </cell>
          <cell r="D62">
            <v>27200</v>
          </cell>
          <cell r="E62">
            <v>1974</v>
          </cell>
          <cell r="F62" t="str">
            <v>Early Dylan</v>
          </cell>
        </row>
        <row r="63">
          <cell r="A63" t="str">
            <v>Planet Waves</v>
          </cell>
          <cell r="B63">
            <v>41305</v>
          </cell>
          <cell r="C63">
            <v>11</v>
          </cell>
          <cell r="D63">
            <v>27046</v>
          </cell>
          <cell r="E63">
            <v>1974</v>
          </cell>
          <cell r="F63" t="str">
            <v>Early Dylan</v>
          </cell>
        </row>
        <row r="64">
          <cell r="A64" t="str">
            <v>Dylan (1973)</v>
          </cell>
          <cell r="B64">
            <v>41576</v>
          </cell>
          <cell r="C64">
            <v>9</v>
          </cell>
          <cell r="D64">
            <v>26987</v>
          </cell>
          <cell r="E64">
            <v>1973</v>
          </cell>
          <cell r="F64" t="str">
            <v>Early Dylan</v>
          </cell>
        </row>
        <row r="65">
          <cell r="A65" t="str">
            <v>Pat Garrett &amp; Billy the Kid</v>
          </cell>
          <cell r="B65">
            <v>41298</v>
          </cell>
          <cell r="C65">
            <v>11</v>
          </cell>
          <cell r="D65">
            <v>26858</v>
          </cell>
          <cell r="E65">
            <v>1973</v>
          </cell>
          <cell r="F65" t="str">
            <v>Early Dylan</v>
          </cell>
        </row>
        <row r="66">
          <cell r="A66" t="str">
            <v xml:space="preserve">Bob Dylan’s Greatest Hits Vol. II </v>
          </cell>
          <cell r="B66">
            <v>539529</v>
          </cell>
          <cell r="C66">
            <v>21</v>
          </cell>
          <cell r="D66">
            <v>26254</v>
          </cell>
          <cell r="E66">
            <v>1971</v>
          </cell>
          <cell r="F66" t="str">
            <v>Early Dylan</v>
          </cell>
        </row>
        <row r="67">
          <cell r="A67" t="str">
            <v>New Morning</v>
          </cell>
          <cell r="B67">
            <v>41288</v>
          </cell>
          <cell r="C67">
            <v>12</v>
          </cell>
          <cell r="D67">
            <v>25860</v>
          </cell>
          <cell r="E67">
            <v>1970</v>
          </cell>
          <cell r="F67" t="str">
            <v>Early Dylan</v>
          </cell>
        </row>
        <row r="68">
          <cell r="A68" t="str">
            <v>Self Portrait</v>
          </cell>
          <cell r="B68">
            <v>41283</v>
          </cell>
          <cell r="C68">
            <v>24</v>
          </cell>
          <cell r="D68">
            <v>25727</v>
          </cell>
          <cell r="E68">
            <v>1970</v>
          </cell>
          <cell r="F68" t="str">
            <v>Early Dylan</v>
          </cell>
        </row>
        <row r="69">
          <cell r="A69" t="str">
            <v>Nashville Skyline</v>
          </cell>
          <cell r="B69">
            <v>41270</v>
          </cell>
          <cell r="C69">
            <v>10</v>
          </cell>
          <cell r="D69">
            <v>25302</v>
          </cell>
          <cell r="E69">
            <v>1969</v>
          </cell>
          <cell r="F69" t="str">
            <v>Early Dylan</v>
          </cell>
        </row>
        <row r="70">
          <cell r="A70" t="str">
            <v>John Wesley Harding</v>
          </cell>
          <cell r="B70">
            <v>24337</v>
          </cell>
          <cell r="C70">
            <v>12</v>
          </cell>
          <cell r="D70">
            <v>24833</v>
          </cell>
          <cell r="E70">
            <v>1967</v>
          </cell>
          <cell r="F70" t="str">
            <v>Early Dylan</v>
          </cell>
        </row>
        <row r="71">
          <cell r="A71" t="str">
            <v>Bob Dylan’s Greatest Hits</v>
          </cell>
          <cell r="B71">
            <v>539539</v>
          </cell>
          <cell r="C71">
            <v>10</v>
          </cell>
          <cell r="D71">
            <v>24558</v>
          </cell>
          <cell r="E71">
            <v>1967</v>
          </cell>
          <cell r="F71" t="str">
            <v>Early Dylan</v>
          </cell>
        </row>
        <row r="72">
          <cell r="A72" t="str">
            <v>Blonde on Blonde</v>
          </cell>
          <cell r="B72">
            <v>26024</v>
          </cell>
          <cell r="C72">
            <v>14</v>
          </cell>
          <cell r="D72">
            <v>24278</v>
          </cell>
          <cell r="E72">
            <v>1966</v>
          </cell>
          <cell r="F72" t="str">
            <v>Early Dylan</v>
          </cell>
        </row>
        <row r="73">
          <cell r="A73" t="str">
            <v>Highway 61 Revisited</v>
          </cell>
          <cell r="B73">
            <v>13573</v>
          </cell>
          <cell r="C73">
            <v>9</v>
          </cell>
          <cell r="D73">
            <v>23984</v>
          </cell>
          <cell r="E73">
            <v>1965</v>
          </cell>
          <cell r="F73" t="str">
            <v>Early Dylan</v>
          </cell>
        </row>
        <row r="74">
          <cell r="A74" t="str">
            <v>Bringing It All Back Home</v>
          </cell>
          <cell r="B74">
            <v>17399</v>
          </cell>
          <cell r="C74">
            <v>11</v>
          </cell>
          <cell r="D74">
            <v>23823</v>
          </cell>
          <cell r="E74">
            <v>1965</v>
          </cell>
          <cell r="F74" t="str">
            <v>Early Dylan</v>
          </cell>
        </row>
        <row r="75">
          <cell r="A75" t="str">
            <v>Another Side of Bob Dylan</v>
          </cell>
          <cell r="B75">
            <v>25519</v>
          </cell>
          <cell r="C75">
            <v>11</v>
          </cell>
          <cell r="D75">
            <v>23597</v>
          </cell>
          <cell r="E75">
            <v>1964</v>
          </cell>
          <cell r="F75" t="str">
            <v>Early Dylan</v>
          </cell>
        </row>
        <row r="76">
          <cell r="A76" t="str">
            <v>The Times They Are A-Changin’</v>
          </cell>
          <cell r="B76">
            <v>28249</v>
          </cell>
          <cell r="C76">
            <v>10</v>
          </cell>
          <cell r="D76">
            <v>23389</v>
          </cell>
          <cell r="E76">
            <v>1964</v>
          </cell>
          <cell r="F76" t="str">
            <v>Early Dylan</v>
          </cell>
        </row>
        <row r="77">
          <cell r="A77" t="str">
            <v>The Freewheelin’ Bob Dylan</v>
          </cell>
          <cell r="B77">
            <v>17327</v>
          </cell>
          <cell r="C77">
            <v>13</v>
          </cell>
          <cell r="D77">
            <v>23158</v>
          </cell>
          <cell r="E77">
            <v>1963</v>
          </cell>
          <cell r="F77" t="str">
            <v>Early Dylan</v>
          </cell>
        </row>
        <row r="78">
          <cell r="A78" t="str">
            <v>Bob Dylan</v>
          </cell>
          <cell r="B78">
            <v>26515</v>
          </cell>
          <cell r="C78">
            <v>13</v>
          </cell>
          <cell r="D78">
            <v>22724</v>
          </cell>
          <cell r="E78">
            <v>1962</v>
          </cell>
          <cell r="F78" t="str">
            <v>Early Dylan</v>
          </cell>
        </row>
        <row r="79">
          <cell r="A79" t="str">
            <v>The Joker, Vol. III: Early Years</v>
          </cell>
          <cell r="B79">
            <v>1223423</v>
          </cell>
          <cell r="C79">
            <v>18</v>
          </cell>
          <cell r="E79">
            <v>2022</v>
          </cell>
          <cell r="F79" t="str">
            <v>Late Dylan</v>
          </cell>
        </row>
        <row r="80">
          <cell r="A80" t="str">
            <v>Fragments - Time Out of Mind Sessions (1996-1997): The Bootleg Series, Vol. 17 (Deluxe Edition)</v>
          </cell>
          <cell r="B80">
            <v>992332</v>
          </cell>
          <cell r="C80">
            <v>32</v>
          </cell>
          <cell r="E80">
            <v>1996</v>
          </cell>
          <cell r="F80" t="str">
            <v>Late Dylan</v>
          </cell>
        </row>
        <row r="81">
          <cell r="A81" t="str">
            <v>Fragments - Time Out of Mind Sessions (1996-1997): The Bootleg Series, Vol. 17</v>
          </cell>
          <cell r="B81">
            <v>994766</v>
          </cell>
          <cell r="C81">
            <v>19</v>
          </cell>
          <cell r="E81">
            <v>1996</v>
          </cell>
          <cell r="F81" t="str">
            <v>Late Dylan</v>
          </cell>
        </row>
        <row r="82">
          <cell r="A82" t="str">
            <v>Blood on the Tapes (Bootleg)</v>
          </cell>
          <cell r="B82">
            <v>1108900</v>
          </cell>
          <cell r="C82">
            <v>1</v>
          </cell>
          <cell r="E82">
            <v>1997</v>
          </cell>
          <cell r="F82" t="str">
            <v>Late Dylan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ylanwiki-FullAlbumData"/>
    </sheetNames>
    <sheetDataSet>
      <sheetData sheetId="0">
        <row r="1">
          <cell r="A1" t="str">
            <v>Album</v>
          </cell>
          <cell r="B1" t="str">
            <v>Release Year</v>
          </cell>
          <cell r="C1" t="str">
            <v>Period</v>
          </cell>
        </row>
        <row r="2">
          <cell r="A2" t="str">
            <v>Bob Dylan</v>
          </cell>
          <cell r="B2">
            <v>1962</v>
          </cell>
          <cell r="C2" t="str">
            <v>Early Dylan</v>
          </cell>
        </row>
        <row r="3">
          <cell r="A3" t="str">
            <v>The Freewheelin’ Bob Dylan</v>
          </cell>
          <cell r="B3">
            <v>1963</v>
          </cell>
          <cell r="C3" t="str">
            <v>Early Dylan</v>
          </cell>
        </row>
        <row r="4">
          <cell r="A4" t="str">
            <v>The Times They Are A-Changin’</v>
          </cell>
          <cell r="B4">
            <v>1964</v>
          </cell>
          <cell r="C4" t="str">
            <v>Early Dylan</v>
          </cell>
        </row>
        <row r="5">
          <cell r="A5" t="str">
            <v>Another Side of Bob Dylan</v>
          </cell>
          <cell r="B5">
            <v>1964</v>
          </cell>
          <cell r="C5" t="str">
            <v>Early Dylan</v>
          </cell>
        </row>
        <row r="6">
          <cell r="A6" t="str">
            <v>Bringing it All Back Home</v>
          </cell>
          <cell r="B6">
            <v>1965</v>
          </cell>
          <cell r="C6" t="str">
            <v>Early Dylan</v>
          </cell>
        </row>
        <row r="7">
          <cell r="A7" t="str">
            <v>Highway 61 Revisited</v>
          </cell>
          <cell r="B7">
            <v>1965</v>
          </cell>
          <cell r="C7" t="str">
            <v>Early Dylan</v>
          </cell>
        </row>
        <row r="8">
          <cell r="A8" t="str">
            <v>Blonde on Blonde</v>
          </cell>
          <cell r="B8">
            <v>1966</v>
          </cell>
          <cell r="C8" t="str">
            <v>Early Dylan</v>
          </cell>
        </row>
        <row r="9">
          <cell r="A9" t="str">
            <v>John Wesley Harding</v>
          </cell>
          <cell r="B9">
            <v>1967</v>
          </cell>
          <cell r="C9" t="str">
            <v>Early Dylan</v>
          </cell>
        </row>
        <row r="10">
          <cell r="A10" t="str">
            <v>Nashville Skyline</v>
          </cell>
          <cell r="B10">
            <v>1969</v>
          </cell>
          <cell r="C10" t="str">
            <v>Early Dylan</v>
          </cell>
        </row>
        <row r="11">
          <cell r="A11" t="str">
            <v>Self Portrait</v>
          </cell>
          <cell r="B11">
            <v>1970</v>
          </cell>
          <cell r="C11" t="str">
            <v>Early Dylan</v>
          </cell>
        </row>
        <row r="12">
          <cell r="A12" t="str">
            <v>New Morning</v>
          </cell>
          <cell r="B12">
            <v>1970</v>
          </cell>
          <cell r="C12" t="str">
            <v>Early Dylan</v>
          </cell>
        </row>
        <row r="13">
          <cell r="A13" t="str">
            <v>Pat Garrett &amp; Billy the Kid</v>
          </cell>
          <cell r="B13">
            <v>1973</v>
          </cell>
          <cell r="C13" t="str">
            <v>Early Dylan</v>
          </cell>
        </row>
        <row r="14">
          <cell r="A14" t="str">
            <v>Planet Waves</v>
          </cell>
          <cell r="B14">
            <v>1974</v>
          </cell>
          <cell r="C14" t="str">
            <v>Early Dylan</v>
          </cell>
        </row>
        <row r="15">
          <cell r="A15" t="str">
            <v>Blood on the Tracks</v>
          </cell>
          <cell r="B15">
            <v>1975</v>
          </cell>
          <cell r="C15" t="str">
            <v>Early Dylan</v>
          </cell>
        </row>
        <row r="16">
          <cell r="A16" t="str">
            <v>Desire</v>
          </cell>
          <cell r="B16">
            <v>1976</v>
          </cell>
          <cell r="C16" t="str">
            <v>Early Dylan</v>
          </cell>
        </row>
        <row r="17">
          <cell r="A17" t="str">
            <v>Street-Legal</v>
          </cell>
          <cell r="B17">
            <v>1978</v>
          </cell>
          <cell r="C17" t="str">
            <v>Early Dylan</v>
          </cell>
        </row>
        <row r="18">
          <cell r="A18" t="str">
            <v>Slow Train Coming</v>
          </cell>
          <cell r="B18">
            <v>1979</v>
          </cell>
          <cell r="C18" t="str">
            <v>Early Dylan</v>
          </cell>
        </row>
        <row r="19">
          <cell r="A19" t="str">
            <v>Saved</v>
          </cell>
          <cell r="B19">
            <v>1980</v>
          </cell>
          <cell r="C19" t="str">
            <v>Late Dylan</v>
          </cell>
        </row>
        <row r="20">
          <cell r="A20" t="str">
            <v>Shot of Love</v>
          </cell>
          <cell r="B20">
            <v>1981</v>
          </cell>
          <cell r="C20" t="str">
            <v>Late Dylan</v>
          </cell>
        </row>
        <row r="21">
          <cell r="A21" t="str">
            <v>Infidels</v>
          </cell>
          <cell r="B21">
            <v>1983</v>
          </cell>
          <cell r="C21" t="str">
            <v>Late Dylan</v>
          </cell>
        </row>
        <row r="22">
          <cell r="A22" t="str">
            <v>Empire Burlesque</v>
          </cell>
          <cell r="B22">
            <v>1985</v>
          </cell>
          <cell r="C22" t="str">
            <v>Late Dylan</v>
          </cell>
        </row>
        <row r="23">
          <cell r="A23" t="str">
            <v>Knocked Out Loaded</v>
          </cell>
          <cell r="B23">
            <v>1986</v>
          </cell>
          <cell r="C23" t="str">
            <v>Late Dylan</v>
          </cell>
        </row>
        <row r="24">
          <cell r="A24" t="str">
            <v>Down In The Groove</v>
          </cell>
          <cell r="B24">
            <v>1988</v>
          </cell>
          <cell r="C24" t="str">
            <v>Late Dylan</v>
          </cell>
        </row>
        <row r="25">
          <cell r="A25" t="str">
            <v>Oh Mercy</v>
          </cell>
          <cell r="B25">
            <v>1989</v>
          </cell>
          <cell r="C25" t="str">
            <v>Late Dylan</v>
          </cell>
        </row>
        <row r="26">
          <cell r="A26" t="str">
            <v>Under The Red Sky</v>
          </cell>
          <cell r="B26">
            <v>1990</v>
          </cell>
          <cell r="C26" t="str">
            <v>Late Dylan</v>
          </cell>
        </row>
        <row r="27">
          <cell r="A27" t="str">
            <v>Good As I Been To You</v>
          </cell>
          <cell r="B27">
            <v>1992</v>
          </cell>
          <cell r="C27" t="str">
            <v>Late Dylan</v>
          </cell>
        </row>
        <row r="28">
          <cell r="A28" t="str">
            <v>World Gone Wrong</v>
          </cell>
          <cell r="B28">
            <v>1993</v>
          </cell>
          <cell r="C28" t="str">
            <v>Late Dylan</v>
          </cell>
        </row>
        <row r="29">
          <cell r="A29" t="str">
            <v>Time Out of Mind</v>
          </cell>
          <cell r="B29">
            <v>1997</v>
          </cell>
          <cell r="C29" t="str">
            <v>Late Dylan</v>
          </cell>
        </row>
        <row r="30">
          <cell r="A30" t="str">
            <v>Love and Theft</v>
          </cell>
          <cell r="B30">
            <v>2001</v>
          </cell>
          <cell r="C30" t="str">
            <v>Late Dylan</v>
          </cell>
        </row>
        <row r="31">
          <cell r="A31" t="str">
            <v>Modern Times</v>
          </cell>
          <cell r="B31">
            <v>2006</v>
          </cell>
          <cell r="C31" t="str">
            <v>Late Dylan</v>
          </cell>
        </row>
        <row r="32">
          <cell r="A32" t="str">
            <v>Together Through Life</v>
          </cell>
          <cell r="B32">
            <v>2009</v>
          </cell>
          <cell r="C32" t="str">
            <v>Late Dylan</v>
          </cell>
        </row>
        <row r="33">
          <cell r="A33" t="str">
            <v>Tempest</v>
          </cell>
          <cell r="B33">
            <v>2012</v>
          </cell>
          <cell r="C33" t="str">
            <v>Late Dylan</v>
          </cell>
        </row>
        <row r="34">
          <cell r="A34" t="str">
            <v>Rough and Rowdy Ways</v>
          </cell>
          <cell r="B34">
            <v>2020</v>
          </cell>
          <cell r="C34" t="str">
            <v>Late Dylan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Moniot" refreshedDate="45751.576613773148" createdVersion="8" refreshedVersion="8" minRefreshableVersion="3" recordCount="37" xr:uid="{2028F488-0FE6-473C-81FC-CF8B5368A76F}">
  <cacheSource type="worksheet">
    <worksheetSource ref="A1:I38" sheet="dylaninst"/>
  </cacheSource>
  <cacheFields count="9">
    <cacheField name="Artist" numFmtId="0">
      <sharedItems containsBlank="1"/>
    </cacheField>
    <cacheField name="Album" numFmtId="0">
      <sharedItems containsBlank="1"/>
    </cacheField>
    <cacheField name="Release Year" numFmtId="0">
      <sharedItems containsString="0" containsBlank="1" containsNumber="1" containsInteger="1" minValue="1962" maxValue="2020"/>
    </cacheField>
    <cacheField name="Period" numFmtId="0">
      <sharedItems containsBlank="1" count="3">
        <s v="Early Dylan"/>
        <s v="Late Dylan"/>
        <m/>
      </sharedItems>
    </cacheField>
    <cacheField name="Instrument 1" numFmtId="0">
      <sharedItems containsBlank="1" containsMixedTypes="1" containsNumber="1" containsInteger="1" minValue="32" maxValue="32" count="4">
        <s v="Guitar"/>
        <s v="Acoustic Guitar"/>
        <n v="32"/>
        <m/>
      </sharedItems>
    </cacheField>
    <cacheField name="Instrument 2" numFmtId="0">
      <sharedItems containsMixedTypes="1" containsNumber="1" containsInteger="1" minValue="1" maxValue="26" count="8">
        <s v="Harmonica"/>
        <s v="Electric Guitar"/>
        <s v="None"/>
        <s v="Keyboards"/>
        <s v="Piano"/>
        <n v="26"/>
        <n v="1"/>
        <n v="3"/>
      </sharedItems>
    </cacheField>
    <cacheField name="Instrument 3" numFmtId="0">
      <sharedItems containsMixedTypes="1" containsNumber="1" containsInteger="1" minValue="0" maxValue="15" count="8">
        <s v="None"/>
        <s v="Keyboards"/>
        <s v="Piano"/>
        <s v="Organ"/>
        <n v="0"/>
        <n v="15"/>
        <n v="3"/>
        <n v="1"/>
      </sharedItems>
    </cacheField>
    <cacheField name="Instrument 4" numFmtId="0">
      <sharedItems containsMixedTypes="1" containsNumber="1" containsInteger="1" minValue="0" maxValue="4" count="9">
        <s v="None"/>
        <s v="Slide Whistle"/>
        <s v="Harmonica"/>
        <s v="Mandolin"/>
        <s v="twelve-string guitar"/>
        <s v="Accordion"/>
        <n v="2"/>
        <n v="0"/>
        <n v="4"/>
      </sharedItems>
    </cacheField>
    <cacheField name="Instrument 5" numFmtId="0">
      <sharedItems containsBlank="1" count="3">
        <s v="None"/>
        <s v="Hammond Org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s v="Bob Dylan"/>
    <s v="Bob Dylan"/>
    <n v="1962"/>
    <x v="0"/>
    <x v="0"/>
    <x v="0"/>
    <x v="0"/>
    <x v="0"/>
    <x v="0"/>
  </r>
  <r>
    <s v="Bob Dylan"/>
    <s v="The Freewheelin’ Bob Dylan"/>
    <n v="1963"/>
    <x v="0"/>
    <x v="0"/>
    <x v="0"/>
    <x v="0"/>
    <x v="0"/>
    <x v="0"/>
  </r>
  <r>
    <s v="Bob Dylan"/>
    <s v="The Times They Are A-Changin’"/>
    <n v="1964"/>
    <x v="0"/>
    <x v="0"/>
    <x v="0"/>
    <x v="0"/>
    <x v="0"/>
    <x v="0"/>
  </r>
  <r>
    <s v="Bob Dylan"/>
    <s v="Another Side of Bob Dylan"/>
    <n v="1964"/>
    <x v="0"/>
    <x v="0"/>
    <x v="0"/>
    <x v="0"/>
    <x v="0"/>
    <x v="0"/>
  </r>
  <r>
    <s v="Bob Dylan"/>
    <s v="Bringing it All Back Home"/>
    <n v="1965"/>
    <x v="0"/>
    <x v="0"/>
    <x v="0"/>
    <x v="1"/>
    <x v="0"/>
    <x v="0"/>
  </r>
  <r>
    <s v="Bob Dylan"/>
    <s v="Highway 61 Revisited"/>
    <n v="1965"/>
    <x v="0"/>
    <x v="0"/>
    <x v="0"/>
    <x v="2"/>
    <x v="1"/>
    <x v="0"/>
  </r>
  <r>
    <s v="Bob Dylan"/>
    <s v="Blonde on Blonde"/>
    <n v="1966"/>
    <x v="0"/>
    <x v="0"/>
    <x v="0"/>
    <x v="2"/>
    <x v="0"/>
    <x v="0"/>
  </r>
  <r>
    <s v="Bob Dylan"/>
    <s v="John Wesley Harding"/>
    <n v="1967"/>
    <x v="0"/>
    <x v="0"/>
    <x v="0"/>
    <x v="2"/>
    <x v="0"/>
    <x v="0"/>
  </r>
  <r>
    <s v="Bob Dylan"/>
    <s v="Nashville Skyline"/>
    <n v="1969"/>
    <x v="0"/>
    <x v="0"/>
    <x v="0"/>
    <x v="1"/>
    <x v="0"/>
    <x v="0"/>
  </r>
  <r>
    <s v="Bob Dylan"/>
    <s v="Self Portrait"/>
    <n v="1970"/>
    <x v="0"/>
    <x v="0"/>
    <x v="0"/>
    <x v="1"/>
    <x v="0"/>
    <x v="0"/>
  </r>
  <r>
    <s v="Bob Dylan"/>
    <s v="New Morning"/>
    <n v="1970"/>
    <x v="0"/>
    <x v="1"/>
    <x v="1"/>
    <x v="2"/>
    <x v="2"/>
    <x v="0"/>
  </r>
  <r>
    <s v="Bob Dylan"/>
    <s v="Pat Garrett &amp; Billy the Kid"/>
    <n v="1973"/>
    <x v="0"/>
    <x v="0"/>
    <x v="0"/>
    <x v="0"/>
    <x v="0"/>
    <x v="0"/>
  </r>
  <r>
    <s v="Bob Dylan"/>
    <s v="Planet Waves"/>
    <n v="1974"/>
    <x v="0"/>
    <x v="0"/>
    <x v="0"/>
    <x v="2"/>
    <x v="0"/>
    <x v="0"/>
  </r>
  <r>
    <s v="Bob Dylan"/>
    <s v="Blood on the Tracks"/>
    <n v="1975"/>
    <x v="0"/>
    <x v="0"/>
    <x v="0"/>
    <x v="3"/>
    <x v="3"/>
    <x v="0"/>
  </r>
  <r>
    <s v="Bob Dylan"/>
    <s v="Desire"/>
    <n v="1976"/>
    <x v="0"/>
    <x v="0"/>
    <x v="0"/>
    <x v="2"/>
    <x v="0"/>
    <x v="0"/>
  </r>
  <r>
    <s v="Bob Dylan"/>
    <s v="Street-Legal"/>
    <n v="1978"/>
    <x v="0"/>
    <x v="0"/>
    <x v="2"/>
    <x v="0"/>
    <x v="0"/>
    <x v="0"/>
  </r>
  <r>
    <s v="Bob Dylan"/>
    <s v="Slow Train Coming"/>
    <n v="1979"/>
    <x v="0"/>
    <x v="0"/>
    <x v="2"/>
    <x v="0"/>
    <x v="0"/>
    <x v="0"/>
  </r>
  <r>
    <s v="Bob Dylan"/>
    <s v="Saved"/>
    <n v="1980"/>
    <x v="1"/>
    <x v="0"/>
    <x v="0"/>
    <x v="2"/>
    <x v="0"/>
    <x v="0"/>
  </r>
  <r>
    <s v="Bob Dylan"/>
    <s v="Shot of Love"/>
    <n v="1981"/>
    <x v="1"/>
    <x v="0"/>
    <x v="0"/>
    <x v="2"/>
    <x v="0"/>
    <x v="0"/>
  </r>
  <r>
    <s v="Bob Dylan"/>
    <s v="Infidels"/>
    <n v="1983"/>
    <x v="1"/>
    <x v="0"/>
    <x v="0"/>
    <x v="0"/>
    <x v="0"/>
    <x v="0"/>
  </r>
  <r>
    <s v="Bob Dylan"/>
    <s v="Empire Burlesque"/>
    <n v="1985"/>
    <x v="1"/>
    <x v="0"/>
    <x v="3"/>
    <x v="2"/>
    <x v="2"/>
    <x v="0"/>
  </r>
  <r>
    <s v="Bob Dylan"/>
    <s v="Knocked Out Loaded"/>
    <n v="1986"/>
    <x v="1"/>
    <x v="0"/>
    <x v="3"/>
    <x v="0"/>
    <x v="0"/>
    <x v="0"/>
  </r>
  <r>
    <s v="Bob Dylan"/>
    <s v="Down In The Groove"/>
    <n v="1988"/>
    <x v="1"/>
    <x v="0"/>
    <x v="0"/>
    <x v="2"/>
    <x v="0"/>
    <x v="0"/>
  </r>
  <r>
    <s v="Bob Dylan"/>
    <s v="Oh Mercy"/>
    <n v="1989"/>
    <x v="1"/>
    <x v="0"/>
    <x v="0"/>
    <x v="2"/>
    <x v="4"/>
    <x v="1"/>
  </r>
  <r>
    <s v="Bob Dylan"/>
    <s v="Under The Red Sky"/>
    <n v="1990"/>
    <x v="1"/>
    <x v="0"/>
    <x v="0"/>
    <x v="2"/>
    <x v="5"/>
    <x v="0"/>
  </r>
  <r>
    <s v="Bob Dylan"/>
    <s v="Good As I Been To You"/>
    <n v="1992"/>
    <x v="1"/>
    <x v="0"/>
    <x v="0"/>
    <x v="0"/>
    <x v="0"/>
    <x v="0"/>
  </r>
  <r>
    <s v="Bob Dylan"/>
    <s v="World Gone Wrong"/>
    <n v="1993"/>
    <x v="1"/>
    <x v="0"/>
    <x v="0"/>
    <x v="0"/>
    <x v="0"/>
    <x v="0"/>
  </r>
  <r>
    <s v="Bob Dylan"/>
    <s v="Time Out of Mind"/>
    <n v="1997"/>
    <x v="1"/>
    <x v="0"/>
    <x v="0"/>
    <x v="2"/>
    <x v="0"/>
    <x v="0"/>
  </r>
  <r>
    <s v="Bob Dylan"/>
    <s v="Love and Theft"/>
    <n v="2001"/>
    <x v="1"/>
    <x v="0"/>
    <x v="0"/>
    <x v="2"/>
    <x v="0"/>
    <x v="0"/>
  </r>
  <r>
    <s v="Bob Dylan"/>
    <s v="Modern Times"/>
    <n v="2006"/>
    <x v="1"/>
    <x v="0"/>
    <x v="0"/>
    <x v="2"/>
    <x v="0"/>
    <x v="0"/>
  </r>
  <r>
    <s v="Bob Dylan"/>
    <s v="Together Through Life"/>
    <n v="2009"/>
    <x v="1"/>
    <x v="0"/>
    <x v="3"/>
    <x v="0"/>
    <x v="0"/>
    <x v="0"/>
  </r>
  <r>
    <s v="Bob Dylan"/>
    <s v="Tempest"/>
    <n v="2012"/>
    <x v="1"/>
    <x v="0"/>
    <x v="4"/>
    <x v="0"/>
    <x v="0"/>
    <x v="0"/>
  </r>
  <r>
    <s v="Bob Dylan"/>
    <s v="Rough and Rowdy Ways"/>
    <n v="2020"/>
    <x v="1"/>
    <x v="0"/>
    <x v="0"/>
    <x v="0"/>
    <x v="0"/>
    <x v="0"/>
  </r>
  <r>
    <s v="Bob Dylan"/>
    <m/>
    <m/>
    <x v="2"/>
    <x v="2"/>
    <x v="5"/>
    <x v="4"/>
    <x v="6"/>
    <x v="2"/>
  </r>
  <r>
    <s v="Bob Dylan"/>
    <m/>
    <m/>
    <x v="2"/>
    <x v="3"/>
    <x v="6"/>
    <x v="5"/>
    <x v="7"/>
    <x v="2"/>
  </r>
  <r>
    <m/>
    <m/>
    <m/>
    <x v="2"/>
    <x v="3"/>
    <x v="7"/>
    <x v="6"/>
    <x v="7"/>
    <x v="2"/>
  </r>
  <r>
    <m/>
    <m/>
    <m/>
    <x v="2"/>
    <x v="3"/>
    <x v="6"/>
    <x v="7"/>
    <x v="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3C896-2C43-4714-92C7-C92D52C5D235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 rowPageCount="1" colPageCount="1"/>
  <pivotFields count="9"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dataField="1" showAll="0" measureFilter="1">
      <items count="5">
        <item x="2"/>
        <item x="1"/>
        <item x="0"/>
        <item x="3"/>
        <item t="default"/>
      </items>
    </pivotField>
    <pivotField axis="axisRow" showAll="0">
      <items count="9">
        <item x="6"/>
        <item x="7"/>
        <item x="5"/>
        <item x="1"/>
        <item x="0"/>
        <item x="3"/>
        <item x="2"/>
        <item x="4"/>
        <item t="default"/>
      </items>
    </pivotField>
    <pivotField axis="axisRow" showAll="0">
      <items count="9">
        <item x="4"/>
        <item x="7"/>
        <item x="6"/>
        <item x="5"/>
        <item x="1"/>
        <item x="0"/>
        <item x="3"/>
        <item x="2"/>
        <item t="default"/>
      </items>
    </pivotField>
    <pivotField axis="axisRow" showAll="0">
      <items count="10">
        <item h="1" x="7"/>
        <item h="1" x="6"/>
        <item h="1" x="8"/>
        <item x="5"/>
        <item x="2"/>
        <item x="3"/>
        <item h="1" x="0"/>
        <item x="1"/>
        <item x="4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5">
    <field x="4"/>
    <field x="5"/>
    <field x="6"/>
    <field x="7"/>
    <field x="8"/>
  </rowFields>
  <rowItems count="22">
    <i>
      <x v="1"/>
    </i>
    <i r="1">
      <x v="3"/>
    </i>
    <i r="2">
      <x v="7"/>
    </i>
    <i r="3">
      <x v="4"/>
    </i>
    <i r="4">
      <x v="1"/>
    </i>
    <i>
      <x v="2"/>
    </i>
    <i r="1">
      <x v="4"/>
    </i>
    <i r="2">
      <x v="6"/>
    </i>
    <i r="3">
      <x v="5"/>
    </i>
    <i r="4">
      <x v="1"/>
    </i>
    <i r="2">
      <x v="7"/>
    </i>
    <i r="3">
      <x v="3"/>
    </i>
    <i r="4">
      <x v="1"/>
    </i>
    <i r="3">
      <x v="7"/>
    </i>
    <i r="4">
      <x v="1"/>
    </i>
    <i r="3">
      <x v="8"/>
    </i>
    <i r="4">
      <x/>
    </i>
    <i r="1">
      <x v="5"/>
    </i>
    <i r="2">
      <x v="7"/>
    </i>
    <i r="3">
      <x v="4"/>
    </i>
    <i r="4">
      <x v="1"/>
    </i>
    <i t="grand">
      <x/>
    </i>
  </rowItems>
  <colItems count="1">
    <i/>
  </colItems>
  <pageFields count="1">
    <pageField fld="3" hier="-1"/>
  </pageFields>
  <dataFields count="1">
    <dataField name="Count of Instrument 1" fld="4" subtotal="count" baseField="0" baseItem="0"/>
  </dataField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7CECB-5A85-4853-97B1-7516C4E4CB90}">
  <dimension ref="A1:N25"/>
  <sheetViews>
    <sheetView workbookViewId="0"/>
  </sheetViews>
  <sheetFormatPr defaultRowHeight="14.4" x14ac:dyDescent="0.3"/>
  <cols>
    <col min="1" max="1" width="23.109375" bestFit="1" customWidth="1"/>
    <col min="2" max="2" width="18.77734375" bestFit="1" customWidth="1"/>
    <col min="7" max="7" width="13" customWidth="1"/>
    <col min="8" max="8" width="12.5546875" customWidth="1"/>
    <col min="9" max="9" width="10.77734375" customWidth="1"/>
    <col min="11" max="11" width="15.6640625" customWidth="1"/>
  </cols>
  <sheetData>
    <row r="1" spans="1:14" x14ac:dyDescent="0.3">
      <c r="A1" s="1" t="s">
        <v>48</v>
      </c>
      <c r="B1" t="s">
        <v>68</v>
      </c>
    </row>
    <row r="3" spans="1:14" x14ac:dyDescent="0.3">
      <c r="A3" s="1" t="s">
        <v>63</v>
      </c>
      <c r="B3" t="s">
        <v>69</v>
      </c>
      <c r="E3" t="s">
        <v>56</v>
      </c>
      <c r="F3" t="s">
        <v>65</v>
      </c>
      <c r="G3" t="s">
        <v>37</v>
      </c>
      <c r="H3" t="s">
        <v>39</v>
      </c>
      <c r="I3" t="s">
        <v>9</v>
      </c>
      <c r="J3" t="s">
        <v>14</v>
      </c>
      <c r="K3" t="s">
        <v>34</v>
      </c>
      <c r="L3" t="s">
        <v>11</v>
      </c>
      <c r="M3" t="s">
        <v>66</v>
      </c>
      <c r="N3" t="s">
        <v>45</v>
      </c>
    </row>
    <row r="4" spans="1:14" x14ac:dyDescent="0.3">
      <c r="A4" s="2" t="s">
        <v>37</v>
      </c>
      <c r="B4">
        <v>1</v>
      </c>
      <c r="F4">
        <v>16</v>
      </c>
      <c r="G4">
        <v>1</v>
      </c>
      <c r="H4">
        <v>1</v>
      </c>
      <c r="I4">
        <v>14</v>
      </c>
      <c r="J4">
        <v>3</v>
      </c>
      <c r="K4">
        <v>1</v>
      </c>
      <c r="L4">
        <v>6</v>
      </c>
      <c r="M4">
        <v>1</v>
      </c>
      <c r="N4">
        <v>1</v>
      </c>
    </row>
    <row r="5" spans="1:14" x14ac:dyDescent="0.3">
      <c r="A5" s="3" t="s">
        <v>39</v>
      </c>
      <c r="B5">
        <v>1</v>
      </c>
    </row>
    <row r="6" spans="1:14" x14ac:dyDescent="0.3">
      <c r="A6" s="4" t="s">
        <v>11</v>
      </c>
      <c r="B6">
        <v>1</v>
      </c>
    </row>
    <row r="7" spans="1:14" x14ac:dyDescent="0.3">
      <c r="A7" s="5" t="s">
        <v>9</v>
      </c>
      <c r="B7">
        <v>1</v>
      </c>
      <c r="E7" t="s">
        <v>57</v>
      </c>
      <c r="F7" t="s">
        <v>8</v>
      </c>
      <c r="G7" t="s">
        <v>9</v>
      </c>
      <c r="H7" t="s">
        <v>14</v>
      </c>
      <c r="I7" t="s">
        <v>11</v>
      </c>
      <c r="J7" t="s">
        <v>21</v>
      </c>
      <c r="K7" t="s">
        <v>22</v>
      </c>
      <c r="L7" t="s">
        <v>23</v>
      </c>
    </row>
    <row r="8" spans="1:14" x14ac:dyDescent="0.3">
      <c r="A8" s="6" t="s">
        <v>62</v>
      </c>
      <c r="B8">
        <v>1</v>
      </c>
      <c r="F8">
        <v>16</v>
      </c>
      <c r="G8">
        <v>13</v>
      </c>
      <c r="H8">
        <v>3</v>
      </c>
      <c r="I8">
        <v>10</v>
      </c>
      <c r="J8">
        <v>1</v>
      </c>
      <c r="K8">
        <v>1</v>
      </c>
      <c r="L8">
        <v>1</v>
      </c>
    </row>
    <row r="9" spans="1:14" x14ac:dyDescent="0.3">
      <c r="A9" s="2" t="s">
        <v>8</v>
      </c>
      <c r="B9">
        <v>5</v>
      </c>
    </row>
    <row r="10" spans="1:14" x14ac:dyDescent="0.3">
      <c r="A10" s="3" t="s">
        <v>9</v>
      </c>
      <c r="B10">
        <v>4</v>
      </c>
    </row>
    <row r="11" spans="1:14" x14ac:dyDescent="0.3">
      <c r="A11" s="4" t="s">
        <v>34</v>
      </c>
      <c r="B11">
        <v>1</v>
      </c>
    </row>
    <row r="12" spans="1:14" x14ac:dyDescent="0.3">
      <c r="A12" s="5" t="s">
        <v>35</v>
      </c>
      <c r="B12">
        <v>1</v>
      </c>
    </row>
    <row r="13" spans="1:14" x14ac:dyDescent="0.3">
      <c r="A13" s="6" t="s">
        <v>62</v>
      </c>
      <c r="B13">
        <v>1</v>
      </c>
    </row>
    <row r="14" spans="1:14" x14ac:dyDescent="0.3">
      <c r="A14" s="4" t="s">
        <v>11</v>
      </c>
      <c r="B14">
        <v>3</v>
      </c>
    </row>
    <row r="15" spans="1:14" x14ac:dyDescent="0.3">
      <c r="A15" s="5" t="s">
        <v>21</v>
      </c>
      <c r="B15">
        <v>1</v>
      </c>
    </row>
    <row r="16" spans="1:14" x14ac:dyDescent="0.3">
      <c r="A16" s="6" t="s">
        <v>62</v>
      </c>
      <c r="B16">
        <v>1</v>
      </c>
    </row>
    <row r="17" spans="1:2" x14ac:dyDescent="0.3">
      <c r="A17" s="5" t="s">
        <v>45</v>
      </c>
      <c r="B17">
        <v>1</v>
      </c>
    </row>
    <row r="18" spans="1:2" x14ac:dyDescent="0.3">
      <c r="A18" s="6" t="s">
        <v>62</v>
      </c>
      <c r="B18">
        <v>1</v>
      </c>
    </row>
    <row r="19" spans="1:2" x14ac:dyDescent="0.3">
      <c r="A19" s="5" t="s">
        <v>22</v>
      </c>
      <c r="B19">
        <v>1</v>
      </c>
    </row>
    <row r="20" spans="1:2" x14ac:dyDescent="0.3">
      <c r="A20" s="6" t="s">
        <v>23</v>
      </c>
      <c r="B20">
        <v>1</v>
      </c>
    </row>
    <row r="21" spans="1:2" x14ac:dyDescent="0.3">
      <c r="A21" s="3" t="s">
        <v>14</v>
      </c>
      <c r="B21">
        <v>1</v>
      </c>
    </row>
    <row r="22" spans="1:2" x14ac:dyDescent="0.3">
      <c r="A22" s="4" t="s">
        <v>11</v>
      </c>
      <c r="B22">
        <v>1</v>
      </c>
    </row>
    <row r="23" spans="1:2" x14ac:dyDescent="0.3">
      <c r="A23" s="5" t="s">
        <v>9</v>
      </c>
      <c r="B23">
        <v>1</v>
      </c>
    </row>
    <row r="24" spans="1:2" x14ac:dyDescent="0.3">
      <c r="A24" s="6" t="s">
        <v>62</v>
      </c>
      <c r="B24">
        <v>1</v>
      </c>
    </row>
    <row r="25" spans="1:2" x14ac:dyDescent="0.3">
      <c r="A25" s="2" t="s">
        <v>64</v>
      </c>
      <c r="B2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4357-A780-4BC6-BF86-DEE027D6BDB2}">
  <dimension ref="A1:N38"/>
  <sheetViews>
    <sheetView tabSelected="1" workbookViewId="0">
      <selection activeCell="D5" sqref="D5"/>
    </sheetView>
  </sheetViews>
  <sheetFormatPr defaultRowHeight="14.4" x14ac:dyDescent="0.3"/>
  <cols>
    <col min="2" max="4" width="26.21875" customWidth="1"/>
    <col min="5" max="5" width="31" bestFit="1" customWidth="1"/>
    <col min="6" max="6" width="14.5546875" customWidth="1"/>
    <col min="7" max="7" width="12.109375" customWidth="1"/>
    <col min="8" max="8" width="16.21875" customWidth="1"/>
    <col min="9" max="9" width="15.109375" customWidth="1"/>
    <col min="12" max="12" width="11.21875" customWidth="1"/>
  </cols>
  <sheetData>
    <row r="1" spans="1:14" x14ac:dyDescent="0.3">
      <c r="A1" t="s">
        <v>0</v>
      </c>
      <c r="B1" t="s">
        <v>2</v>
      </c>
      <c r="C1" t="s">
        <v>61</v>
      </c>
      <c r="D1" t="s">
        <v>48</v>
      </c>
      <c r="E1" t="s">
        <v>7</v>
      </c>
      <c r="F1" t="s">
        <v>3</v>
      </c>
      <c r="G1" t="s">
        <v>4</v>
      </c>
      <c r="H1" t="s">
        <v>6</v>
      </c>
      <c r="I1" t="s">
        <v>5</v>
      </c>
    </row>
    <row r="2" spans="1:14" x14ac:dyDescent="0.3">
      <c r="A2" t="s">
        <v>1</v>
      </c>
      <c r="B2" t="s">
        <v>1</v>
      </c>
      <c r="C2">
        <f>VLOOKUP(B:B,ogalbums!A:C,2,FALSE)</f>
        <v>1962</v>
      </c>
      <c r="D2" t="str">
        <f>VLOOKUP(B:B,[1]allalbums!$A:$F,6,FALSE)</f>
        <v>Early Dylan</v>
      </c>
      <c r="E2" t="s">
        <v>8</v>
      </c>
      <c r="F2" t="s">
        <v>9</v>
      </c>
      <c r="G2" t="s">
        <v>62</v>
      </c>
      <c r="H2" t="s">
        <v>62</v>
      </c>
      <c r="I2" t="s">
        <v>62</v>
      </c>
    </row>
    <row r="3" spans="1:14" x14ac:dyDescent="0.3">
      <c r="A3" t="s">
        <v>1</v>
      </c>
      <c r="B3" t="s">
        <v>52</v>
      </c>
      <c r="C3">
        <f>VLOOKUP(B:B,ogalbums!A:C,2,FALSE)</f>
        <v>1963</v>
      </c>
      <c r="D3" t="str">
        <f>VLOOKUP(B:B,[1]allalbums!$A:$F,6,FALSE)</f>
        <v>Early Dylan</v>
      </c>
      <c r="E3" t="s">
        <v>8</v>
      </c>
      <c r="F3" t="s">
        <v>9</v>
      </c>
      <c r="G3" t="s">
        <v>62</v>
      </c>
      <c r="H3" t="s">
        <v>62</v>
      </c>
      <c r="I3" t="s">
        <v>62</v>
      </c>
    </row>
    <row r="4" spans="1:14" x14ac:dyDescent="0.3">
      <c r="A4" t="s">
        <v>1</v>
      </c>
      <c r="B4" t="s">
        <v>53</v>
      </c>
      <c r="C4">
        <f>VLOOKUP(B:B,ogalbums!A:C,2,FALSE)</f>
        <v>1964</v>
      </c>
      <c r="D4" t="str">
        <f>VLOOKUP(B:B,[1]allalbums!$A:$F,6,FALSE)</f>
        <v>Early Dylan</v>
      </c>
      <c r="E4" t="s">
        <v>8</v>
      </c>
      <c r="F4" t="s">
        <v>9</v>
      </c>
      <c r="G4" t="s">
        <v>62</v>
      </c>
      <c r="H4" t="s">
        <v>62</v>
      </c>
      <c r="I4" t="s">
        <v>62</v>
      </c>
      <c r="L4" t="s">
        <v>8</v>
      </c>
      <c r="M4">
        <v>32</v>
      </c>
      <c r="N4">
        <f>M4/34</f>
        <v>0.94117647058823528</v>
      </c>
    </row>
    <row r="5" spans="1:14" x14ac:dyDescent="0.3">
      <c r="A5" t="s">
        <v>1</v>
      </c>
      <c r="B5" t="s">
        <v>47</v>
      </c>
      <c r="C5">
        <f>VLOOKUP(B:B,ogalbums!A:C,2,FALSE)</f>
        <v>1964</v>
      </c>
      <c r="D5" t="str">
        <f>VLOOKUP(B:B,[1]allalbums!$A:$F,6,FALSE)</f>
        <v>Early Dylan</v>
      </c>
      <c r="E5" t="s">
        <v>8</v>
      </c>
      <c r="F5" t="s">
        <v>9</v>
      </c>
      <c r="G5" t="s">
        <v>62</v>
      </c>
      <c r="H5" t="s">
        <v>62</v>
      </c>
      <c r="I5" t="s">
        <v>62</v>
      </c>
      <c r="L5" t="s">
        <v>9</v>
      </c>
      <c r="M5">
        <v>28</v>
      </c>
      <c r="N5">
        <f t="shared" ref="N5:N8" si="0">M5/34</f>
        <v>0.82352941176470584</v>
      </c>
    </row>
    <row r="6" spans="1:14" x14ac:dyDescent="0.3">
      <c r="A6" t="s">
        <v>1</v>
      </c>
      <c r="B6" t="s">
        <v>46</v>
      </c>
      <c r="C6">
        <f>VLOOKUP(B:B,ogalbums!A:C,2,FALSE)</f>
        <v>1965</v>
      </c>
      <c r="D6" t="str">
        <f>VLOOKUP(B:B,[1]allalbums!$A:$F,6,FALSE)</f>
        <v>Early Dylan</v>
      </c>
      <c r="E6" t="s">
        <v>8</v>
      </c>
      <c r="F6" t="s">
        <v>9</v>
      </c>
      <c r="G6" t="s">
        <v>14</v>
      </c>
      <c r="H6" t="s">
        <v>62</v>
      </c>
      <c r="I6" t="s">
        <v>62</v>
      </c>
      <c r="L6" t="s">
        <v>14</v>
      </c>
      <c r="M6">
        <v>6</v>
      </c>
      <c r="N6">
        <f t="shared" si="0"/>
        <v>0.17647058823529413</v>
      </c>
    </row>
    <row r="7" spans="1:14" x14ac:dyDescent="0.3">
      <c r="A7" t="s">
        <v>1</v>
      </c>
      <c r="B7" t="s">
        <v>44</v>
      </c>
      <c r="C7">
        <f>VLOOKUP(B:B,ogalbums!A:C,2,FALSE)</f>
        <v>1965</v>
      </c>
      <c r="D7" t="str">
        <f>VLOOKUP(B:B,[1]allalbums!$A:$F,6,FALSE)</f>
        <v>Early Dylan</v>
      </c>
      <c r="E7" t="s">
        <v>8</v>
      </c>
      <c r="F7" t="s">
        <v>9</v>
      </c>
      <c r="G7" t="s">
        <v>11</v>
      </c>
      <c r="H7" t="s">
        <v>45</v>
      </c>
      <c r="I7" t="s">
        <v>62</v>
      </c>
      <c r="L7" t="s">
        <v>11</v>
      </c>
      <c r="M7">
        <v>16</v>
      </c>
      <c r="N7">
        <f t="shared" si="0"/>
        <v>0.47058823529411764</v>
      </c>
    </row>
    <row r="8" spans="1:14" x14ac:dyDescent="0.3">
      <c r="A8" t="s">
        <v>1</v>
      </c>
      <c r="B8" t="s">
        <v>43</v>
      </c>
      <c r="C8">
        <f>VLOOKUP(B:B,ogalbums!A:C,2,FALSE)</f>
        <v>1966</v>
      </c>
      <c r="D8" t="str">
        <f>VLOOKUP(B:B,[1]allalbums!$A:$F,6,FALSE)</f>
        <v>Early Dylan</v>
      </c>
      <c r="E8" t="s">
        <v>8</v>
      </c>
      <c r="F8" t="s">
        <v>9</v>
      </c>
      <c r="G8" t="s">
        <v>11</v>
      </c>
      <c r="H8" t="s">
        <v>62</v>
      </c>
      <c r="I8" t="s">
        <v>62</v>
      </c>
      <c r="L8" t="s">
        <v>51</v>
      </c>
      <c r="M8">
        <v>6</v>
      </c>
      <c r="N8">
        <f t="shared" si="0"/>
        <v>0.17647058823529413</v>
      </c>
    </row>
    <row r="9" spans="1:14" x14ac:dyDescent="0.3">
      <c r="A9" t="s">
        <v>1</v>
      </c>
      <c r="B9" t="s">
        <v>42</v>
      </c>
      <c r="C9">
        <f>VLOOKUP(B:B,ogalbums!A:C,2,FALSE)</f>
        <v>1967</v>
      </c>
      <c r="D9" t="str">
        <f>VLOOKUP(B:B,[1]allalbums!$A:$F,6,FALSE)</f>
        <v>Early Dylan</v>
      </c>
      <c r="E9" t="s">
        <v>8</v>
      </c>
      <c r="F9" t="s">
        <v>9</v>
      </c>
      <c r="G9" t="s">
        <v>11</v>
      </c>
      <c r="H9" t="s">
        <v>62</v>
      </c>
      <c r="I9" t="s">
        <v>62</v>
      </c>
      <c r="L9" t="s">
        <v>54</v>
      </c>
      <c r="M9">
        <f>SUM(M4:M8)</f>
        <v>88</v>
      </c>
    </row>
    <row r="10" spans="1:14" x14ac:dyDescent="0.3">
      <c r="A10" t="s">
        <v>1</v>
      </c>
      <c r="B10" t="s">
        <v>41</v>
      </c>
      <c r="C10">
        <f>VLOOKUP(B:B,ogalbums!A:C,2,FALSE)</f>
        <v>1969</v>
      </c>
      <c r="D10" t="str">
        <f>VLOOKUP(B:B,[1]allalbums!$A:$F,6,FALSE)</f>
        <v>Early Dylan</v>
      </c>
      <c r="E10" t="s">
        <v>8</v>
      </c>
      <c r="F10" t="s">
        <v>9</v>
      </c>
      <c r="G10" t="s">
        <v>14</v>
      </c>
      <c r="H10" t="s">
        <v>62</v>
      </c>
      <c r="I10" t="s">
        <v>62</v>
      </c>
    </row>
    <row r="11" spans="1:14" x14ac:dyDescent="0.3">
      <c r="A11" t="s">
        <v>1</v>
      </c>
      <c r="B11" t="s">
        <v>40</v>
      </c>
      <c r="C11">
        <f>VLOOKUP(B:B,ogalbums!A:C,2,FALSE)</f>
        <v>1970</v>
      </c>
      <c r="D11" t="str">
        <f>VLOOKUP(B:B,[1]allalbums!$A:$F,6,FALSE)</f>
        <v>Early Dylan</v>
      </c>
      <c r="E11" t="s">
        <v>8</v>
      </c>
      <c r="F11" t="s">
        <v>9</v>
      </c>
      <c r="G11" t="s">
        <v>14</v>
      </c>
      <c r="H11" t="s">
        <v>62</v>
      </c>
      <c r="I11" t="s">
        <v>62</v>
      </c>
    </row>
    <row r="12" spans="1:14" x14ac:dyDescent="0.3">
      <c r="A12" t="s">
        <v>1</v>
      </c>
      <c r="B12" t="s">
        <v>38</v>
      </c>
      <c r="C12">
        <f>VLOOKUP(B:B,ogalbums!A:C,2,FALSE)</f>
        <v>1970</v>
      </c>
      <c r="D12" t="str">
        <f>VLOOKUP(B:B,[1]allalbums!$A:$F,6,FALSE)</f>
        <v>Early Dylan</v>
      </c>
      <c r="E12" t="s">
        <v>37</v>
      </c>
      <c r="F12" t="s">
        <v>39</v>
      </c>
      <c r="G12" t="s">
        <v>11</v>
      </c>
      <c r="H12" t="s">
        <v>9</v>
      </c>
      <c r="I12" t="s">
        <v>62</v>
      </c>
    </row>
    <row r="13" spans="1:14" x14ac:dyDescent="0.3">
      <c r="A13" t="s">
        <v>1</v>
      </c>
      <c r="B13" t="s">
        <v>50</v>
      </c>
      <c r="C13">
        <f>VLOOKUP(B:B,ogalbums!A:C,2,FALSE)</f>
        <v>1973</v>
      </c>
      <c r="D13" t="str">
        <f>VLOOKUP(B:B,[1]allalbums!$A:$F,6,FALSE)</f>
        <v>Early Dylan</v>
      </c>
      <c r="E13" t="s">
        <v>8</v>
      </c>
      <c r="F13" t="s">
        <v>9</v>
      </c>
      <c r="G13" t="s">
        <v>62</v>
      </c>
      <c r="H13" t="s">
        <v>62</v>
      </c>
      <c r="I13" t="s">
        <v>62</v>
      </c>
    </row>
    <row r="14" spans="1:14" x14ac:dyDescent="0.3">
      <c r="A14" t="s">
        <v>1</v>
      </c>
      <c r="B14" t="s">
        <v>36</v>
      </c>
      <c r="C14">
        <f>VLOOKUP(B:B,ogalbums!A:C,2,FALSE)</f>
        <v>1974</v>
      </c>
      <c r="D14" t="str">
        <f>VLOOKUP(B:B,[1]allalbums!$A:$F,6,FALSE)</f>
        <v>Early Dylan</v>
      </c>
      <c r="E14" t="s">
        <v>8</v>
      </c>
      <c r="F14" t="s">
        <v>9</v>
      </c>
      <c r="G14" t="s">
        <v>11</v>
      </c>
      <c r="H14" t="s">
        <v>62</v>
      </c>
      <c r="I14" t="s">
        <v>62</v>
      </c>
    </row>
    <row r="15" spans="1:14" x14ac:dyDescent="0.3">
      <c r="A15" t="s">
        <v>1</v>
      </c>
      <c r="B15" t="s">
        <v>33</v>
      </c>
      <c r="C15">
        <f>VLOOKUP(B:B,ogalbums!A:C,2,FALSE)</f>
        <v>1975</v>
      </c>
      <c r="D15" t="str">
        <f>VLOOKUP(B:B,[1]allalbums!$A:$F,6,FALSE)</f>
        <v>Early Dylan</v>
      </c>
      <c r="E15" t="s">
        <v>8</v>
      </c>
      <c r="F15" t="s">
        <v>9</v>
      </c>
      <c r="G15" t="s">
        <v>34</v>
      </c>
      <c r="H15" t="s">
        <v>35</v>
      </c>
      <c r="I15" t="s">
        <v>62</v>
      </c>
    </row>
    <row r="16" spans="1:14" x14ac:dyDescent="0.3">
      <c r="A16" t="s">
        <v>1</v>
      </c>
      <c r="B16" t="s">
        <v>32</v>
      </c>
      <c r="C16">
        <f>VLOOKUP(B:B,ogalbums!A:C,2,FALSE)</f>
        <v>1976</v>
      </c>
      <c r="D16" t="str">
        <f>VLOOKUP(B:B,[1]allalbums!$A:$F,6,FALSE)</f>
        <v>Early Dylan</v>
      </c>
      <c r="E16" t="s">
        <v>8</v>
      </c>
      <c r="F16" t="s">
        <v>9</v>
      </c>
      <c r="G16" t="s">
        <v>11</v>
      </c>
      <c r="H16" t="s">
        <v>62</v>
      </c>
      <c r="I16" t="s">
        <v>62</v>
      </c>
    </row>
    <row r="17" spans="1:9" x14ac:dyDescent="0.3">
      <c r="A17" t="s">
        <v>1</v>
      </c>
      <c r="B17" t="s">
        <v>31</v>
      </c>
      <c r="C17">
        <f>VLOOKUP(B:B,ogalbums!A:C,2,FALSE)</f>
        <v>1978</v>
      </c>
      <c r="D17" t="str">
        <f>VLOOKUP(B:B,[1]allalbums!$A:$F,6,FALSE)</f>
        <v>Early Dylan</v>
      </c>
      <c r="E17" t="s">
        <v>8</v>
      </c>
      <c r="F17" t="s">
        <v>62</v>
      </c>
      <c r="G17" t="s">
        <v>62</v>
      </c>
      <c r="H17" t="s">
        <v>62</v>
      </c>
      <c r="I17" t="s">
        <v>62</v>
      </c>
    </row>
    <row r="18" spans="1:9" x14ac:dyDescent="0.3">
      <c r="A18" t="s">
        <v>1</v>
      </c>
      <c r="B18" t="s">
        <v>30</v>
      </c>
      <c r="C18">
        <f>VLOOKUP(B:B,ogalbums!A:C,2,FALSE)</f>
        <v>1979</v>
      </c>
      <c r="D18" t="str">
        <f>VLOOKUP(B:B,[1]allalbums!$A:$F,6,FALSE)</f>
        <v>Early Dylan</v>
      </c>
      <c r="E18" t="s">
        <v>8</v>
      </c>
      <c r="F18" t="s">
        <v>62</v>
      </c>
      <c r="G18" t="s">
        <v>62</v>
      </c>
      <c r="H18" t="s">
        <v>62</v>
      </c>
      <c r="I18" t="s">
        <v>62</v>
      </c>
    </row>
    <row r="19" spans="1:9" x14ac:dyDescent="0.3">
      <c r="A19" t="s">
        <v>1</v>
      </c>
      <c r="B19" t="s">
        <v>29</v>
      </c>
      <c r="C19">
        <f>VLOOKUP(B:B,ogalbums!A:C,2,FALSE)</f>
        <v>1980</v>
      </c>
      <c r="D19" t="str">
        <f>VLOOKUP(B:B,[1]allalbums!$A:$F,6,FALSE)</f>
        <v>Late Dylan</v>
      </c>
      <c r="E19" t="s">
        <v>8</v>
      </c>
      <c r="F19" t="s">
        <v>9</v>
      </c>
      <c r="G19" t="s">
        <v>11</v>
      </c>
      <c r="H19" t="s">
        <v>62</v>
      </c>
      <c r="I19" t="s">
        <v>62</v>
      </c>
    </row>
    <row r="20" spans="1:9" x14ac:dyDescent="0.3">
      <c r="A20" t="s">
        <v>1</v>
      </c>
      <c r="B20" t="s">
        <v>28</v>
      </c>
      <c r="C20">
        <f>VLOOKUP(B:B,ogalbums!A:C,2,FALSE)</f>
        <v>1981</v>
      </c>
      <c r="D20" t="str">
        <f>VLOOKUP(B:B,[1]allalbums!$A:$F,6,FALSE)</f>
        <v>Late Dylan</v>
      </c>
      <c r="E20" t="s">
        <v>8</v>
      </c>
      <c r="F20" t="s">
        <v>9</v>
      </c>
      <c r="G20" t="s">
        <v>11</v>
      </c>
      <c r="H20" t="s">
        <v>62</v>
      </c>
      <c r="I20" t="s">
        <v>62</v>
      </c>
    </row>
    <row r="21" spans="1:9" x14ac:dyDescent="0.3">
      <c r="A21" t="s">
        <v>1</v>
      </c>
      <c r="B21" t="s">
        <v>27</v>
      </c>
      <c r="C21">
        <f>VLOOKUP(B:B,ogalbums!A:C,2,FALSE)</f>
        <v>1983</v>
      </c>
      <c r="D21" t="str">
        <f>VLOOKUP(B:B,[1]allalbums!$A:$F,6,FALSE)</f>
        <v>Late Dylan</v>
      </c>
      <c r="E21" t="s">
        <v>8</v>
      </c>
      <c r="F21" t="s">
        <v>9</v>
      </c>
      <c r="G21" t="s">
        <v>62</v>
      </c>
      <c r="H21" t="s">
        <v>62</v>
      </c>
      <c r="I21" t="s">
        <v>62</v>
      </c>
    </row>
    <row r="22" spans="1:9" x14ac:dyDescent="0.3">
      <c r="A22" t="s">
        <v>1</v>
      </c>
      <c r="B22" t="s">
        <v>26</v>
      </c>
      <c r="C22">
        <f>VLOOKUP(B:B,ogalbums!A:C,2,FALSE)</f>
        <v>1985</v>
      </c>
      <c r="D22" t="str">
        <f>VLOOKUP(B:B,[1]allalbums!$A:$F,6,FALSE)</f>
        <v>Late Dylan</v>
      </c>
      <c r="E22" t="s">
        <v>8</v>
      </c>
      <c r="F22" t="s">
        <v>14</v>
      </c>
      <c r="G22" t="s">
        <v>11</v>
      </c>
      <c r="H22" t="s">
        <v>9</v>
      </c>
      <c r="I22" t="s">
        <v>62</v>
      </c>
    </row>
    <row r="23" spans="1:9" x14ac:dyDescent="0.3">
      <c r="A23" t="s">
        <v>1</v>
      </c>
      <c r="B23" t="s">
        <v>25</v>
      </c>
      <c r="C23">
        <f>VLOOKUP(B:B,ogalbums!A:C,2,FALSE)</f>
        <v>1986</v>
      </c>
      <c r="D23" t="str">
        <f>VLOOKUP(B:B,[1]allalbums!$A:$F,6,FALSE)</f>
        <v>Late Dylan</v>
      </c>
      <c r="E23" t="s">
        <v>8</v>
      </c>
      <c r="F23" t="s">
        <v>14</v>
      </c>
      <c r="G23" t="s">
        <v>62</v>
      </c>
      <c r="H23" t="s">
        <v>62</v>
      </c>
      <c r="I23" t="s">
        <v>62</v>
      </c>
    </row>
    <row r="24" spans="1:9" x14ac:dyDescent="0.3">
      <c r="A24" t="s">
        <v>1</v>
      </c>
      <c r="B24" t="s">
        <v>49</v>
      </c>
      <c r="C24">
        <f>VLOOKUP(B:B,ogalbums!A:C,2,FALSE)</f>
        <v>1988</v>
      </c>
      <c r="D24" t="str">
        <f>VLOOKUP(B:B,[1]allalbums!$A:$F,6,FALSE)</f>
        <v>Late Dylan</v>
      </c>
      <c r="E24" t="s">
        <v>8</v>
      </c>
      <c r="F24" t="s">
        <v>9</v>
      </c>
      <c r="G24" t="s">
        <v>11</v>
      </c>
      <c r="H24" t="s">
        <v>62</v>
      </c>
      <c r="I24" t="s">
        <v>62</v>
      </c>
    </row>
    <row r="25" spans="1:9" x14ac:dyDescent="0.3">
      <c r="A25" t="s">
        <v>1</v>
      </c>
      <c r="B25" t="s">
        <v>24</v>
      </c>
      <c r="C25">
        <f>VLOOKUP(B:B,ogalbums!A:C,2,FALSE)</f>
        <v>1989</v>
      </c>
      <c r="D25" t="str">
        <f>VLOOKUP(B:B,[1]allalbums!$A:$F,6,FALSE)</f>
        <v>Late Dylan</v>
      </c>
      <c r="E25" t="s">
        <v>8</v>
      </c>
      <c r="F25" t="s">
        <v>9</v>
      </c>
      <c r="G25" t="s">
        <v>11</v>
      </c>
      <c r="H25" t="s">
        <v>22</v>
      </c>
      <c r="I25" t="s">
        <v>23</v>
      </c>
    </row>
    <row r="26" spans="1:9" x14ac:dyDescent="0.3">
      <c r="A26" t="s">
        <v>1</v>
      </c>
      <c r="B26" t="s">
        <v>20</v>
      </c>
      <c r="C26">
        <f>VLOOKUP(B:B,ogalbums!A:C,2,FALSE)</f>
        <v>1990</v>
      </c>
      <c r="D26" t="str">
        <f>VLOOKUP(B:B,[1]allalbums!$A:$F,6,FALSE)</f>
        <v>Late Dylan</v>
      </c>
      <c r="E26" t="s">
        <v>8</v>
      </c>
      <c r="F26" t="s">
        <v>9</v>
      </c>
      <c r="G26" t="s">
        <v>11</v>
      </c>
      <c r="H26" t="s">
        <v>21</v>
      </c>
      <c r="I26" t="s">
        <v>62</v>
      </c>
    </row>
    <row r="27" spans="1:9" x14ac:dyDescent="0.3">
      <c r="A27" t="s">
        <v>1</v>
      </c>
      <c r="B27" t="s">
        <v>19</v>
      </c>
      <c r="C27">
        <f>VLOOKUP(B:B,ogalbums!A:C,2,FALSE)</f>
        <v>1992</v>
      </c>
      <c r="D27" t="str">
        <f>VLOOKUP(B:B,[1]allalbums!$A:$F,6,FALSE)</f>
        <v>Late Dylan</v>
      </c>
      <c r="E27" t="s">
        <v>8</v>
      </c>
      <c r="F27" t="s">
        <v>9</v>
      </c>
      <c r="G27" t="s">
        <v>62</v>
      </c>
      <c r="H27" t="s">
        <v>62</v>
      </c>
      <c r="I27" t="s">
        <v>62</v>
      </c>
    </row>
    <row r="28" spans="1:9" x14ac:dyDescent="0.3">
      <c r="A28" t="s">
        <v>1</v>
      </c>
      <c r="B28" t="s">
        <v>18</v>
      </c>
      <c r="C28">
        <f>VLOOKUP(B:B,ogalbums!A:C,2,FALSE)</f>
        <v>1993</v>
      </c>
      <c r="D28" t="str">
        <f>VLOOKUP(B:B,[1]allalbums!$A:$F,6,FALSE)</f>
        <v>Late Dylan</v>
      </c>
      <c r="E28" t="s">
        <v>8</v>
      </c>
      <c r="F28" t="s">
        <v>9</v>
      </c>
      <c r="G28" t="s">
        <v>62</v>
      </c>
      <c r="H28" t="s">
        <v>62</v>
      </c>
      <c r="I28" t="s">
        <v>62</v>
      </c>
    </row>
    <row r="29" spans="1:9" x14ac:dyDescent="0.3">
      <c r="A29" t="s">
        <v>1</v>
      </c>
      <c r="B29" t="s">
        <v>17</v>
      </c>
      <c r="C29">
        <f>VLOOKUP(B:B,ogalbums!A:C,2,FALSE)</f>
        <v>1997</v>
      </c>
      <c r="D29" t="str">
        <f>VLOOKUP(B:B,[1]allalbums!$A:$F,6,FALSE)</f>
        <v>Late Dylan</v>
      </c>
      <c r="E29" t="s">
        <v>8</v>
      </c>
      <c r="F29" t="s">
        <v>9</v>
      </c>
      <c r="G29" t="s">
        <v>11</v>
      </c>
      <c r="H29" t="s">
        <v>62</v>
      </c>
      <c r="I29" t="s">
        <v>62</v>
      </c>
    </row>
    <row r="30" spans="1:9" x14ac:dyDescent="0.3">
      <c r="A30" t="s">
        <v>1</v>
      </c>
      <c r="B30" t="s">
        <v>16</v>
      </c>
      <c r="C30">
        <f>VLOOKUP(B:B,ogalbums!A:C,2,FALSE)</f>
        <v>2001</v>
      </c>
      <c r="D30" t="str">
        <f>VLOOKUP(B:B,[1]allalbums!$A:$F,6,FALSE)</f>
        <v>Late Dylan</v>
      </c>
      <c r="E30" t="s">
        <v>8</v>
      </c>
      <c r="F30" t="s">
        <v>9</v>
      </c>
      <c r="G30" t="s">
        <v>11</v>
      </c>
      <c r="H30" t="s">
        <v>62</v>
      </c>
      <c r="I30" t="s">
        <v>62</v>
      </c>
    </row>
    <row r="31" spans="1:9" x14ac:dyDescent="0.3">
      <c r="A31" t="s">
        <v>1</v>
      </c>
      <c r="B31" t="s">
        <v>15</v>
      </c>
      <c r="C31">
        <f>VLOOKUP(B:B,ogalbums!A:C,2,FALSE)</f>
        <v>2006</v>
      </c>
      <c r="D31" t="str">
        <f>VLOOKUP(B:B,[1]allalbums!$A:$F,6,FALSE)</f>
        <v>Late Dylan</v>
      </c>
      <c r="E31" t="s">
        <v>8</v>
      </c>
      <c r="F31" t="s">
        <v>9</v>
      </c>
      <c r="G31" t="s">
        <v>11</v>
      </c>
      <c r="H31" t="s">
        <v>62</v>
      </c>
      <c r="I31" t="s">
        <v>62</v>
      </c>
    </row>
    <row r="32" spans="1:9" x14ac:dyDescent="0.3">
      <c r="A32" t="s">
        <v>1</v>
      </c>
      <c r="B32" t="s">
        <v>13</v>
      </c>
      <c r="C32">
        <f>VLOOKUP(B:B,ogalbums!A:C,2,FALSE)</f>
        <v>2009</v>
      </c>
      <c r="D32" t="str">
        <f>VLOOKUP(B:B,[1]allalbums!$A:$F,6,FALSE)</f>
        <v>Late Dylan</v>
      </c>
      <c r="E32" t="s">
        <v>8</v>
      </c>
      <c r="F32" t="s">
        <v>14</v>
      </c>
      <c r="G32" t="s">
        <v>62</v>
      </c>
      <c r="H32" t="s">
        <v>62</v>
      </c>
      <c r="I32" t="s">
        <v>62</v>
      </c>
    </row>
    <row r="33" spans="1:9" x14ac:dyDescent="0.3">
      <c r="A33" t="s">
        <v>1</v>
      </c>
      <c r="B33" t="s">
        <v>12</v>
      </c>
      <c r="C33">
        <f>VLOOKUP(B:B,ogalbums!A:C,2,FALSE)</f>
        <v>2012</v>
      </c>
      <c r="D33" t="str">
        <f>VLOOKUP(B:B,[1]allalbums!$A:$F,6,FALSE)</f>
        <v>Late Dylan</v>
      </c>
      <c r="E33" t="s">
        <v>8</v>
      </c>
      <c r="F33" t="s">
        <v>11</v>
      </c>
      <c r="G33" t="s">
        <v>62</v>
      </c>
      <c r="H33" t="s">
        <v>62</v>
      </c>
      <c r="I33" t="s">
        <v>62</v>
      </c>
    </row>
    <row r="34" spans="1:9" x14ac:dyDescent="0.3">
      <c r="A34" t="s">
        <v>1</v>
      </c>
      <c r="B34" t="s">
        <v>10</v>
      </c>
      <c r="C34">
        <f>VLOOKUP(B:B,ogalbums!A:C,2,FALSE)</f>
        <v>2020</v>
      </c>
      <c r="D34" t="str">
        <f>VLOOKUP(B:B,[1]allalbums!$A:$F,6,FALSE)</f>
        <v>Late Dylan</v>
      </c>
      <c r="E34" t="s">
        <v>8</v>
      </c>
      <c r="F34" t="s">
        <v>9</v>
      </c>
      <c r="G34" t="s">
        <v>62</v>
      </c>
      <c r="H34" t="s">
        <v>62</v>
      </c>
      <c r="I34" t="s">
        <v>62</v>
      </c>
    </row>
    <row r="35" spans="1:9" x14ac:dyDescent="0.3">
      <c r="A35" t="s">
        <v>1</v>
      </c>
      <c r="E35">
        <f>COUNTIF(E2:E34,"Guitar")</f>
        <v>32</v>
      </c>
      <c r="F35">
        <f>COUNTIF(F2:F34,"Harmonica")</f>
        <v>26</v>
      </c>
      <c r="G35">
        <f>COUNTIF(G2:G34,"Harmonica")</f>
        <v>0</v>
      </c>
      <c r="H35">
        <f>COUNTIF(H2:H34,"Harmonica")</f>
        <v>2</v>
      </c>
    </row>
    <row r="36" spans="1:9" x14ac:dyDescent="0.3">
      <c r="A36" t="s">
        <v>1</v>
      </c>
      <c r="F36">
        <f>COUNTIF(F2:F34,"Piano")</f>
        <v>1</v>
      </c>
      <c r="G36">
        <f>COUNTIF(G2:G34,"Piano")</f>
        <v>15</v>
      </c>
      <c r="H36">
        <f>COUNTIF(H2:H34,"Piano")</f>
        <v>0</v>
      </c>
    </row>
    <row r="37" spans="1:9" x14ac:dyDescent="0.3">
      <c r="F37">
        <f>COUNTIF(F2:F34,"Keyboards")</f>
        <v>3</v>
      </c>
      <c r="G37">
        <f t="shared" ref="G37:H37" si="1">COUNTIF(G2:G34,"Keyboards")</f>
        <v>3</v>
      </c>
      <c r="H37">
        <f t="shared" si="1"/>
        <v>0</v>
      </c>
    </row>
    <row r="38" spans="1:9" x14ac:dyDescent="0.3">
      <c r="F38">
        <v>1</v>
      </c>
      <c r="G38">
        <v>1</v>
      </c>
      <c r="H3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182A-20B4-48FB-BB5C-7B97171DCE3B}">
  <dimension ref="A1:K36"/>
  <sheetViews>
    <sheetView workbookViewId="0">
      <selection activeCell="F11" sqref="F11"/>
    </sheetView>
  </sheetViews>
  <sheetFormatPr defaultRowHeight="14.4" x14ac:dyDescent="0.3"/>
  <cols>
    <col min="1" max="3" width="26.21875" customWidth="1"/>
    <col min="6" max="6" width="16.77734375" customWidth="1"/>
    <col min="7" max="7" width="14.109375" customWidth="1"/>
  </cols>
  <sheetData>
    <row r="1" spans="1:11" x14ac:dyDescent="0.3">
      <c r="A1" t="s">
        <v>2</v>
      </c>
      <c r="B1" t="s">
        <v>61</v>
      </c>
      <c r="C1" t="s">
        <v>48</v>
      </c>
      <c r="D1" t="s">
        <v>55</v>
      </c>
    </row>
    <row r="2" spans="1:11" x14ac:dyDescent="0.3">
      <c r="A2" t="s">
        <v>1</v>
      </c>
      <c r="B2">
        <f>VLOOKUP(A:A,'[2]dylanwiki-FullAlbumData'!$A:$C,2,FALSE)</f>
        <v>1962</v>
      </c>
      <c r="C2" t="str">
        <f>VLOOKUP(A:A,[1]allalbums!$A:$F,6,FALSE)</f>
        <v>Early Dylan</v>
      </c>
      <c r="D2">
        <f>VLOOKUP(A:A,[1]allalbums!$A:$C,3,FALSE)</f>
        <v>13</v>
      </c>
    </row>
    <row r="3" spans="1:11" x14ac:dyDescent="0.3">
      <c r="A3" t="s">
        <v>52</v>
      </c>
      <c r="B3">
        <f>VLOOKUP(A:A,'[2]dylanwiki-FullAlbumData'!$A:$C,2,FALSE)</f>
        <v>1963</v>
      </c>
      <c r="C3" t="str">
        <f>VLOOKUP(A:A,[1]allalbums!$A:$F,6,FALSE)</f>
        <v>Early Dylan</v>
      </c>
      <c r="D3">
        <f>VLOOKUP(A:A,[1]allalbums!$A:$C,3,FALSE)</f>
        <v>13</v>
      </c>
      <c r="F3" t="s">
        <v>59</v>
      </c>
      <c r="G3" t="s">
        <v>60</v>
      </c>
    </row>
    <row r="4" spans="1:11" x14ac:dyDescent="0.3">
      <c r="A4" t="s">
        <v>53</v>
      </c>
      <c r="B4">
        <f>VLOOKUP(A:A,'[2]dylanwiki-FullAlbumData'!$A:$C,2,FALSE)</f>
        <v>1964</v>
      </c>
      <c r="C4" t="str">
        <f>VLOOKUP(A:A,[1]allalbums!$A:$F,6,FALSE)</f>
        <v>Early Dylan</v>
      </c>
      <c r="D4">
        <f>VLOOKUP(A:A,[1]allalbums!$A:$C,3,FALSE)</f>
        <v>10</v>
      </c>
      <c r="E4" t="s">
        <v>56</v>
      </c>
      <c r="F4">
        <f>AVERAGE(D2:D18)</f>
        <v>11.647058823529411</v>
      </c>
      <c r="G4">
        <f>COUNTIF(C2:C34,"Early Dylan")</f>
        <v>17</v>
      </c>
      <c r="J4" t="s">
        <v>58</v>
      </c>
      <c r="K4">
        <v>10.878787878787879</v>
      </c>
    </row>
    <row r="5" spans="1:11" x14ac:dyDescent="0.3">
      <c r="A5" t="s">
        <v>47</v>
      </c>
      <c r="B5">
        <f>VLOOKUP(A:A,'[2]dylanwiki-FullAlbumData'!$A:$C,2,FALSE)</f>
        <v>1964</v>
      </c>
      <c r="C5" t="str">
        <f>VLOOKUP(A:A,[1]allalbums!$A:$F,6,FALSE)</f>
        <v>Early Dylan</v>
      </c>
      <c r="D5">
        <f>VLOOKUP(A:A,[1]allalbums!$A:$C,3,FALSE)</f>
        <v>11</v>
      </c>
      <c r="E5" t="s">
        <v>57</v>
      </c>
      <c r="F5">
        <f>AVERAGE(D19:D34)</f>
        <v>10.0625</v>
      </c>
      <c r="G5">
        <f>COUNTIF(C2:C35,"Late Dylan")</f>
        <v>16</v>
      </c>
    </row>
    <row r="6" spans="1:11" x14ac:dyDescent="0.3">
      <c r="A6" t="s">
        <v>46</v>
      </c>
      <c r="B6">
        <f>VLOOKUP(A:A,'[2]dylanwiki-FullAlbumData'!$A:$C,2,FALSE)</f>
        <v>1965</v>
      </c>
      <c r="C6" t="str">
        <f>VLOOKUP(A:A,[1]allalbums!$A:$F,6,FALSE)</f>
        <v>Early Dylan</v>
      </c>
      <c r="D6">
        <f>VLOOKUP(A:A,[1]allalbums!$A:$C,3,FALSE)</f>
        <v>11</v>
      </c>
    </row>
    <row r="7" spans="1:11" x14ac:dyDescent="0.3">
      <c r="A7" t="s">
        <v>44</v>
      </c>
      <c r="B7">
        <f>VLOOKUP(A:A,'[2]dylanwiki-FullAlbumData'!$A:$C,2,FALSE)</f>
        <v>1965</v>
      </c>
      <c r="C7" t="str">
        <f>VLOOKUP(A:A,[1]allalbums!$A:$F,6,FALSE)</f>
        <v>Early Dylan</v>
      </c>
      <c r="D7">
        <f>VLOOKUP(A:A,[1]allalbums!$A:$C,3,FALSE)</f>
        <v>9</v>
      </c>
    </row>
    <row r="8" spans="1:11" x14ac:dyDescent="0.3">
      <c r="A8" t="s">
        <v>43</v>
      </c>
      <c r="B8">
        <f>VLOOKUP(A:A,'[2]dylanwiki-FullAlbumData'!$A:$C,2,FALSE)</f>
        <v>1966</v>
      </c>
      <c r="C8" t="str">
        <f>VLOOKUP(A:A,[1]allalbums!$A:$F,6,FALSE)</f>
        <v>Early Dylan</v>
      </c>
      <c r="D8">
        <f>VLOOKUP(A:A,[1]allalbums!$A:$C,3,FALSE)</f>
        <v>14</v>
      </c>
    </row>
    <row r="9" spans="1:11" x14ac:dyDescent="0.3">
      <c r="A9" t="s">
        <v>42</v>
      </c>
      <c r="B9">
        <f>VLOOKUP(A:A,'[2]dylanwiki-FullAlbumData'!$A:$C,2,FALSE)</f>
        <v>1967</v>
      </c>
      <c r="C9" t="str">
        <f>VLOOKUP(A:A,[1]allalbums!$A:$F,6,FALSE)</f>
        <v>Early Dylan</v>
      </c>
      <c r="D9">
        <f>VLOOKUP(A:A,[1]allalbums!$A:$C,3,FALSE)</f>
        <v>12</v>
      </c>
    </row>
    <row r="10" spans="1:11" x14ac:dyDescent="0.3">
      <c r="A10" t="s">
        <v>41</v>
      </c>
      <c r="B10">
        <f>VLOOKUP(A:A,'[2]dylanwiki-FullAlbumData'!$A:$C,2,FALSE)</f>
        <v>1969</v>
      </c>
      <c r="C10" t="str">
        <f>VLOOKUP(A:A,[1]allalbums!$A:$F,6,FALSE)</f>
        <v>Early Dylan</v>
      </c>
      <c r="D10">
        <f>VLOOKUP(A:A,[1]allalbums!$A:$C,3,FALSE)</f>
        <v>10</v>
      </c>
    </row>
    <row r="11" spans="1:11" x14ac:dyDescent="0.3">
      <c r="A11" t="s">
        <v>40</v>
      </c>
      <c r="B11">
        <f>VLOOKUP(A:A,'[2]dylanwiki-FullAlbumData'!$A:$C,2,FALSE)</f>
        <v>1970</v>
      </c>
      <c r="C11" t="str">
        <f>VLOOKUP(A:A,[1]allalbums!$A:$F,6,FALSE)</f>
        <v>Early Dylan</v>
      </c>
      <c r="D11">
        <f>VLOOKUP(A:A,[1]allalbums!$A:$C,3,FALSE)</f>
        <v>24</v>
      </c>
    </row>
    <row r="12" spans="1:11" x14ac:dyDescent="0.3">
      <c r="A12" t="s">
        <v>38</v>
      </c>
      <c r="B12">
        <f>VLOOKUP(A:A,'[2]dylanwiki-FullAlbumData'!$A:$C,2,FALSE)</f>
        <v>1970</v>
      </c>
      <c r="C12" t="str">
        <f>VLOOKUP(A:A,[1]allalbums!$A:$F,6,FALSE)</f>
        <v>Early Dylan</v>
      </c>
      <c r="D12">
        <f>VLOOKUP(A:A,[1]allalbums!$A:$C,3,FALSE)</f>
        <v>12</v>
      </c>
    </row>
    <row r="13" spans="1:11" x14ac:dyDescent="0.3">
      <c r="A13" t="s">
        <v>50</v>
      </c>
      <c r="B13">
        <f>VLOOKUP(A:A,'[2]dylanwiki-FullAlbumData'!$A:$C,2,FALSE)</f>
        <v>1973</v>
      </c>
      <c r="C13" t="str">
        <f>VLOOKUP(A:A,[1]allalbums!$A:$F,6,FALSE)</f>
        <v>Early Dylan</v>
      </c>
      <c r="D13">
        <f>VLOOKUP(A:A,[1]allalbums!$A:$C,3,FALSE)</f>
        <v>11</v>
      </c>
    </row>
    <row r="14" spans="1:11" x14ac:dyDescent="0.3">
      <c r="A14" t="s">
        <v>36</v>
      </c>
      <c r="B14">
        <f>VLOOKUP(A:A,'[2]dylanwiki-FullAlbumData'!$A:$C,2,FALSE)</f>
        <v>1974</v>
      </c>
      <c r="C14" t="str">
        <f>VLOOKUP(A:A,[1]allalbums!$A:$F,6,FALSE)</f>
        <v>Early Dylan</v>
      </c>
      <c r="D14">
        <f>VLOOKUP(A:A,[1]allalbums!$A:$C,3,FALSE)</f>
        <v>11</v>
      </c>
    </row>
    <row r="15" spans="1:11" x14ac:dyDescent="0.3">
      <c r="A15" t="s">
        <v>33</v>
      </c>
      <c r="B15">
        <f>VLOOKUP(A:A,'[2]dylanwiki-FullAlbumData'!$A:$C,2,FALSE)</f>
        <v>1975</v>
      </c>
      <c r="C15" t="str">
        <f>VLOOKUP(A:A,[1]allalbums!$A:$F,6,FALSE)</f>
        <v>Early Dylan</v>
      </c>
      <c r="D15">
        <f>VLOOKUP(A:A,[1]allalbums!$A:$C,3,FALSE)</f>
        <v>10</v>
      </c>
    </row>
    <row r="16" spans="1:11" x14ac:dyDescent="0.3">
      <c r="A16" t="s">
        <v>32</v>
      </c>
      <c r="B16">
        <f>VLOOKUP(A:A,'[2]dylanwiki-FullAlbumData'!$A:$C,2,FALSE)</f>
        <v>1976</v>
      </c>
      <c r="C16" t="str">
        <f>VLOOKUP(A:A,[1]allalbums!$A:$F,6,FALSE)</f>
        <v>Early Dylan</v>
      </c>
      <c r="D16">
        <f>VLOOKUP(A:A,[1]allalbums!$A:$C,3,FALSE)</f>
        <v>9</v>
      </c>
    </row>
    <row r="17" spans="1:4" x14ac:dyDescent="0.3">
      <c r="A17" t="s">
        <v>31</v>
      </c>
      <c r="B17">
        <f>VLOOKUP(A:A,'[2]dylanwiki-FullAlbumData'!$A:$C,2,FALSE)</f>
        <v>1978</v>
      </c>
      <c r="C17" t="str">
        <f>VLOOKUP(A:A,[1]allalbums!$A:$F,6,FALSE)</f>
        <v>Early Dylan</v>
      </c>
      <c r="D17">
        <f>VLOOKUP(A:A,[1]allalbums!$A:$C,3,FALSE)</f>
        <v>9</v>
      </c>
    </row>
    <row r="18" spans="1:4" x14ac:dyDescent="0.3">
      <c r="A18" t="s">
        <v>30</v>
      </c>
      <c r="B18">
        <f>VLOOKUP(A:A,'[2]dylanwiki-FullAlbumData'!$A:$C,2,FALSE)</f>
        <v>1979</v>
      </c>
      <c r="C18" t="str">
        <f>VLOOKUP(A:A,[1]allalbums!$A:$F,6,FALSE)</f>
        <v>Early Dylan</v>
      </c>
      <c r="D18">
        <f>VLOOKUP(A:A,[1]allalbums!$A:$C,3,FALSE)</f>
        <v>9</v>
      </c>
    </row>
    <row r="19" spans="1:4" x14ac:dyDescent="0.3">
      <c r="A19" t="s">
        <v>29</v>
      </c>
      <c r="B19">
        <f>VLOOKUP(A:A,'[2]dylanwiki-FullAlbumData'!$A:$C,2,FALSE)</f>
        <v>1980</v>
      </c>
      <c r="C19" t="str">
        <f>VLOOKUP(A:A,[1]allalbums!$A:$F,6,FALSE)</f>
        <v>Late Dylan</v>
      </c>
      <c r="D19">
        <f>VLOOKUP(A:A,[1]allalbums!$A:$C,3,FALSE)</f>
        <v>9</v>
      </c>
    </row>
    <row r="20" spans="1:4" x14ac:dyDescent="0.3">
      <c r="A20" t="s">
        <v>28</v>
      </c>
      <c r="B20">
        <f>VLOOKUP(A:A,'[2]dylanwiki-FullAlbumData'!$A:$C,2,FALSE)</f>
        <v>1981</v>
      </c>
      <c r="C20" t="str">
        <f>VLOOKUP(A:A,[1]allalbums!$A:$F,6,FALSE)</f>
        <v>Late Dylan</v>
      </c>
      <c r="D20">
        <f>VLOOKUP(A:A,[1]allalbums!$A:$C,3,FALSE)</f>
        <v>10</v>
      </c>
    </row>
    <row r="21" spans="1:4" x14ac:dyDescent="0.3">
      <c r="A21" t="s">
        <v>27</v>
      </c>
      <c r="B21">
        <f>VLOOKUP(A:A,'[2]dylanwiki-FullAlbumData'!$A:$C,2,FALSE)</f>
        <v>1983</v>
      </c>
      <c r="C21" t="str">
        <f>VLOOKUP(A:A,[1]allalbums!$A:$F,6,FALSE)</f>
        <v>Late Dylan</v>
      </c>
      <c r="D21">
        <f>VLOOKUP(A:A,[1]allalbums!$A:$C,3,FALSE)</f>
        <v>8</v>
      </c>
    </row>
    <row r="22" spans="1:4" x14ac:dyDescent="0.3">
      <c r="A22" t="s">
        <v>26</v>
      </c>
      <c r="B22">
        <f>VLOOKUP(A:A,'[2]dylanwiki-FullAlbumData'!$A:$C,2,FALSE)</f>
        <v>1985</v>
      </c>
      <c r="C22" t="str">
        <f>VLOOKUP(A:A,[1]allalbums!$A:$F,6,FALSE)</f>
        <v>Late Dylan</v>
      </c>
      <c r="D22">
        <f>VLOOKUP(A:A,[1]allalbums!$A:$C,3,FALSE)</f>
        <v>10</v>
      </c>
    </row>
    <row r="23" spans="1:4" x14ac:dyDescent="0.3">
      <c r="A23" t="s">
        <v>25</v>
      </c>
      <c r="B23">
        <f>VLOOKUP(A:A,'[2]dylanwiki-FullAlbumData'!$A:$C,2,FALSE)</f>
        <v>1986</v>
      </c>
      <c r="C23" t="str">
        <f>VLOOKUP(A:A,[1]allalbums!$A:$F,6,FALSE)</f>
        <v>Late Dylan</v>
      </c>
      <c r="D23">
        <f>VLOOKUP(A:A,[1]allalbums!$A:$C,3,FALSE)</f>
        <v>8</v>
      </c>
    </row>
    <row r="24" spans="1:4" x14ac:dyDescent="0.3">
      <c r="A24" t="s">
        <v>49</v>
      </c>
      <c r="B24">
        <f>VLOOKUP(A:A,'[2]dylanwiki-FullAlbumData'!$A:$C,2,FALSE)</f>
        <v>1988</v>
      </c>
      <c r="C24" t="str">
        <f>VLOOKUP(A:A,[1]allalbums!$A:$F,6,FALSE)</f>
        <v>Late Dylan</v>
      </c>
      <c r="D24">
        <f>VLOOKUP(A:A,[1]allalbums!$A:$C,3,FALSE)</f>
        <v>10</v>
      </c>
    </row>
    <row r="25" spans="1:4" x14ac:dyDescent="0.3">
      <c r="A25" t="s">
        <v>24</v>
      </c>
      <c r="B25">
        <f>VLOOKUP(A:A,'[2]dylanwiki-FullAlbumData'!$A:$C,2,FALSE)</f>
        <v>1989</v>
      </c>
      <c r="C25" t="str">
        <f>VLOOKUP(A:A,[1]allalbums!$A:$F,6,FALSE)</f>
        <v>Late Dylan</v>
      </c>
      <c r="D25">
        <f>VLOOKUP(A:A,[1]allalbums!$A:$C,3,FALSE)</f>
        <v>10</v>
      </c>
    </row>
    <row r="26" spans="1:4" x14ac:dyDescent="0.3">
      <c r="A26" t="s">
        <v>20</v>
      </c>
      <c r="B26">
        <f>VLOOKUP(A:A,'[2]dylanwiki-FullAlbumData'!$A:$C,2,FALSE)</f>
        <v>1990</v>
      </c>
      <c r="C26" t="str">
        <f>VLOOKUP(A:A,[1]allalbums!$A:$F,6,FALSE)</f>
        <v>Late Dylan</v>
      </c>
      <c r="D26">
        <f>VLOOKUP(A:A,[1]allalbums!$A:$C,3,FALSE)</f>
        <v>10</v>
      </c>
    </row>
    <row r="27" spans="1:4" x14ac:dyDescent="0.3">
      <c r="A27" t="s">
        <v>19</v>
      </c>
      <c r="B27">
        <f>VLOOKUP(A:A,'[2]dylanwiki-FullAlbumData'!$A:$C,2,FALSE)</f>
        <v>1992</v>
      </c>
      <c r="C27" t="str">
        <f>VLOOKUP(A:A,[1]allalbums!$A:$F,6,FALSE)</f>
        <v>Late Dylan</v>
      </c>
      <c r="D27">
        <f>VLOOKUP(A:A,[1]allalbums!$A:$C,3,FALSE)</f>
        <v>13</v>
      </c>
    </row>
    <row r="28" spans="1:4" x14ac:dyDescent="0.3">
      <c r="A28" t="s">
        <v>18</v>
      </c>
      <c r="B28">
        <f>VLOOKUP(A:A,'[2]dylanwiki-FullAlbumData'!$A:$C,2,FALSE)</f>
        <v>1993</v>
      </c>
      <c r="C28" t="str">
        <f>VLOOKUP(A:A,[1]allalbums!$A:$F,6,FALSE)</f>
        <v>Late Dylan</v>
      </c>
      <c r="D28">
        <f>VLOOKUP(A:A,[1]allalbums!$A:$C,3,FALSE)</f>
        <v>10</v>
      </c>
    </row>
    <row r="29" spans="1:4" x14ac:dyDescent="0.3">
      <c r="A29" t="s">
        <v>17</v>
      </c>
      <c r="B29">
        <f>VLOOKUP(A:A,'[2]dylanwiki-FullAlbumData'!$A:$C,2,FALSE)</f>
        <v>1997</v>
      </c>
      <c r="C29" t="str">
        <f>VLOOKUP(A:A,[1]allalbums!$A:$F,6,FALSE)</f>
        <v>Late Dylan</v>
      </c>
      <c r="D29">
        <f>VLOOKUP(A:A,[1]allalbums!$A:$C,3,FALSE)</f>
        <v>11</v>
      </c>
    </row>
    <row r="30" spans="1:4" x14ac:dyDescent="0.3">
      <c r="A30" t="s">
        <v>16</v>
      </c>
      <c r="B30">
        <f>VLOOKUP(A:A,'[2]dylanwiki-FullAlbumData'!$A:$C,2,FALSE)</f>
        <v>2001</v>
      </c>
      <c r="C30" t="str">
        <f>VLOOKUP(A:A,[1]allalbums!$A:$F,6,FALSE)</f>
        <v>Late Dylan</v>
      </c>
      <c r="D30">
        <f>VLOOKUP(A:A,[1]allalbums!$A:$C,3,FALSE)</f>
        <v>12</v>
      </c>
    </row>
    <row r="31" spans="1:4" x14ac:dyDescent="0.3">
      <c r="A31" t="s">
        <v>15</v>
      </c>
      <c r="B31">
        <f>VLOOKUP(A:A,'[2]dylanwiki-FullAlbumData'!$A:$C,2,FALSE)</f>
        <v>2006</v>
      </c>
      <c r="C31" t="str">
        <f>VLOOKUP(A:A,[1]allalbums!$A:$F,6,FALSE)</f>
        <v>Late Dylan</v>
      </c>
      <c r="D31">
        <f>VLOOKUP(A:A,[1]allalbums!$A:$C,3,FALSE)</f>
        <v>10</v>
      </c>
    </row>
    <row r="32" spans="1:4" x14ac:dyDescent="0.3">
      <c r="A32" t="s">
        <v>13</v>
      </c>
      <c r="B32">
        <f>VLOOKUP(A:A,'[2]dylanwiki-FullAlbumData'!$A:$C,2,FALSE)</f>
        <v>2009</v>
      </c>
      <c r="C32" t="str">
        <f>VLOOKUP(A:A,[1]allalbums!$A:$F,6,FALSE)</f>
        <v>Late Dylan</v>
      </c>
      <c r="D32">
        <f>VLOOKUP(A:A,[1]allalbums!$A:$C,3,FALSE)</f>
        <v>10</v>
      </c>
    </row>
    <row r="33" spans="1:4" x14ac:dyDescent="0.3">
      <c r="A33" t="s">
        <v>12</v>
      </c>
      <c r="B33">
        <f>VLOOKUP(A:A,'[2]dylanwiki-FullAlbumData'!$A:$C,2,FALSE)</f>
        <v>2012</v>
      </c>
      <c r="C33" t="str">
        <f>VLOOKUP(A:A,[1]allalbums!$A:$F,6,FALSE)</f>
        <v>Late Dylan</v>
      </c>
      <c r="D33">
        <f>VLOOKUP(A:A,[1]allalbums!$A:$C,3,FALSE)</f>
        <v>10</v>
      </c>
    </row>
    <row r="34" spans="1:4" x14ac:dyDescent="0.3">
      <c r="A34" t="s">
        <v>10</v>
      </c>
      <c r="B34">
        <f>VLOOKUP(A:A,'[2]dylanwiki-FullAlbumData'!$A:$C,2,FALSE)</f>
        <v>2020</v>
      </c>
      <c r="C34" t="str">
        <f>VLOOKUP(A:A,[1]allalbums!$A:$F,6,FALSE)</f>
        <v>Late Dylan</v>
      </c>
      <c r="D34">
        <f>VLOOKUP(A:A,[1]allalbums!$A:$C,3,FALSE)</f>
        <v>10</v>
      </c>
    </row>
    <row r="35" spans="1:4" x14ac:dyDescent="0.3">
      <c r="D35">
        <f>SUM(D2:D34)</f>
        <v>359</v>
      </c>
    </row>
    <row r="36" spans="1:4" x14ac:dyDescent="0.3">
      <c r="D36">
        <f>D35/33</f>
        <v>10.878787878787879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6F75-DE65-4711-80BC-266D5337F643}">
  <dimension ref="A1:M9"/>
  <sheetViews>
    <sheetView workbookViewId="0">
      <selection activeCell="D7" sqref="D7:F9"/>
    </sheetView>
  </sheetViews>
  <sheetFormatPr defaultRowHeight="14.4" x14ac:dyDescent="0.3"/>
  <sheetData>
    <row r="1" spans="1:13" x14ac:dyDescent="0.3">
      <c r="A1" t="s">
        <v>48</v>
      </c>
      <c r="B1" t="s">
        <v>65</v>
      </c>
      <c r="C1" t="s">
        <v>37</v>
      </c>
      <c r="D1" t="s">
        <v>39</v>
      </c>
      <c r="E1" t="s">
        <v>9</v>
      </c>
      <c r="F1" t="s">
        <v>14</v>
      </c>
      <c r="G1" t="s">
        <v>34</v>
      </c>
      <c r="H1" t="s">
        <v>11</v>
      </c>
      <c r="I1" t="s">
        <v>66</v>
      </c>
      <c r="J1" t="s">
        <v>45</v>
      </c>
      <c r="K1" t="s">
        <v>23</v>
      </c>
      <c r="L1" t="s">
        <v>67</v>
      </c>
      <c r="M1" t="s">
        <v>22</v>
      </c>
    </row>
    <row r="2" spans="1:13" x14ac:dyDescent="0.3">
      <c r="A2" t="s">
        <v>56</v>
      </c>
      <c r="B2">
        <v>16</v>
      </c>
      <c r="C2">
        <v>1</v>
      </c>
      <c r="D2">
        <v>1</v>
      </c>
      <c r="E2">
        <v>14</v>
      </c>
      <c r="F2">
        <v>3</v>
      </c>
      <c r="G2">
        <v>1</v>
      </c>
      <c r="H2">
        <v>6</v>
      </c>
      <c r="I2">
        <v>1</v>
      </c>
      <c r="J2">
        <v>1</v>
      </c>
      <c r="K2">
        <v>0</v>
      </c>
      <c r="L2">
        <v>0</v>
      </c>
      <c r="M2">
        <v>0</v>
      </c>
    </row>
    <row r="3" spans="1:13" x14ac:dyDescent="0.3">
      <c r="A3" t="s">
        <v>57</v>
      </c>
      <c r="B3">
        <v>16</v>
      </c>
      <c r="C3">
        <v>0</v>
      </c>
      <c r="D3">
        <v>0</v>
      </c>
      <c r="E3">
        <v>13</v>
      </c>
      <c r="F3">
        <v>3</v>
      </c>
      <c r="G3">
        <v>0</v>
      </c>
      <c r="H3">
        <v>10</v>
      </c>
      <c r="I3">
        <v>0</v>
      </c>
      <c r="J3">
        <v>0</v>
      </c>
      <c r="K3">
        <v>1</v>
      </c>
      <c r="L3">
        <v>1</v>
      </c>
      <c r="M3">
        <v>1</v>
      </c>
    </row>
    <row r="4" spans="1:13" x14ac:dyDescent="0.3">
      <c r="A4" t="s">
        <v>54</v>
      </c>
      <c r="B4">
        <f>SUM(B2:B3)</f>
        <v>32</v>
      </c>
      <c r="C4">
        <f t="shared" ref="C4:M4" si="0">SUM(C2:C3)</f>
        <v>1</v>
      </c>
      <c r="D4">
        <f t="shared" si="0"/>
        <v>1</v>
      </c>
      <c r="E4">
        <f t="shared" si="0"/>
        <v>27</v>
      </c>
      <c r="F4">
        <f t="shared" si="0"/>
        <v>6</v>
      </c>
      <c r="G4">
        <f t="shared" si="0"/>
        <v>1</v>
      </c>
      <c r="H4">
        <f t="shared" si="0"/>
        <v>16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</row>
    <row r="7" spans="1:13" x14ac:dyDescent="0.3">
      <c r="D7" t="s">
        <v>65</v>
      </c>
      <c r="E7" t="s">
        <v>9</v>
      </c>
      <c r="F7" t="s">
        <v>11</v>
      </c>
    </row>
    <row r="8" spans="1:13" x14ac:dyDescent="0.3">
      <c r="D8">
        <v>16</v>
      </c>
      <c r="E8">
        <v>14</v>
      </c>
      <c r="F8">
        <v>6</v>
      </c>
    </row>
    <row r="9" spans="1:13" x14ac:dyDescent="0.3">
      <c r="D9">
        <v>16</v>
      </c>
      <c r="E9">
        <v>13</v>
      </c>
      <c r="F9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123A-3ACF-4433-A417-CAA7BFCC95B6}">
  <dimension ref="A1:C3"/>
  <sheetViews>
    <sheetView workbookViewId="0">
      <selection activeCell="D2" sqref="D2"/>
    </sheetView>
  </sheetViews>
  <sheetFormatPr defaultRowHeight="14.4" x14ac:dyDescent="0.3"/>
  <sheetData>
    <row r="1" spans="1:3" x14ac:dyDescent="0.3">
      <c r="A1" t="s">
        <v>65</v>
      </c>
      <c r="B1" t="s">
        <v>9</v>
      </c>
      <c r="C1" t="s">
        <v>11</v>
      </c>
    </row>
    <row r="2" spans="1:3" x14ac:dyDescent="0.3">
      <c r="A2">
        <v>16</v>
      </c>
      <c r="B2">
        <v>14</v>
      </c>
      <c r="C2">
        <v>6</v>
      </c>
    </row>
    <row r="3" spans="1:3" x14ac:dyDescent="0.3">
      <c r="A3">
        <v>16</v>
      </c>
      <c r="B3">
        <v>13</v>
      </c>
      <c r="C3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O J F y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D i R c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k X J a 8 t l k m / w A A A B v A Q A A E w A c A E Z v c m 1 1 b G F z L 1 N l Y 3 R p b 2 4 x L m 0 g o h g A K K A U A A A A A A A A A A A A A A A A A A A A A A A A A A A A b U / B S s N A E D 0 b y D 8 s 6 6 W F J b S l C l p y S v S o S O P J 9 Z A m Y 7 O Y z I S d S T G U / r t b g 4 r g X O b N e 8 O 8 e Q y V O E K 1 n f p y E 0 d x x E 3 p o V b 1 2 J b o k E W l q g W J I x V q S 4 O v I D A Z H 5 K c q q E D l N m 9 a y H J C C U M P N P Z r X 1 m 8 G y 5 7 D q y j w i 5 d w e w O f C 7 U G 9 r t 3 e y v l n b H e 2 + X M 6 4 H 6 U h t D + u i f B B z 8 1 L D q 3 r n I B P 9 Y U 2 K q N 2 6 J D T l V F 3 W F H t c J 9 e X y 0 W S 6 O e B h L Y y t h C + g u T B 0 J 4 n Z v p / U u d N S X u Q 7 p i 7 E G H H E W 5 C 0 u F L 5 H f y H f T + b P I s y m r O R 7 1 x C 6 D v Q R F C X z I y a h v f v W H P 8 3 j y O G / d p t P U E s B A i 0 A F A A C A A g A O J F y W j b j P x + l A A A A 9 w A A A B I A A A A A A A A A A A A A A A A A A A A A A E N v b m Z p Z y 9 Q Y W N r Y W d l L n h t b F B L A Q I t A B Q A A g A I A D i R c l o P y u m r p A A A A O k A A A A T A A A A A A A A A A A A A A A A A P E A A A B b Q 2 9 u d G V u d F 9 U e X B l c 1 0 u e G 1 s U E s B A i 0 A F A A C A A g A O J F y W v L Z Z J v 8 A A A A b w E A A B M A A A A A A A A A A A A A A A A A 4 g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g A A A A A A A B R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5 b G F u a W 5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3 M T g 4 O W I 2 L T Q 1 N G Y t N G Y w Z S 1 h Z G Z h L W N i M G M z Y 2 E y N m F i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I y O j A 5 O j A 5 L j E 3 M z E 3 N z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e W x h b m l u c 3 Q v Q X V 0 b 1 J l b W 9 2 Z W R D b 2 x 1 b W 5 z M S 5 7 Q 2 9 s d W 1 u M S w w f S Z x d W 9 0 O y w m c X V v d D t T Z W N 0 a W 9 u M S 9 k e W x h b m l u c 3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e W x h b m l u c 3 Q v Q X V 0 b 1 J l b W 9 2 Z W R D b 2 x 1 b W 5 z M S 5 7 Q 2 9 s d W 1 u M S w w f S Z x d W 9 0 O y w m c X V v d D t T Z W N 0 a W 9 u M S 9 k e W x h b m l u c 3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l s Y W 5 p b n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5 b G F u a W 5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l 0 d F t J 8 p S p + o S V r 8 L U 0 8 A A A A A A I A A A A A A B B m A A A A A Q A A I A A A A D 4 v H W y M z S a a z Q 9 T L a j u 7 q 8 5 1 a I 5 z k X 0 Y X i X r h P R T d S L A A A A A A 6 A A A A A A g A A I A A A A G G o g h 3 X s G Y Z 7 M t + 5 E 1 a 2 s 3 x M 8 A G G z g c o i p l U u b b J o t l U A A A A O 1 e o w U l 6 a / I w B k R h 4 S G w C s t m H G E H f z F K a u w y C F d Y y H C E 8 U J A 0 a 9 r R 0 r u I U 2 + r m M R U o z f 4 C I j 8 v n N 8 J 5 M Q B I Q v E h R a D F x s 7 y P p E J X v r 7 M 8 R I Q A A A A O w 1 C S N 0 4 T B P 3 k l 9 f H F 0 Y E h x c d C t V 5 2 y N b M f Q T w E T v I l k X d / Z 0 E 8 X h 0 r k v g w D z v X 4 k S C 1 P O 8 4 w T r 6 R k 4 W 8 / n 5 I c = < / D a t a M a s h u p > 
</file>

<file path=customXml/itemProps1.xml><?xml version="1.0" encoding="utf-8"?>
<ds:datastoreItem xmlns:ds="http://schemas.openxmlformats.org/officeDocument/2006/customXml" ds:itemID="{C9274BDA-D0DF-482C-A707-A5839551AC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dylaninst</vt:lpstr>
      <vt:lpstr>ogalbums</vt:lpstr>
      <vt:lpstr>instclean</vt:lpstr>
      <vt:lpstr>highinst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Moniot</dc:creator>
  <cp:lastModifiedBy>Samantha Moniot</cp:lastModifiedBy>
  <dcterms:created xsi:type="dcterms:W3CDTF">2025-03-18T20:57:20Z</dcterms:created>
  <dcterms:modified xsi:type="dcterms:W3CDTF">2025-04-23T23:20:12Z</dcterms:modified>
</cp:coreProperties>
</file>