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OMVISWEG\"/>
    </mc:Choice>
  </mc:AlternateContent>
  <bookViews>
    <workbookView xWindow="0" yWindow="0" windowWidth="20490" windowHeight="775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C24" i="1"/>
  <c r="B24" i="1"/>
  <c r="D25" i="1"/>
  <c r="C25" i="1"/>
  <c r="B25" i="1"/>
  <c r="D26" i="1"/>
  <c r="C26" i="1"/>
  <c r="B26" i="1"/>
  <c r="D27" i="1"/>
  <c r="C27" i="1"/>
  <c r="B27" i="1"/>
  <c r="D19" i="1" l="1"/>
  <c r="D18" i="1"/>
  <c r="C19" i="1"/>
  <c r="C18" i="1"/>
  <c r="B19" i="1"/>
  <c r="B18" i="1"/>
  <c r="D14" i="1"/>
  <c r="D13" i="1"/>
  <c r="C14" i="1"/>
  <c r="C13" i="1"/>
  <c r="B14" i="1"/>
  <c r="B13" i="1"/>
  <c r="D9" i="1"/>
  <c r="C9" i="1"/>
  <c r="C8" i="1"/>
  <c r="B9" i="1"/>
  <c r="B8" i="1"/>
  <c r="B2" i="1"/>
  <c r="D2" i="1"/>
  <c r="B3" i="1"/>
  <c r="B4" i="1"/>
  <c r="C4" i="1"/>
  <c r="D4" i="1"/>
</calcChain>
</file>

<file path=xl/sharedStrings.xml><?xml version="1.0" encoding="utf-8"?>
<sst xmlns="http://schemas.openxmlformats.org/spreadsheetml/2006/main" count="24" uniqueCount="11">
  <si>
    <t>Gesorteerd</t>
  </si>
  <si>
    <t>Ongesorteerd</t>
  </si>
  <si>
    <t>LIST Build</t>
  </si>
  <si>
    <t>AVL Build</t>
  </si>
  <si>
    <t>Heap Build</t>
  </si>
  <si>
    <t>Omgekeerd gesorteerd</t>
  </si>
  <si>
    <t>Hash Build</t>
  </si>
  <si>
    <t>z</t>
  </si>
  <si>
    <t>List</t>
  </si>
  <si>
    <t>Avl</t>
  </si>
  <si>
    <t>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</si>
</sst>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List</a:t>
            </a:r>
            <a:r>
              <a:rPr lang="nl-NL" baseline="0"/>
              <a:t> Build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Ongesorteerd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Blad1!$A$2:$A$4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Blad1!$B$2:$B$4</c:f>
              <c:numCache>
                <c:formatCode>General</c:formatCode>
                <c:ptCount val="3"/>
                <c:pt idx="0">
                  <c:v>4.2</c:v>
                </c:pt>
                <c:pt idx="1">
                  <c:v>52.4</c:v>
                </c:pt>
                <c:pt idx="2">
                  <c:v>663.6</c:v>
                </c:pt>
              </c:numCache>
            </c:numRef>
          </c:val>
        </c:ser>
        <c:ser>
          <c:idx val="1"/>
          <c:order val="1"/>
          <c:tx>
            <c:v>Gesorteerd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Blad1!$A$2:$A$4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Blad1!$C$2:$C$4</c:f>
              <c:numCache>
                <c:formatCode>General</c:formatCode>
                <c:ptCount val="3"/>
                <c:pt idx="0">
                  <c:v>2</c:v>
                </c:pt>
                <c:pt idx="1">
                  <c:v>23</c:v>
                </c:pt>
                <c:pt idx="2">
                  <c:v>292.39999999999998</c:v>
                </c:pt>
              </c:numCache>
            </c:numRef>
          </c:val>
        </c:ser>
        <c:ser>
          <c:idx val="2"/>
          <c:order val="2"/>
          <c:tx>
            <c:v>Omgekeerd gesorteerd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Blad1!$A$2:$A$4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Blad1!$D$2:$D$4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24</c:v>
                </c:pt>
                <c:pt idx="2">
                  <c:v>299.2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49008"/>
        <c:axId val="178151248"/>
      </c:barChart>
      <c:catAx>
        <c:axId val="17814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8151248"/>
        <c:crosses val="autoZero"/>
        <c:auto val="1"/>
        <c:lblAlgn val="ctr"/>
        <c:lblOffset val="100"/>
        <c:noMultiLvlLbl val="0"/>
      </c:catAx>
      <c:valAx>
        <c:axId val="178151248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814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AVL Build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Blad1!$B$6</c:f>
              <c:strCache>
                <c:ptCount val="1"/>
                <c:pt idx="0">
                  <c:v>Ongesorteerd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Blad1!$A$7:$A$9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Blad1!$B$7:$B$9</c:f>
              <c:numCache>
                <c:formatCode>General</c:formatCode>
                <c:ptCount val="3"/>
                <c:pt idx="0">
                  <c:v>3</c:v>
                </c:pt>
                <c:pt idx="1">
                  <c:v>36.4</c:v>
                </c:pt>
                <c:pt idx="2">
                  <c:v>1032.8</c:v>
                </c:pt>
              </c:numCache>
            </c:numRef>
          </c:val>
        </c:ser>
        <c:ser>
          <c:idx val="1"/>
          <c:order val="1"/>
          <c:tx>
            <c:strRef>
              <c:f>Blad1!$C$6</c:f>
              <c:strCache>
                <c:ptCount val="1"/>
                <c:pt idx="0">
                  <c:v>Gesorteerd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Blad1!$A$7:$A$9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Blad1!$C$7:$C$9</c:f>
              <c:numCache>
                <c:formatCode>General</c:formatCode>
                <c:ptCount val="3"/>
                <c:pt idx="0">
                  <c:v>2</c:v>
                </c:pt>
                <c:pt idx="1">
                  <c:v>24.4</c:v>
                </c:pt>
                <c:pt idx="2">
                  <c:v>440</c:v>
                </c:pt>
              </c:numCache>
            </c:numRef>
          </c:val>
        </c:ser>
        <c:ser>
          <c:idx val="2"/>
          <c:order val="2"/>
          <c:tx>
            <c:strRef>
              <c:f>Blad1!$D$6</c:f>
              <c:strCache>
                <c:ptCount val="1"/>
                <c:pt idx="0">
                  <c:v>Omgekeerd gesorteerd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Blad1!$A$7:$A$9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Blad1!$D$7:$D$9</c:f>
              <c:numCache>
                <c:formatCode>General</c:formatCode>
                <c:ptCount val="3"/>
                <c:pt idx="0">
                  <c:v>2</c:v>
                </c:pt>
                <c:pt idx="1">
                  <c:v>24</c:v>
                </c:pt>
                <c:pt idx="2">
                  <c:v>419.8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64128"/>
        <c:axId val="178153488"/>
      </c:barChart>
      <c:catAx>
        <c:axId val="17816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8153488"/>
        <c:crosses val="autoZero"/>
        <c:auto val="1"/>
        <c:lblAlgn val="ctr"/>
        <c:lblOffset val="100"/>
        <c:noMultiLvlLbl val="0"/>
      </c:catAx>
      <c:valAx>
        <c:axId val="178153488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816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Build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Blad1!$B$11</c:f>
              <c:strCache>
                <c:ptCount val="1"/>
                <c:pt idx="0">
                  <c:v>Ongesorteerd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Blad1!$A$12:$A$14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Blad1!$B$12:$B$14</c:f>
              <c:numCache>
                <c:formatCode>General</c:formatCode>
                <c:ptCount val="3"/>
                <c:pt idx="0">
                  <c:v>2</c:v>
                </c:pt>
                <c:pt idx="1">
                  <c:v>18.2</c:v>
                </c:pt>
                <c:pt idx="2">
                  <c:v>177</c:v>
                </c:pt>
              </c:numCache>
            </c:numRef>
          </c:val>
        </c:ser>
        <c:ser>
          <c:idx val="1"/>
          <c:order val="1"/>
          <c:tx>
            <c:strRef>
              <c:f>Blad1!$C$11</c:f>
              <c:strCache>
                <c:ptCount val="1"/>
                <c:pt idx="0">
                  <c:v>Gesorteerd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Blad1!$A$12:$A$14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Blad1!$C$12:$C$14</c:f>
              <c:numCache>
                <c:formatCode>General</c:formatCode>
                <c:ptCount val="3"/>
                <c:pt idx="0">
                  <c:v>4</c:v>
                </c:pt>
                <c:pt idx="1">
                  <c:v>47.8</c:v>
                </c:pt>
                <c:pt idx="2">
                  <c:v>554.79999999999995</c:v>
                </c:pt>
              </c:numCache>
            </c:numRef>
          </c:val>
        </c:ser>
        <c:ser>
          <c:idx val="2"/>
          <c:order val="2"/>
          <c:tx>
            <c:strRef>
              <c:f>Blad1!$D$11</c:f>
              <c:strCache>
                <c:ptCount val="1"/>
                <c:pt idx="0">
                  <c:v>Omgekeerd gesorteerd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Blad1!$A$12:$A$14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Blad1!$D$12:$D$14</c:f>
              <c:numCache>
                <c:formatCode>General</c:formatCode>
                <c:ptCount val="3"/>
                <c:pt idx="0">
                  <c:v>4</c:v>
                </c:pt>
                <c:pt idx="1">
                  <c:v>46.8</c:v>
                </c:pt>
                <c:pt idx="2">
                  <c:v>540.6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146640"/>
        <c:axId val="258147200"/>
      </c:barChart>
      <c:catAx>
        <c:axId val="25814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8147200"/>
        <c:crosses val="autoZero"/>
        <c:auto val="1"/>
        <c:lblAlgn val="ctr"/>
        <c:lblOffset val="100"/>
        <c:noMultiLvlLbl val="0"/>
      </c:catAx>
      <c:valAx>
        <c:axId val="2581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814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Hash Build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Blad1!$B$16</c:f>
              <c:strCache>
                <c:ptCount val="1"/>
                <c:pt idx="0">
                  <c:v>Ongesorteerd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Blad1!$A$17:$A$19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Blad1!$B$17:$B$19</c:f>
              <c:numCache>
                <c:formatCode>General</c:formatCode>
                <c:ptCount val="3"/>
                <c:pt idx="0">
                  <c:v>1</c:v>
                </c:pt>
                <c:pt idx="1">
                  <c:v>29.2</c:v>
                </c:pt>
                <c:pt idx="2">
                  <c:v>610.4</c:v>
                </c:pt>
              </c:numCache>
            </c:numRef>
          </c:val>
        </c:ser>
        <c:ser>
          <c:idx val="1"/>
          <c:order val="1"/>
          <c:tx>
            <c:strRef>
              <c:f>Blad1!$C$16</c:f>
              <c:strCache>
                <c:ptCount val="1"/>
                <c:pt idx="0">
                  <c:v>Gesorteerd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Blad1!$A$17:$A$19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Blad1!$C$17:$C$19</c:f>
              <c:numCache>
                <c:formatCode>General</c:formatCode>
                <c:ptCount val="3"/>
                <c:pt idx="0">
                  <c:v>1</c:v>
                </c:pt>
                <c:pt idx="1">
                  <c:v>23.8</c:v>
                </c:pt>
                <c:pt idx="2">
                  <c:v>442.4</c:v>
                </c:pt>
              </c:numCache>
            </c:numRef>
          </c:val>
        </c:ser>
        <c:ser>
          <c:idx val="2"/>
          <c:order val="2"/>
          <c:tx>
            <c:strRef>
              <c:f>Blad1!$D$16</c:f>
              <c:strCache>
                <c:ptCount val="1"/>
                <c:pt idx="0">
                  <c:v>Omgekeerd gesorteerd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Blad1!$A$17:$A$19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Blad1!$D$17:$D$19</c:f>
              <c:numCache>
                <c:formatCode>General</c:formatCode>
                <c:ptCount val="3"/>
                <c:pt idx="0">
                  <c:v>1</c:v>
                </c:pt>
                <c:pt idx="1">
                  <c:v>28.2</c:v>
                </c:pt>
                <c:pt idx="2">
                  <c:v>439.2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151120"/>
        <c:axId val="258151680"/>
      </c:barChart>
      <c:catAx>
        <c:axId val="25815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8151680"/>
        <c:crosses val="autoZero"/>
        <c:auto val="1"/>
        <c:lblAlgn val="ctr"/>
        <c:lblOffset val="100"/>
        <c:noMultiLvlLbl val="0"/>
      </c:catAx>
      <c:valAx>
        <c:axId val="2581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815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0</xdr:row>
      <xdr:rowOff>190499</xdr:rowOff>
    </xdr:from>
    <xdr:to>
      <xdr:col>11</xdr:col>
      <xdr:colOff>589359</xdr:colOff>
      <xdr:row>11</xdr:row>
      <xdr:rowOff>147636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142874</xdr:rowOff>
    </xdr:from>
    <xdr:to>
      <xdr:col>11</xdr:col>
      <xdr:colOff>600075</xdr:colOff>
      <xdr:row>22</xdr:row>
      <xdr:rowOff>23811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590550</xdr:colOff>
      <xdr:row>11</xdr:row>
      <xdr:rowOff>142875</xdr:rowOff>
    </xdr:from>
    <xdr:to>
      <xdr:col>17</xdr:col>
      <xdr:colOff>85726</xdr:colOff>
      <xdr:row>22</xdr:row>
      <xdr:rowOff>9525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583407</xdr:colOff>
      <xdr:row>0</xdr:row>
      <xdr:rowOff>190499</xdr:rowOff>
    </xdr:from>
    <xdr:to>
      <xdr:col>17</xdr:col>
      <xdr:colOff>83344</xdr:colOff>
      <xdr:row>11</xdr:row>
      <xdr:rowOff>142875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zoomScaleNormal="100" workbookViewId="0">
      <selection activeCell="D23" sqref="D23"/>
    </sheetView>
  </sheetViews>
  <sheetFormatPr defaultRowHeight="15" x14ac:dyDescent="0.25"/>
  <cols>
    <col min="1" max="1" width="10.5703125" bestFit="1" customWidth="1"/>
    <col min="2" max="2" width="13.42578125" bestFit="1" customWidth="1"/>
    <col min="3" max="3" width="11" bestFit="1" customWidth="1"/>
    <col min="4" max="4" width="11.42578125" bestFit="1" customWidth="1"/>
  </cols>
  <sheetData>
    <row r="1" spans="1:18" x14ac:dyDescent="0.25">
      <c r="A1" t="s">
        <v>2</v>
      </c>
      <c r="B1" t="s">
        <v>1</v>
      </c>
      <c r="C1" t="s">
        <v>0</v>
      </c>
      <c r="D1" t="s">
        <v>5</v>
      </c>
    </row>
    <row r="2" spans="1:18" x14ac:dyDescent="0.25">
      <c r="A2">
        <v>10000</v>
      </c>
      <c r="B2">
        <f>(4+4+4+4+5)/5</f>
        <v>4.2</v>
      </c>
      <c r="C2">
        <v>2</v>
      </c>
      <c r="D2">
        <f>(2+2+2+2+3)/5</f>
        <v>2.2000000000000002</v>
      </c>
    </row>
    <row r="3" spans="1:18" x14ac:dyDescent="0.25">
      <c r="A3">
        <v>100000</v>
      </c>
      <c r="B3">
        <f>(52+52+52+53+53)/5</f>
        <v>52.4</v>
      </c>
      <c r="C3">
        <v>23</v>
      </c>
      <c r="D3">
        <v>24</v>
      </c>
    </row>
    <row r="4" spans="1:18" x14ac:dyDescent="0.25">
      <c r="A4">
        <v>1000000</v>
      </c>
      <c r="B4">
        <f>(626+731+714+628+619)/5</f>
        <v>663.6</v>
      </c>
      <c r="C4">
        <f>(253+355+271+265+318)/5</f>
        <v>292.39999999999998</v>
      </c>
      <c r="D4">
        <f>(267+375+271+265+318)/5</f>
        <v>299.2</v>
      </c>
    </row>
    <row r="6" spans="1:18" x14ac:dyDescent="0.25">
      <c r="A6" t="s">
        <v>3</v>
      </c>
      <c r="B6" t="s">
        <v>1</v>
      </c>
      <c r="C6" t="s">
        <v>0</v>
      </c>
      <c r="D6" t="s">
        <v>5</v>
      </c>
    </row>
    <row r="7" spans="1:18" x14ac:dyDescent="0.25">
      <c r="A7">
        <v>10000</v>
      </c>
      <c r="B7">
        <v>3</v>
      </c>
      <c r="C7">
        <v>2</v>
      </c>
      <c r="D7">
        <v>2</v>
      </c>
    </row>
    <row r="8" spans="1:18" x14ac:dyDescent="0.25">
      <c r="A8">
        <v>100000</v>
      </c>
      <c r="B8">
        <f>(36+36+36+37+37)/5</f>
        <v>36.4</v>
      </c>
      <c r="C8">
        <f>(24+24+24+25+25)/5</f>
        <v>24.4</v>
      </c>
      <c r="D8">
        <v>24</v>
      </c>
    </row>
    <row r="9" spans="1:18" x14ac:dyDescent="0.25">
      <c r="A9">
        <v>1000000</v>
      </c>
      <c r="B9">
        <f>(978+1039+1022+1065+1060)/5</f>
        <v>1032.8</v>
      </c>
      <c r="C9">
        <f>(429+461+435+435+440)/5</f>
        <v>440</v>
      </c>
      <c r="D9">
        <f>(419+424+408+429+419)/5</f>
        <v>419.8</v>
      </c>
    </row>
    <row r="11" spans="1:18" x14ac:dyDescent="0.25">
      <c r="A11" t="s">
        <v>4</v>
      </c>
      <c r="B11" t="s">
        <v>1</v>
      </c>
      <c r="C11" t="s">
        <v>0</v>
      </c>
      <c r="D11" t="s">
        <v>5</v>
      </c>
    </row>
    <row r="12" spans="1:18" x14ac:dyDescent="0.25">
      <c r="A12">
        <v>10000</v>
      </c>
      <c r="B12">
        <v>2</v>
      </c>
      <c r="C12">
        <v>4</v>
      </c>
      <c r="D12">
        <v>4</v>
      </c>
    </row>
    <row r="13" spans="1:18" x14ac:dyDescent="0.25">
      <c r="A13">
        <v>100000</v>
      </c>
      <c r="B13">
        <f>(18*4+19)/5</f>
        <v>18.2</v>
      </c>
      <c r="C13">
        <f>(47+48*4)/5</f>
        <v>47.8</v>
      </c>
      <c r="D13">
        <f>(46+47*4)/5</f>
        <v>46.8</v>
      </c>
    </row>
    <row r="14" spans="1:18" x14ac:dyDescent="0.25">
      <c r="A14">
        <v>1000000</v>
      </c>
      <c r="B14">
        <f>(178+176+175+175+181)/5</f>
        <v>177</v>
      </c>
      <c r="C14">
        <f>(557+551+558+559+549)/5</f>
        <v>554.79999999999995</v>
      </c>
      <c r="D14">
        <f>(540+534+547+549+533)/5</f>
        <v>540.6</v>
      </c>
      <c r="R14" t="s">
        <v>7</v>
      </c>
    </row>
    <row r="16" spans="1:18" x14ac:dyDescent="0.25">
      <c r="A16" t="s">
        <v>6</v>
      </c>
      <c r="B16" t="s">
        <v>1</v>
      </c>
      <c r="C16" t="s">
        <v>0</v>
      </c>
      <c r="D16" t="s">
        <v>5</v>
      </c>
    </row>
    <row r="17" spans="1:4" x14ac:dyDescent="0.25">
      <c r="A17">
        <v>10000</v>
      </c>
      <c r="B17">
        <v>1</v>
      </c>
      <c r="C17">
        <v>1</v>
      </c>
      <c r="D17">
        <v>1</v>
      </c>
    </row>
    <row r="18" spans="1:4" x14ac:dyDescent="0.25">
      <c r="A18">
        <v>100000</v>
      </c>
      <c r="B18">
        <f>(27+29+30+30+30)/5</f>
        <v>29.2</v>
      </c>
      <c r="C18">
        <f>(24+25+22+22+26)/5</f>
        <v>23.8</v>
      </c>
      <c r="D18">
        <f>(30+28+27+28+28)/5</f>
        <v>28.2</v>
      </c>
    </row>
    <row r="19" spans="1:4" x14ac:dyDescent="0.25">
      <c r="A19">
        <v>1000000</v>
      </c>
      <c r="B19">
        <f>(607+597+623+618+607)/5</f>
        <v>610.4</v>
      </c>
      <c r="C19">
        <f>(422+480+413+425+472)/5</f>
        <v>442.4</v>
      </c>
      <c r="D19">
        <f>(475+410+421+482+408)/5</f>
        <v>439.2</v>
      </c>
    </row>
    <row r="23" spans="1:4" x14ac:dyDescent="0.25">
      <c r="B23" t="s">
        <v>1</v>
      </c>
      <c r="C23" t="s">
        <v>0</v>
      </c>
      <c r="D23" t="s">
        <v>5</v>
      </c>
    </row>
    <row r="24" spans="1:4" x14ac:dyDescent="0.25">
      <c r="A24" t="s">
        <v>10</v>
      </c>
      <c r="B24">
        <f>(607+597+623+618+607)/5</f>
        <v>610.4</v>
      </c>
      <c r="C24">
        <f>(422+480+413+425+472)/5</f>
        <v>442.4</v>
      </c>
      <c r="D24">
        <f>(475+410+421+482+408)/5</f>
        <v>439.2</v>
      </c>
    </row>
    <row r="25" spans="1:4" x14ac:dyDescent="0.25">
      <c r="A25" t="s">
        <v>10</v>
      </c>
      <c r="B25">
        <f>(178+176+175+175+181)/5</f>
        <v>177</v>
      </c>
      <c r="C25">
        <f>(557+551+558+559+549)/5</f>
        <v>554.79999999999995</v>
      </c>
      <c r="D25">
        <f>(540+534+547+549+533)/5</f>
        <v>540.6</v>
      </c>
    </row>
    <row r="26" spans="1:4" x14ac:dyDescent="0.25">
      <c r="A26" t="s">
        <v>9</v>
      </c>
      <c r="B26">
        <f>(978+1039+1022+1065+1060)/5</f>
        <v>1032.8</v>
      </c>
      <c r="C26">
        <f>(429+461+435+435+440)/5</f>
        <v>440</v>
      </c>
      <c r="D26">
        <f>(419+424+408+429+419)/5</f>
        <v>419.8</v>
      </c>
    </row>
    <row r="27" spans="1:4" x14ac:dyDescent="0.25">
      <c r="A27" t="s">
        <v>8</v>
      </c>
      <c r="B27">
        <f>(626+731+714+628+619)/5</f>
        <v>663.6</v>
      </c>
      <c r="C27">
        <f>(253+355+271+265+318)/5</f>
        <v>292.39999999999998</v>
      </c>
      <c r="D27">
        <f>(267+375+271+265+318)/5</f>
        <v>299.2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Erik Martijn Visser</cp:lastModifiedBy>
  <dcterms:created xsi:type="dcterms:W3CDTF">2015-03-18T10:12:56Z</dcterms:created>
  <dcterms:modified xsi:type="dcterms:W3CDTF">2015-04-01T09:09:44Z</dcterms:modified>
</cp:coreProperties>
</file>