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onathan/Desktop/phuonguni/submission-excel/"/>
    </mc:Choice>
  </mc:AlternateContent>
  <xr:revisionPtr revIDLastSave="0" documentId="8_{F15743CD-ABE3-1445-870A-F1E560B8BF56}" xr6:coauthVersionLast="47" xr6:coauthVersionMax="47" xr10:uidLastSave="{00000000-0000-0000-0000-000000000000}"/>
  <bookViews>
    <workbookView xWindow="0" yWindow="460" windowWidth="33600" windowHeight="20540" activeTab="5" xr2:uid="{00000000-000D-0000-FFFF-FFFF00000000}"/>
  </bookViews>
  <sheets>
    <sheet name="Sheet1" sheetId="1" r:id="rId1"/>
    <sheet name="Sheet2" sheetId="14" r:id="rId2"/>
    <sheet name="Sheet3" sheetId="15" r:id="rId3"/>
    <sheet name="Sheet4" sheetId="19" r:id="rId4"/>
    <sheet name="Sheet5" sheetId="20" r:id="rId5"/>
    <sheet name="bonus statistical analysis" sheetId="24" r:id="rId6"/>
  </sheets>
  <definedNames>
    <definedName name="_xlnm._FilterDatabase" localSheetId="5" hidden="1">'bonus statistical analysis'!$A$1:$E$4115</definedName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" i="24" l="1"/>
  <c r="J5" i="24"/>
  <c r="D6" i="24"/>
  <c r="D5" i="24"/>
  <c r="J4" i="24"/>
  <c r="J3" i="24"/>
  <c r="J2" i="24"/>
  <c r="J1" i="24"/>
  <c r="D4" i="24"/>
  <c r="D3" i="24"/>
  <c r="D2" i="24"/>
  <c r="D1" i="24"/>
  <c r="D12" i="20"/>
  <c r="D11" i="20"/>
  <c r="D10" i="20"/>
  <c r="D9" i="20"/>
  <c r="D8" i="20"/>
  <c r="D7" i="20"/>
  <c r="D6" i="20"/>
  <c r="D5" i="20"/>
  <c r="C12" i="20"/>
  <c r="C11" i="20"/>
  <c r="C10" i="20"/>
  <c r="C9" i="20"/>
  <c r="C8" i="20"/>
  <c r="C7" i="20"/>
  <c r="C6" i="20"/>
  <c r="C5" i="20"/>
  <c r="C4" i="20"/>
  <c r="D13" i="20" a="1"/>
  <c r="D13" i="20" s="1"/>
  <c r="C13" i="20" a="1"/>
  <c r="C13" i="20" s="1"/>
  <c r="B13" i="20" a="1"/>
  <c r="B13" i="20" s="1"/>
  <c r="B12" i="20"/>
  <c r="B2" i="20"/>
  <c r="B11" i="20"/>
  <c r="B10" i="20"/>
  <c r="B9" i="20"/>
  <c r="B8" i="20"/>
  <c r="B7" i="20"/>
  <c r="B6" i="20"/>
  <c r="B5" i="20"/>
  <c r="B4" i="20"/>
  <c r="B3" i="20"/>
  <c r="D4" i="20"/>
  <c r="D3" i="20"/>
  <c r="C3" i="20"/>
  <c r="D2" i="20"/>
  <c r="C2" i="2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E10" i="20" l="1"/>
  <c r="H10" i="20" s="1"/>
  <c r="E6" i="20"/>
  <c r="F6" i="20" s="1"/>
  <c r="E13" i="20"/>
  <c r="G13" i="20" s="1"/>
  <c r="E9" i="20"/>
  <c r="H9" i="20" s="1"/>
  <c r="E5" i="20"/>
  <c r="F5" i="20" s="1"/>
  <c r="E12" i="20"/>
  <c r="G12" i="20" s="1"/>
  <c r="E8" i="20"/>
  <c r="G8" i="20" s="1"/>
  <c r="E4" i="20"/>
  <c r="F4" i="20" s="1"/>
  <c r="E2" i="20"/>
  <c r="F2" i="20" s="1"/>
  <c r="E11" i="20"/>
  <c r="F11" i="20" s="1"/>
  <c r="E7" i="20"/>
  <c r="H7" i="20" s="1"/>
  <c r="E3" i="20"/>
  <c r="G3" i="20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H6" i="20" l="1"/>
  <c r="F8" i="20"/>
  <c r="G5" i="20"/>
  <c r="G10" i="20"/>
  <c r="H12" i="20"/>
  <c r="G2" i="20"/>
  <c r="G6" i="20"/>
  <c r="F12" i="20"/>
  <c r="G11" i="20"/>
  <c r="F7" i="20"/>
  <c r="G4" i="20"/>
  <c r="H3" i="20"/>
  <c r="H4" i="20"/>
  <c r="H8" i="20"/>
  <c r="F13" i="20"/>
  <c r="G7" i="20"/>
  <c r="F3" i="20"/>
  <c r="F9" i="20"/>
  <c r="H5" i="20"/>
  <c r="F10" i="20"/>
  <c r="H11" i="20"/>
  <c r="H13" i="20"/>
  <c r="H2" i="20"/>
  <c r="G9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<sst xmlns="http://schemas.openxmlformats.org/spreadsheetml/2006/main" count="40238" uniqueCount="8407">
  <si>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</si>
  <si>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</si>
  <si>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</si>
  <si>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</si>
  <si>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</si>
  <si>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</si>
  <si>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</si>
  <si>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</si>
  <si>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</si>
  <si>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</si>
  <si>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</si>
  <si>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</si>
  <si>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</si>
  <si>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</si>
  <si>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</si>
  <si>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</si>
  <si>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</si>
  <si>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</si>
  <si>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</si>
  <si>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</si>
  <si>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</si>
  <si>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</si>
  <si>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</si>
  <si>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</si>
  <si>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</si>
  <si>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</si>
  <si>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</si>
  <si>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</si>
  <si>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</si>
  <si>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</si>
  <si>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</si>
  <si>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</si>
  <si>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</si>
  <si>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</si>
  <si>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</si>
  <si>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</si>
  <si>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</si>
  <si>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</si>
  <si>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</si>
  <si>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</si>
  <si>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</si>
  <si>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</si>
  <si>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</si>
  <si>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</si>
  <si>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</si>
  <si>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</si>
  <si>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</si>
  <si>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</si>
  <si>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</si>
  <si>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</si>
  <si>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</si>
  <si>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</si>
  <si>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</si>
  <si>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</si>
  <si>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</si>
  <si>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</si>
  <si>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</si>
  <si>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</si>
  <si>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</si>
  <si>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</si>
  <si>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</si>
  <si>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</si>
  <si>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</si>
  <si>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</si>
  <si>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</si>
  <si>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</si>
  <si>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</si>
  <si>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</si>
  <si>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</si>
  <si>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</si>
  <si>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</si>
  <si>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</si>
  <si>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</si>
  <si>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</si>
  <si>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</si>
  <si>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</si>
  <si>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</si>
  <si>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</si>
  <si>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</si>
  <si>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</si>
  <si>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</si>
  <si>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</si>
  <si>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</si>
  <si>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</si>
  <si>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</si>
  <si>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</si>
  <si>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</si>
  <si>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</si>
  <si>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</si>
  <si>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</si>
  <si>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</si>
  <si>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</si>
  <si>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</si>
  <si>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</si>
  <si>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</si>
  <si>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</si>
  <si>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</si>
  <si>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</si>
  <si>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</si>
  <si>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</si>
  <si>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</si>
  <si>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</si>
  <si>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</si>
  <si>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</si>
  <si>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</si>
  <si>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</si>
  <si>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</si>
  <si>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</si>
  <si>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</si>
  <si>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</si>
  <si>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</si>
  <si>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</si>
  <si>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</si>
  <si>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</si>
  <si>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</si>
  <si>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</si>
  <si>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</si>
  <si>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</si>
  <si>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</si>
  <si>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</si>
  <si>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</si>
  <si>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</si>
  <si>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</si>
  <si>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</si>
  <si>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</si>
  <si>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</si>
  <si>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</si>
  <si>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</si>
  <si>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</si>
  <si>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</si>
  <si>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</si>
  <si>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</si>
  <si>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</si>
  <si>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</si>
  <si>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</si>
  <si>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</si>
  <si>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</si>
  <si>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</si>
  <si>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</si>
  <si>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</si>
  <si>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</si>
  <si>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</si>
  <si>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</si>
  <si>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</si>
  <si>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</si>
  <si>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</si>
  <si>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</si>
  <si>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</si>
  <si>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</si>
  <si>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</si>
  <si>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</si>
  <si>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</si>
  <si>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</si>
  <si>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</si>
  <si>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</si>
  <si>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</si>
  <si>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</si>
  <si>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</si>
  <si>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</si>
  <si>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</si>
  <si>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</si>
  <si>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</si>
  <si>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</si>
  <si>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</si>
  <si>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</si>
  <si>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</si>
  <si>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</si>
  <si>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</si>
  <si>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</si>
  <si>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</si>
  <si>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</si>
  <si>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</si>
  <si>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</si>
  <si>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</si>
  <si>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</si>
  <si>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</si>
  <si>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</si>
  <si>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</si>
  <si>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</si>
  <si>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</si>
  <si>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</si>
  <si>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</si>
  <si>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</si>
  <si>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</si>
  <si>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</si>
  <si>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</si>
  <si>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</si>
  <si>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</si>
  <si>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</si>
  <si>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</si>
  <si>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</si>
  <si>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</si>
  <si>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</si>
  <si>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</si>
  <si>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</si>
  <si>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</si>
  <si>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</si>
  <si>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</si>
  <si>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</si>
  <si>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</si>
  <si>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</si>
  <si>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</si>
  <si>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</si>
  <si>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</si>
  <si>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</si>
  <si>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</si>
  <si>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</si>
  <si>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</si>
  <si>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</si>
  <si>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</si>
  <si>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</si>
  <si>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</si>
  <si>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</si>
  <si>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</si>
  <si>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</si>
  <si>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</si>
  <si>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</si>
  <si>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</si>
  <si>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</si>
  <si>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</si>
  <si>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</si>
  <si>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</si>
  <si>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</si>
  <si>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</si>
  <si>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</si>
  <si>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</si>
  <si>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</si>
  <si>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</si>
  <si>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</si>
  <si>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</si>
  <si>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</si>
  <si>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</si>
  <si>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</si>
  <si>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</si>
  <si>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</si>
  <si>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</si>
  <si>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</si>
  <si>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</si>
  <si>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</si>
  <si>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</si>
  <si>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</si>
  <si>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</si>
  <si>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</si>
  <si>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</si>
  <si>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</si>
  <si>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</si>
  <si>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</si>
  <si>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</si>
  <si>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</si>
  <si>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</si>
  <si>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</si>
  <si>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</si>
  <si>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</si>
  <si>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</si>
  <si>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</si>
  <si>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</si>
  <si>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</si>
  <si>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</si>
  <si>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</si>
  <si>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</si>
  <si>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</si>
  <si>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</si>
  <si>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</si>
  <si>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</si>
  <si>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</si>
  <si>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</si>
  <si>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</si>
  <si>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</si>
  <si>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</si>
  <si>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</si>
  <si>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</si>
  <si>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</si>
  <si>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</si>
  <si>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</si>
  <si>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</si>
  <si>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</si>
  <si>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</si>
  <si>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</si>
  <si>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</si>
  <si>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</si>
  <si>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</si>
  <si>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</si>
  <si>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</si>
  <si>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</si>
  <si>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</si>
  <si>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</si>
  <si>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</si>
  <si>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</si>
  <si>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</si>
  <si>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</si>
  <si>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</si>
  <si>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</si>
  <si>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</si>
  <si>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</si>
  <si>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</si>
  <si>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</si>
  <si>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</si>
  <si>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</si>
  <si>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</si>
  <si>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</si>
  <si>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</si>
  <si>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</si>
  <si>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</si>
  <si>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</si>
  <si>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</si>
  <si>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</si>
  <si>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</si>
  <si>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</si>
  <si>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</si>
  <si>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</si>
  <si>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</si>
  <si>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</si>
  <si>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</si>
  <si>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</si>
  <si>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</si>
  <si>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</si>
  <si>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</si>
  <si>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</si>
  <si>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</si>
  <si>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</si>
  <si>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</si>
  <si>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</si>
  <si>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</si>
  <si>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</si>
  <si>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</si>
  <si>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</si>
  <si>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</si>
  <si>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</si>
  <si>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</si>
  <si>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</si>
  <si>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</si>
  <si>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</si>
  <si>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</si>
  <si>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</si>
  <si>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</si>
  <si>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</si>
  <si>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</si>
  <si>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</si>
  <si>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</si>
  <si>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</si>
  <si>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</si>
  <si>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</si>
  <si>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</si>
  <si>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</si>
  <si>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</si>
  <si>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</si>
  <si>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</si>
  <si>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</si>
  <si>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</si>
  <si>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</si>
  <si>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</si>
  <si>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</si>
  <si>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</si>
  <si>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</si>
  <si>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</si>
  <si>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</si>
  <si>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</si>
  <si>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</si>
  <si>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</si>
  <si>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</si>
  <si>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</si>
  <si>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</si>
  <si>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</si>
  <si>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</si>
  <si>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</si>
  <si>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</si>
  <si>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</si>
  <si>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</si>
  <si>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</si>
  <si>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</si>
  <si>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</si>
  <si>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</si>
  <si>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</si>
  <si>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</si>
  <si>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</si>
  <si>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</si>
  <si>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</si>
  <si>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</si>
  <si>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</si>
  <si>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</si>
  <si>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</si>
  <si>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</si>
  <si>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</si>
  <si>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</si>
  <si>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</si>
  <si>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</si>
  <si>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</si>
  <si>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</si>
  <si>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</si>
  <si>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</si>
  <si>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</si>
  <si>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</si>
  <si>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</si>
  <si>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</si>
  <si>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</si>
  <si>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</si>
  <si>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</si>
  <si>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</si>
  <si>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</si>
  <si>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</si>
  <si>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</si>
  <si>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</si>
  <si>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</si>
  <si>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</si>
  <si>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</si>
  <si>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</si>
  <si>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</si>
  <si>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</si>
  <si>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</si>
  <si>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</si>
  <si>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</si>
  <si>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</si>
  <si>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</si>
  <si>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</si>
  <si>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</si>
  <si>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</si>
  <si>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</si>
  <si>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</si>
  <si>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</si>
  <si>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</si>
  <si>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</si>
  <si>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</si>
  <si>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</si>
  <si>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</si>
  <si>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</si>
  <si>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</si>
  <si>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</si>
  <si>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</si>
  <si>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</si>
  <si>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</si>
  <si>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</si>
  <si>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</si>
  <si>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</si>
  <si>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</si>
  <si>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</si>
  <si>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</si>
  <si>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</si>
  <si>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</si>
  <si>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</si>
  <si>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</si>
  <si>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</si>
  <si>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</si>
  <si>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</si>
  <si>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</si>
  <si>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</si>
  <si>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</si>
  <si>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</si>
  <si>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</si>
  <si>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</si>
  <si>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</si>
  <si>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</si>
  <si>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</si>
  <si>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</si>
  <si>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</si>
  <si>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</si>
  <si>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</si>
  <si>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</si>
  <si>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</si>
  <si>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</si>
  <si>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</si>
  <si>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</si>
  <si>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</si>
  <si>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</si>
  <si>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</si>
  <si>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</si>
  <si>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</si>
  <si>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</si>
  <si>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</si>
  <si>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</si>
  <si>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</si>
  <si>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</si>
  <si>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</si>
  <si>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</si>
  <si>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</si>
  <si>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</si>
  <si>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</si>
  <si>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</si>
  <si>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</si>
  <si>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</si>
  <si>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</si>
  <si>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</si>
  <si>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</si>
  <si>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</si>
  <si>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</si>
  <si>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</si>
  <si>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</si>
  <si>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</si>
  <si>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</si>
  <si>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</si>
  <si>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</si>
  <si>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</si>
  <si>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</si>
  <si>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</si>
  <si>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</si>
  <si>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</si>
  <si>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</si>
  <si>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</si>
  <si>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</si>
  <si>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</si>
  <si>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</si>
  <si>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</si>
  <si>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</si>
  <si>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</si>
  <si>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</si>
  <si>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</si>
  <si>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</si>
  <si>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</si>
  <si>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</si>
  <si>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</si>
  <si>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</si>
  <si>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</si>
  <si>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</si>
  <si>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</si>
  <si>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</si>
  <si>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</si>
  <si>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</si>
  <si>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</si>
  <si>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</si>
  <si>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</si>
  <si>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</si>
  <si>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</si>
  <si>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</si>
  <si>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</si>
  <si>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</si>
  <si>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</si>
  <si>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</si>
  <si>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</si>
  <si>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</si>
  <si>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</si>
  <si>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</si>
  <si>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</si>
  <si>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</si>
  <si>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</si>
  <si>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</si>
  <si>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</si>
  <si>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</si>
  <si>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</si>
  <si>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</si>
  <si>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</si>
  <si>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</si>
  <si>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</si>
  <si>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</si>
  <si>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</si>
  <si>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</si>
  <si>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</si>
  <si>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</si>
  <si>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</si>
  <si>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</si>
  <si>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</si>
  <si>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</si>
  <si>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</si>
  <si>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</si>
  <si>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</si>
  <si>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</si>
  <si>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</si>
  <si>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</si>
  <si>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</si>
  <si>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</si>
  <si>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</si>
  <si>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</si>
  <si>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</si>
  <si>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</si>
  <si>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</si>
  <si>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</si>
  <si>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</si>
  <si>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</si>
  <si>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</si>
  <si>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</si>
  <si>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</si>
  <si>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</si>
  <si>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</si>
  <si>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</si>
  <si>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</si>
  <si>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</si>
  <si>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</si>
  <si>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</si>
  <si>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</si>
  <si>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</si>
  <si>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</si>
  <si>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</si>
  <si>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</si>
  <si>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</si>
  <si>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</si>
  <si>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</si>
  <si>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</si>
  <si>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</si>
  <si>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</si>
  <si>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</si>
  <si>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</si>
  <si>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</si>
  <si>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</si>
  <si>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</si>
  <si>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</si>
  <si>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</si>
  <si>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</si>
  <si>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</si>
  <si>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</si>
  <si>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</si>
  <si>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</si>
  <si>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</si>
  <si>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</si>
  <si>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</si>
  <si>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</si>
  <si>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</si>
  <si>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</si>
  <si>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</si>
  <si>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</si>
  <si>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</si>
  <si>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</si>
  <si>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</si>
  <si>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</si>
  <si>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</si>
  <si>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</si>
  <si>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</si>
  <si>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</si>
  <si>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</si>
  <si>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</si>
  <si>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</si>
  <si>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</si>
  <si>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</si>
  <si>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</si>
  <si>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</si>
  <si>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</si>
  <si>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</si>
  <si>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</si>
  <si>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</si>
  <si>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</si>
  <si>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</si>
  <si>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</si>
  <si>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</si>
  <si>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</si>
  <si>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</si>
  <si>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</si>
  <si>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</si>
  <si>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</si>
  <si>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</si>
  <si>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</si>
  <si>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</si>
  <si>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</si>
  <si>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</si>
  <si>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</si>
  <si>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</si>
  <si>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</si>
  <si>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</si>
  <si>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</si>
  <si>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</si>
  <si>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</si>
  <si>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</si>
  <si>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</si>
  <si>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</si>
  <si>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</si>
  <si>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</si>
  <si>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</si>
  <si>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</si>
  <si>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</si>
  <si>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</si>
  <si>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</si>
  <si>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</si>
  <si>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</si>
  <si>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</si>
  <si>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</si>
  <si>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</si>
  <si>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</si>
  <si>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</si>
  <si>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</si>
  <si>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</si>
  <si>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</si>
  <si>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</si>
  <si>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</si>
  <si>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</si>
  <si>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</si>
  <si>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</si>
  <si>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</si>
  <si>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</si>
  <si>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</si>
  <si>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</si>
  <si>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</si>
  <si>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</si>
  <si>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</si>
  <si>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</si>
  <si>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</si>
  <si>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</si>
  <si>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</si>
  <si>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</si>
  <si>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</si>
  <si>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</si>
  <si>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</si>
  <si>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</si>
  <si>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</si>
  <si>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</si>
  <si>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</si>
  <si>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</si>
  <si>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</si>
  <si>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</si>
  <si>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</si>
  <si>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</si>
  <si>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</si>
  <si>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</si>
  <si>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</si>
  <si>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</si>
  <si>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</si>
  <si>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</si>
  <si>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</si>
  <si>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</si>
  <si>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</si>
  <si>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</si>
  <si>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</si>
  <si>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</si>
  <si>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</si>
  <si>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</si>
  <si>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</si>
  <si>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</si>
  <si>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</si>
  <si>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</si>
  <si>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</si>
  <si>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</si>
  <si>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</si>
  <si>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</si>
  <si>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</si>
  <si>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</si>
  <si>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</si>
  <si>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</si>
  <si>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</si>
  <si>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</si>
  <si>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</si>
  <si>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</si>
  <si>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</si>
  <si>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</si>
  <si>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</si>
  <si>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</si>
  <si>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</si>
  <si>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</si>
  <si>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</si>
  <si>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</si>
  <si>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</si>
  <si>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</si>
  <si>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</si>
  <si>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</si>
  <si>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</si>
  <si>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</si>
  <si>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</si>
  <si>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</si>
  <si>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</si>
  <si>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</si>
  <si>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</si>
  <si>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</si>
  <si>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</si>
  <si>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</si>
  <si>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</si>
  <si>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</si>
  <si>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</si>
  <si>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</si>
  <si>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</si>
  <si>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</si>
  <si>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</si>
  <si>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</si>
  <si>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</si>
  <si>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</si>
  <si>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</si>
  <si>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</si>
  <si>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</si>
  <si>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</si>
  <si>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</si>
  <si>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</si>
  <si>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</si>
  <si>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</si>
  <si>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</si>
  <si>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</si>
  <si>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</si>
  <si>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</si>
  <si>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</si>
  <si>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</si>
  <si>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</si>
  <si>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</si>
  <si>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</si>
  <si>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</si>
  <si>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</si>
  <si>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</si>
  <si>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</si>
  <si>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</si>
  <si>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</si>
  <si>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</si>
  <si>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</si>
  <si>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</si>
  <si>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</si>
  <si>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</si>
  <si>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</si>
  <si>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</si>
  <si>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</si>
  <si>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</si>
  <si>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</si>
  <si>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</si>
  <si>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</si>
  <si>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</si>
  <si>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</si>
  <si>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</si>
  <si>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</si>
  <si>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</si>
  <si>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</si>
  <si>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</si>
  <si>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</si>
  <si>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</si>
  <si>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</si>
  <si>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</si>
  <si>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</si>
  <si>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</si>
  <si>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</si>
  <si>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</si>
  <si>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</si>
  <si>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</si>
  <si>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</si>
  <si>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</si>
  <si>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</si>
  <si>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</si>
  <si>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</si>
  <si>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</si>
  <si>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</si>
  <si>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</si>
  <si>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</si>
  <si>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</si>
  <si>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</si>
  <si>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</si>
  <si>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</si>
  <si>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</si>
  <si>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</si>
  <si>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</si>
  <si>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</si>
  <si>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</si>
  <si>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</si>
  <si>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</si>
  <si>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</si>
  <si>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</si>
  <si>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</si>
  <si>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</si>
  <si>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</si>
  <si>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</si>
  <si>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</si>
  <si>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</si>
  <si>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</si>
  <si>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</si>
  <si>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</si>
  <si>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</si>
  <si>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</si>
  <si>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</si>
  <si>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</si>
  <si>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</si>
  <si>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</si>
  <si>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</si>
  <si>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</si>
  <si>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</si>
  <si>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</si>
  <si>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</si>
  <si>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</si>
  <si>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</si>
  <si>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</si>
  <si>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</si>
  <si>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</si>
  <si>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</si>
  <si>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</si>
  <si>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</si>
  <si>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</si>
  <si>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</si>
  <si>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</si>
  <si>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</si>
  <si>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</si>
  <si>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</si>
  <si>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</si>
  <si>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</si>
  <si>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</si>
  <si>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</si>
  <si>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</si>
  <si>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</si>
  <si>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</si>
  <si>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</si>
  <si>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</si>
  <si>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</si>
  <si>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</si>
  <si>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</si>
  <si>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</si>
  <si>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</si>
  <si>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</si>
  <si>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</si>
  <si>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</si>
  <si>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</si>
  <si>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</si>
  <si>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</si>
  <si>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</si>
  <si>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</si>
  <si>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</si>
  <si>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</si>
  <si>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</si>
  <si>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</si>
  <si>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</si>
  <si>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</si>
  <si>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</si>
  <si>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</si>
  <si>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</si>
  <si>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</si>
  <si>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</si>
  <si>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</si>
  <si>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</si>
  <si>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</si>
  <si>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</si>
  <si>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</si>
  <si>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</si>
  <si>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</si>
  <si>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</si>
  <si>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</si>
  <si>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</si>
  <si>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</si>
  <si>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</si>
  <si>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</si>
  <si>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</si>
  <si>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</si>
  <si>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</si>
  <si>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</si>
  <si>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</si>
  <si>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</si>
  <si>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</si>
  <si>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</si>
  <si>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</si>
  <si>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</si>
  <si>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</si>
  <si>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</si>
  <si>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</si>
  <si>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</si>
  <si>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</si>
  <si>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</si>
  <si>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</si>
  <si>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</si>
  <si>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</si>
  <si>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</si>
  <si>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</si>
  <si>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</si>
  <si>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</si>
  <si>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</si>
  <si>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</si>
  <si>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</si>
  <si>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</si>
  <si>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</si>
  <si>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</si>
  <si>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</si>
  <si>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</si>
  <si>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</si>
  <si>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</si>
  <si>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</si>
  <si>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</si>
  <si>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</si>
  <si>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</si>
  <si>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</si>
  <si>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</si>
  <si>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</si>
  <si>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</si>
  <si>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</si>
  <si>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</si>
  <si>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</si>
  <si>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</si>
  <si>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</si>
  <si>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</si>
  <si>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</si>
  <si>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</si>
  <si>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</si>
  <si>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</si>
  <si>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</si>
  <si>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</si>
  <si>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</si>
  <si>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</si>
  <si>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</si>
  <si>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</si>
  <si>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</si>
  <si>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</si>
  <si>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</si>
  <si>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</si>
  <si>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</si>
  <si>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</si>
  <si>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</si>
  <si>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</si>
  <si>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</si>
  <si>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</si>
  <si>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</si>
  <si>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</si>
  <si>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</si>
  <si>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</si>
  <si>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</si>
  <si>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</si>
  <si>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</si>
  <si>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</si>
  <si>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</si>
  <si>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</si>
  <si>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</si>
  <si>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</si>
  <si>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</si>
  <si>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</si>
  <si>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</si>
  <si>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</si>
  <si>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</si>
  <si>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</si>
  <si>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</si>
  <si>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</si>
  <si>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</si>
  <si>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</si>
  <si>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</si>
  <si>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</si>
  <si>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</si>
  <si>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</si>
  <si>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</si>
  <si>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</si>
  <si>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</si>
  <si>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</si>
  <si>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</si>
  <si>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</si>
  <si>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</si>
  <si>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</si>
  <si>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</si>
  <si>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</si>
  <si>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</si>
  <si>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</si>
  <si>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</si>
  <si>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</si>
  <si>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</si>
  <si>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</si>
  <si>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</si>
  <si>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</si>
  <si>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</si>
  <si>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</si>
  <si>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</si>
  <si>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</si>
  <si>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</si>
  <si>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</si>
  <si>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</si>
  <si>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</si>
  <si>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</si>
  <si>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</si>
  <si>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</si>
  <si>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</si>
  <si>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</si>
  <si>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</si>
  <si>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</si>
  <si>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</si>
  <si>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</si>
  <si>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</si>
  <si>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</si>
  <si>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</si>
  <si>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</si>
  <si>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</si>
  <si>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</si>
  <si>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</si>
  <si>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</si>
  <si>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</si>
  <si>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</si>
  <si>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</si>
  <si>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</si>
  <si>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</si>
  <si>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</si>
  <si>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</si>
  <si>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</si>
  <si>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</si>
  <si>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</si>
  <si>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</si>
  <si>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</si>
  <si>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</si>
  <si>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</si>
  <si>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</si>
  <si>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</si>
  <si>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</si>
  <si>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</si>
  <si>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</si>
  <si>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</si>
  <si>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</si>
  <si>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</si>
  <si>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</si>
  <si>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</si>
  <si>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</si>
  <si>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</si>
  <si>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</si>
  <si>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</si>
  <si>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</si>
  <si>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</si>
  <si>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</si>
  <si>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</si>
  <si>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</si>
  <si>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</si>
  <si>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</si>
  <si>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</si>
  <si>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</si>
  <si>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</si>
  <si>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</si>
  <si>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</si>
  <si>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</si>
  <si>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</si>
  <si>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</si>
  <si>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</si>
  <si>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</si>
  <si>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</si>
  <si>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</si>
  <si>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</si>
  <si>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</si>
  <si>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</si>
  <si>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</si>
  <si>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</si>
  <si>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</si>
  <si>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</si>
  <si>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</si>
  <si>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</si>
  <si>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</si>
  <si>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</si>
  <si>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</si>
  <si>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</si>
  <si>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</si>
  <si>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</si>
  <si>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</si>
  <si>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</si>
  <si>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</si>
  <si>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</si>
  <si>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</si>
  <si>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</si>
  <si>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</si>
  <si>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</si>
  <si>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</si>
  <si>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</si>
  <si>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</si>
  <si>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</si>
  <si>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</si>
  <si>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</si>
  <si>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</si>
  <si>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</si>
  <si>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</si>
  <si>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</si>
  <si>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</si>
  <si>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</si>
  <si>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</si>
  <si>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</si>
  <si>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</si>
  <si>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</si>
  <si>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</si>
  <si>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</si>
  <si>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</si>
  <si>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</si>
  <si>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</si>
  <si>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</si>
  <si>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</si>
  <si>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</si>
  <si>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</si>
  <si>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</si>
  <si>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</si>
  <si>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</si>
  <si>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</si>
  <si>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</si>
  <si>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</si>
  <si>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</si>
  <si>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</si>
  <si>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</si>
  <si>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</si>
  <si>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</si>
  <si>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</si>
  <si>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</si>
  <si>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</si>
  <si>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</si>
  <si>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</si>
  <si>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</si>
  <si>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</si>
  <si>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</si>
  <si>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</si>
  <si>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</si>
  <si>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</si>
  <si>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</si>
  <si>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</si>
  <si>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</si>
  <si>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</si>
  <si>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</si>
  <si>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</si>
  <si>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</si>
  <si>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</si>
  <si>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</si>
  <si>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</si>
  <si>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</si>
  <si>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</si>
  <si>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</si>
  <si>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</si>
  <si>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</si>
  <si>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</si>
  <si>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</si>
  <si>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</si>
  <si>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</si>
  <si>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</si>
  <si>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</si>
  <si>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</si>
  <si>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</si>
  <si>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</si>
  <si>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</si>
  <si>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</si>
  <si>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</si>
  <si>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</si>
  <si>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</si>
  <si>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</si>
  <si>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</si>
  <si>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</si>
  <si>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</si>
  <si>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</si>
  <si>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</si>
  <si>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</si>
  <si>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</si>
  <si>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</si>
  <si>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</si>
  <si>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</si>
  <si>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</si>
  <si>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</si>
  <si>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</si>
  <si>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</si>
  <si>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</si>
  <si>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</si>
  <si>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</si>
  <si>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</si>
  <si>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</si>
  <si>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</si>
  <si>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</si>
  <si>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</si>
  <si>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</si>
  <si>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</si>
  <si>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</si>
  <si>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</si>
  <si>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</si>
  <si>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</si>
  <si>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</si>
  <si>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</si>
  <si>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</si>
  <si>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</si>
  <si>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</si>
  <si>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</si>
  <si>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</si>
  <si>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</si>
  <si>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</si>
  <si>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</si>
  <si>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</si>
  <si>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</si>
  <si>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</si>
  <si>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</si>
  <si>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</si>
  <si>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</si>
  <si>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</si>
  <si>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</si>
  <si>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</si>
  <si>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</si>
  <si>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</si>
  <si>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</si>
  <si>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</si>
  <si>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</si>
  <si>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</si>
  <si>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</si>
  <si>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</si>
  <si>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</si>
  <si>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</si>
  <si>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</si>
  <si>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</si>
  <si>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</si>
  <si>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</si>
  <si>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</si>
  <si>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</si>
  <si>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</si>
  <si>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</si>
  <si>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</si>
  <si>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</si>
  <si>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</si>
  <si>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</si>
  <si>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</si>
  <si>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</si>
  <si>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</si>
  <si>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</si>
  <si>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</si>
  <si>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</si>
  <si>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</si>
  <si>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</si>
  <si>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</si>
  <si>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</si>
  <si>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</si>
  <si>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</si>
  <si>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</si>
  <si>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</si>
  <si>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</si>
  <si>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</si>
  <si>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</si>
  <si>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</si>
  <si>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</si>
  <si>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</si>
  <si>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</si>
  <si>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</si>
  <si>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</si>
  <si>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</si>
  <si>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</si>
  <si>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</si>
  <si>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</si>
  <si>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</si>
  <si>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</si>
  <si>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</si>
  <si>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</si>
  <si>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</si>
  <si>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</si>
  <si>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</si>
  <si>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</si>
  <si>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</si>
  <si>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</si>
  <si>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</si>
  <si>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</si>
  <si>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</si>
  <si>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</si>
  <si>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</si>
  <si>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</si>
  <si>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</si>
  <si>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</si>
  <si>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</si>
  <si>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</si>
  <si>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</si>
  <si>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</si>
  <si>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</si>
  <si>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</si>
  <si>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</si>
  <si>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</si>
  <si>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</si>
  <si>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</si>
  <si>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</si>
  <si>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</si>
  <si>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</si>
  <si>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</si>
  <si>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</si>
  <si>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</si>
  <si>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</si>
  <si>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</si>
  <si>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</si>
  <si>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</si>
  <si>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</si>
  <si>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</si>
  <si>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</si>
  <si>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</si>
  <si>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</si>
  <si>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</si>
  <si>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</si>
  <si>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</si>
  <si>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</si>
  <si>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</si>
  <si>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</si>
  <si>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</si>
  <si>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</si>
  <si>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</si>
  <si>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</si>
  <si>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</si>
  <si>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</si>
  <si>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</si>
  <si>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</si>
  <si>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</si>
  <si>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</si>
  <si>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</si>
  <si>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</si>
  <si>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</si>
  <si>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</si>
  <si>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</si>
  <si>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</si>
  <si>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</si>
  <si>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</si>
  <si>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</si>
  <si>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</si>
  <si>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</si>
  <si>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</si>
  <si>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</si>
  <si>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</si>
  <si>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</si>
  <si>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</si>
  <si>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</si>
  <si>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</si>
  <si>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</si>
  <si>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</si>
  <si>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</si>
  <si>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</si>
  <si>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</si>
  <si>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</si>
  <si>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</si>
  <si>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</si>
  <si>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</si>
  <si>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</si>
  <si>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</si>
  <si>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</si>
  <si>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</si>
  <si>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</si>
  <si>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</si>
  <si>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</si>
  <si>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</si>
  <si>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</si>
  <si>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</si>
  <si>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</si>
  <si>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</si>
  <si>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</si>
  <si>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</si>
  <si>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</si>
  <si>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</si>
  <si>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</si>
  <si>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</si>
  <si>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</si>
  <si>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</si>
  <si>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</si>
  <si>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</si>
  <si>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</si>
  <si>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</si>
  <si>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</si>
  <si>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</si>
  <si>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</si>
  <si>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</si>
  <si>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</si>
  <si>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</si>
  <si>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</si>
  <si>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</si>
  <si>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</si>
  <si>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</si>
  <si>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</si>
  <si>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</si>
  <si>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</si>
  <si>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</si>
  <si>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</si>
  <si>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</si>
  <si>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</si>
  <si>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</si>
  <si>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</si>
  <si>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</si>
  <si>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</si>
  <si>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</si>
  <si>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</si>
  <si>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</si>
  <si>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</si>
  <si>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</si>
  <si>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</si>
  <si>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</si>
  <si>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</si>
  <si>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</si>
  <si>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</si>
  <si>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</si>
  <si>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</si>
  <si>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</si>
  <si>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</si>
  <si>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</si>
  <si>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</si>
  <si>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</si>
  <si>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</si>
  <si>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</si>
  <si>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</si>
  <si>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</si>
  <si>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</si>
  <si>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</si>
  <si>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</si>
  <si>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</si>
  <si>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</si>
  <si>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</si>
  <si>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</si>
  <si>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</si>
  <si>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</si>
  <si>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</si>
  <si>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</si>
  <si>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</si>
  <si>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</si>
  <si>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</si>
  <si>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</si>
  <si>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</si>
  <si>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</si>
  <si>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</si>
  <si>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</si>
  <si>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</si>
  <si>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</si>
  <si>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</si>
  <si>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</si>
  <si>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</si>
  <si>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</si>
  <si>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</si>
  <si>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</si>
  <si>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</si>
  <si>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</si>
  <si>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</si>
  <si>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</si>
  <si>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</si>
  <si>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</si>
  <si>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</si>
  <si>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</si>
  <si>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</si>
  <si>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</si>
  <si>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</si>
  <si>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</si>
  <si>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</si>
  <si>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</si>
  <si>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</si>
  <si>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</si>
  <si>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</si>
  <si>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</si>
  <si>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</si>
  <si>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</si>
  <si>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</si>
  <si>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</si>
  <si>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</si>
  <si>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</si>
  <si>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</si>
  <si>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</si>
  <si>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</si>
  <si>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</si>
  <si>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</si>
  <si>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</si>
  <si>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</si>
  <si>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</si>
  <si>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</si>
  <si>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</si>
  <si>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</si>
  <si>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</si>
  <si>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</si>
  <si>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</si>
  <si>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</si>
  <si>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</si>
  <si>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</si>
  <si>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</si>
  <si>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</si>
  <si>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</si>
  <si>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</si>
  <si>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</si>
  <si>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</si>
  <si>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</si>
  <si>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</si>
  <si>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</si>
  <si>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</si>
  <si>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</si>
  <si>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</si>
  <si>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</si>
  <si>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</si>
  <si>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</si>
  <si>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</si>
  <si>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</si>
  <si>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</si>
  <si>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</si>
  <si>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</si>
  <si>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</si>
  <si>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</si>
  <si>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</si>
  <si>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</si>
  <si>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</si>
  <si>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</si>
  <si>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</si>
  <si>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</si>
  <si>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</si>
  <si>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</si>
  <si>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</si>
  <si>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</si>
  <si>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</si>
  <si>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</si>
  <si>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</si>
  <si>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</si>
  <si>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</si>
  <si>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</si>
  <si>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</si>
  <si>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</si>
  <si>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</si>
  <si>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</si>
  <si>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</si>
  <si>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</si>
  <si>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</si>
  <si>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</si>
  <si>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</si>
  <si>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</si>
  <si>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</si>
  <si>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</si>
  <si>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</si>
  <si>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</si>
  <si>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</si>
  <si>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</si>
  <si>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</si>
  <si>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</si>
  <si>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</si>
  <si>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</si>
  <si>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</si>
  <si>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</si>
  <si>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</si>
  <si>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</si>
  <si>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</si>
  <si>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</si>
  <si>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</si>
  <si>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</si>
  <si>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</si>
  <si>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</si>
  <si>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</si>
  <si>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</si>
  <si>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</si>
  <si>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</si>
  <si>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</si>
  <si>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</si>
  <si>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</si>
  <si>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</si>
  <si>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</si>
  <si>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</si>
  <si>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</si>
  <si>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</si>
  <si>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</si>
  <si>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</si>
  <si>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</si>
  <si>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</si>
  <si>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</si>
  <si>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</si>
  <si>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</si>
  <si>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</si>
  <si>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</si>
  <si>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</si>
  <si>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</si>
  <si>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</si>
  <si>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</si>
  <si>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</si>
  <si>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</si>
  <si>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</si>
  <si>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</si>
  <si>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</si>
  <si>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</si>
  <si>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</si>
  <si>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</si>
  <si>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</si>
  <si>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</si>
  <si>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</si>
  <si>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</si>
  <si>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</si>
  <si>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</si>
  <si>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</si>
  <si>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</si>
  <si>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</si>
  <si>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</si>
  <si>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</si>
  <si>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</si>
  <si>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</si>
  <si>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</si>
  <si>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</si>
  <si>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</si>
  <si>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</si>
  <si>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</si>
  <si>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</si>
  <si>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</si>
  <si>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</si>
  <si>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</si>
  <si>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</si>
  <si>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</si>
  <si>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</si>
  <si>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</si>
  <si>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</si>
  <si>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</si>
  <si>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</si>
  <si>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</si>
  <si>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</si>
  <si>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</si>
  <si>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</si>
  <si>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</si>
  <si>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</si>
  <si>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</si>
  <si>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</si>
  <si>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</si>
  <si>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</si>
  <si>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</si>
  <si>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</si>
  <si>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</si>
  <si>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</si>
  <si>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</si>
  <si>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</si>
  <si>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</si>
  <si>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</si>
  <si>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</si>
  <si>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</si>
  <si>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</si>
  <si>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</si>
  <si>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</si>
  <si>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</si>
  <si>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</si>
  <si>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</si>
  <si>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</si>
  <si>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</si>
  <si>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</si>
  <si>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</si>
  <si>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</si>
  <si>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</si>
  <si>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</si>
  <si>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</si>
  <si>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</si>
  <si>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</si>
  <si>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</si>
  <si>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</si>
  <si>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</si>
  <si>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</si>
  <si>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</si>
  <si>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</si>
  <si>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</si>
  <si>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</si>
  <si>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</si>
  <si>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</si>
  <si>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</si>
  <si>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</si>
  <si>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</si>
  <si>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</si>
  <si>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</si>
  <si>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</si>
  <si>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</si>
  <si>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</si>
  <si>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</si>
  <si>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</si>
  <si>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</si>
  <si>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</si>
  <si>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</si>
  <si>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</si>
  <si>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</si>
  <si>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</si>
  <si>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</si>
  <si>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</si>
  <si>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</si>
  <si>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</si>
  <si>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</si>
  <si>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</si>
  <si>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</si>
  <si>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</si>
  <si>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</si>
  <si>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</si>
  <si>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</si>
  <si>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</si>
  <si>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</si>
  <si>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</si>
  <si>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</si>
  <si>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</si>
  <si>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</si>
  <si>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</si>
  <si>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</si>
  <si>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</si>
  <si>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</si>
  <si>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</si>
  <si>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</si>
  <si>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</si>
  <si>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</si>
  <si>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</si>
  <si>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</si>
  <si>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</si>
  <si>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</si>
  <si>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</si>
  <si>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</si>
  <si>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</si>
  <si>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</si>
  <si>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</si>
  <si>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</si>
  <si>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</si>
  <si>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</si>
  <si>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</si>
  <si>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</si>
  <si>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</si>
  <si>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</si>
  <si>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</si>
  <si>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</si>
  <si>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</si>
  <si>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</si>
  <si>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</si>
  <si>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</si>
  <si>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</si>
  <si>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</si>
  <si>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</si>
  <si>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</si>
  <si>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</si>
  <si>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</si>
  <si>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</si>
  <si>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</si>
  <si>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</si>
  <si>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</si>
  <si>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</si>
  <si>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</si>
  <si>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</si>
  <si>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</si>
  <si>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</si>
  <si>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</si>
  <si>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</si>
  <si>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</si>
  <si>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</si>
  <si>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</si>
  <si>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</si>
  <si>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</si>
  <si>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</si>
  <si>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</si>
  <si>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</si>
  <si>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</si>
  <si>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</si>
  <si>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</si>
  <si>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</si>
  <si>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</si>
  <si>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</si>
  <si>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</si>
  <si>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</si>
  <si>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</si>
  <si>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</si>
  <si>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</si>
  <si>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</si>
  <si>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</si>
  <si>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</si>
  <si>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</si>
  <si>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</si>
  <si>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</si>
  <si>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</si>
  <si>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</si>
  <si>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</si>
  <si>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</si>
  <si>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</si>
  <si>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</si>
  <si>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</si>
  <si>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</si>
  <si>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</si>
  <si>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</si>
  <si>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</si>
  <si>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</si>
  <si>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</si>
  <si>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</si>
  <si>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</si>
  <si>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</si>
  <si>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</si>
  <si>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</si>
  <si>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</si>
  <si>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</si>
  <si>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</si>
  <si>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</si>
  <si>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</si>
  <si>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</si>
  <si>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</si>
  <si>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</si>
  <si>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</si>
  <si>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</si>
  <si>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</si>
  <si>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</si>
  <si>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</si>
  <si>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</si>
  <si>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</si>
  <si>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</si>
  <si>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</si>
  <si>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</si>
  <si>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</si>
  <si>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</si>
  <si>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</si>
  <si>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</si>
  <si>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</si>
  <si>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</si>
  <si>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</si>
  <si>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</si>
  <si>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</si>
  <si>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</si>
  <si>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</si>
  <si>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</si>
  <si>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</si>
  <si>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</si>
  <si>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</si>
  <si>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</si>
  <si>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</si>
  <si>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</si>
  <si>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</si>
  <si>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</si>
  <si>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</si>
  <si>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</si>
  <si>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</si>
  <si>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</si>
  <si>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</si>
  <si>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</si>
  <si>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</si>
  <si>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</si>
  <si>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</si>
  <si>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</si>
  <si>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</si>
  <si>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</si>
  <si>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</si>
  <si>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</si>
  <si>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</si>
  <si>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</si>
  <si>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</si>
  <si>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</si>
  <si>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</si>
  <si>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</si>
  <si>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</si>
  <si>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</si>
  <si>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</si>
  <si>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</si>
  <si>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</si>
  <si>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</si>
  <si>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</si>
  <si>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</si>
  <si>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</si>
  <si>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</si>
  <si>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</si>
  <si>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</si>
  <si>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</si>
  <si>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</si>
  <si>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</si>
  <si>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</si>
  <si>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</si>
  <si>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</si>
  <si>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</si>
  <si>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</si>
  <si>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</si>
  <si>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</si>
  <si>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</si>
  <si>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</si>
  <si>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</si>
  <si>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</si>
  <si>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</si>
  <si>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</si>
  <si>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</si>
  <si>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</si>
  <si>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</si>
  <si>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</si>
  <si>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</si>
  <si>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</si>
  <si>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</si>
  <si>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</si>
  <si>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</si>
  <si>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</si>
  <si>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</si>
  <si>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</si>
  <si>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</si>
  <si>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</si>
  <si>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</si>
  <si>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</si>
  <si>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</si>
  <si>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</si>
  <si>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</si>
  <si>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</si>
  <si>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</si>
  <si>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</si>
  <si>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</si>
  <si>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</si>
  <si>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</si>
  <si>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</si>
  <si>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</si>
  <si>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</si>
  <si>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</si>
  <si>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</si>
  <si>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</si>
  <si>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</si>
  <si>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</si>
  <si>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</si>
  <si>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</si>
  <si>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</si>
  <si>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</si>
  <si>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</si>
  <si>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</si>
  <si>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</si>
  <si>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</si>
  <si>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</si>
  <si>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</si>
  <si>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</si>
  <si>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</si>
  <si>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</si>
  <si>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</si>
  <si>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</si>
  <si>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</si>
  <si>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</si>
  <si>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</si>
  <si>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</si>
  <si>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</si>
  <si>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</si>
  <si>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</si>
  <si>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</si>
  <si>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</si>
  <si>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</si>
  <si>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</si>
  <si>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</si>
  <si>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</si>
  <si>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</si>
  <si>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</si>
  <si>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</si>
  <si>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</si>
  <si>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</si>
  <si>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</si>
  <si>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</si>
  <si>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</si>
  <si>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</si>
  <si>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</si>
  <si>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</si>
  <si>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</si>
  <si>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</si>
  <si>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</si>
  <si>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</si>
  <si>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</si>
  <si>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</si>
  <si>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</si>
  <si>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</si>
  <si>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</si>
  <si>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</si>
  <si>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</si>
  <si>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</si>
  <si>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</si>
  <si>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</si>
  <si>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</si>
  <si>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</si>
  <si>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</si>
  <si>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</si>
  <si>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</si>
  <si>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</si>
  <si>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</si>
  <si>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</si>
  <si>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</si>
  <si>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</si>
  <si>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</si>
  <si>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</si>
  <si>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</si>
  <si>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</si>
  <si>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</si>
  <si>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</si>
  <si>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</si>
  <si>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</si>
  <si>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</si>
  <si>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</si>
  <si>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</si>
  <si>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</si>
  <si>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</si>
  <si>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</si>
  <si>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</si>
  <si>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</si>
  <si>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</si>
  <si>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</si>
  <si>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</si>
  <si>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</si>
  <si>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</si>
  <si>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</si>
  <si>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</si>
  <si>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</si>
  <si>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</si>
  <si>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</si>
  <si>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</si>
  <si>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</si>
  <si>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</si>
  <si>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</si>
  <si>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</si>
  <si>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</si>
  <si>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</si>
  <si>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</si>
  <si>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</si>
  <si>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</si>
  <si>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</si>
  <si>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</si>
  <si>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</si>
  <si>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</si>
  <si>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</si>
  <si>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</si>
  <si>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</si>
  <si>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</si>
  <si>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</si>
  <si>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</si>
  <si>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</si>
  <si>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</si>
  <si>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</si>
  <si>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</si>
  <si>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</si>
  <si>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</si>
  <si>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</si>
  <si>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</si>
  <si>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</si>
  <si>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</si>
  <si>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</si>
  <si>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</si>
  <si>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</si>
  <si>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</si>
  <si>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</si>
  <si>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</si>
  <si>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</si>
  <si>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</si>
  <si>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</si>
  <si>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</si>
  <si>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</si>
  <si>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</si>
  <si>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</si>
  <si>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</si>
  <si>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</si>
  <si>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</si>
  <si>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</si>
  <si>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</si>
  <si>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</si>
  <si>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</si>
  <si>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</si>
  <si>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</si>
  <si>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</si>
  <si>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</si>
  <si>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</si>
  <si>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</si>
  <si>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</si>
  <si>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</si>
  <si>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</si>
  <si>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</si>
  <si>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</si>
  <si>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</si>
  <si>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</si>
  <si>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</si>
  <si>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</si>
  <si>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</si>
  <si>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</si>
  <si>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</si>
  <si>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</si>
  <si>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</si>
  <si>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</si>
  <si>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</si>
  <si>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</si>
  <si>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</si>
  <si>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</si>
  <si>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</si>
  <si>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</si>
  <si>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</si>
  <si>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</si>
  <si>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</si>
  <si>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</si>
  <si>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</si>
  <si>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</si>
  <si>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</si>
  <si>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</si>
  <si>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</si>
  <si>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</si>
  <si>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</si>
  <si>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</si>
  <si>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</si>
  <si>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</si>
  <si>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</si>
  <si>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</si>
  <si>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</si>
  <si>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</si>
  <si>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</si>
  <si>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</si>
  <si>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</si>
  <si>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</si>
  <si>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</si>
  <si>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</si>
  <si>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</si>
  <si>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</si>
  <si>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</si>
  <si>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</si>
  <si>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</si>
  <si>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</si>
  <si>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</si>
  <si>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</si>
  <si>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</si>
  <si>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</si>
  <si>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</si>
  <si>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</si>
  <si>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</si>
  <si>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</si>
  <si>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</si>
  <si>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</si>
  <si>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</si>
  <si>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</si>
  <si>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</si>
  <si>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</si>
  <si>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</si>
  <si>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</si>
  <si>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</si>
  <si>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</si>
  <si>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</si>
  <si>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</si>
  <si>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</si>
  <si>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</si>
  <si>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</si>
  <si>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</si>
  <si>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</si>
  <si>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</si>
  <si>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</si>
  <si>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</si>
  <si>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</si>
  <si>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</si>
  <si>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</si>
  <si>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</si>
  <si>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</si>
  <si>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</si>
  <si>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</si>
  <si>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</si>
  <si>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</si>
  <si>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</si>
  <si>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</si>
  <si>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</si>
  <si>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</si>
  <si>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</si>
  <si>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</si>
  <si>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</si>
  <si>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</si>
  <si>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</si>
  <si>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</si>
  <si>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</si>
  <si>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</si>
  <si>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</si>
  <si>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</si>
  <si>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</si>
  <si>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</si>
  <si>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</si>
  <si>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</si>
  <si>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</si>
  <si>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</si>
  <si>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</si>
  <si>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</si>
  <si>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</si>
  <si>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</si>
  <si>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</si>
  <si>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</si>
  <si>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</si>
  <si>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</si>
  <si>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</si>
  <si>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</si>
  <si>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</si>
  <si>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</si>
  <si>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</si>
  <si>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</si>
  <si>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</si>
  <si>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</si>
  <si>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</si>
  <si>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</si>
  <si>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</si>
  <si>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</si>
  <si>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</si>
  <si>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</si>
  <si>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</si>
  <si>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</si>
  <si>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</si>
  <si>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</si>
  <si>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</si>
  <si>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</si>
  <si>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</si>
  <si>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</si>
  <si>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</si>
  <si>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</si>
  <si>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</si>
  <si>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</si>
  <si>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</si>
  <si>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</si>
  <si>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</si>
  <si>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</si>
  <si>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</si>
  <si>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</si>
  <si>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</si>
  <si>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</si>
  <si>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</si>
  <si>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</si>
  <si>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</si>
  <si>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</si>
  <si>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</si>
  <si>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</si>
  <si>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</si>
  <si>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</si>
  <si>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</si>
  <si>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</si>
  <si>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</si>
  <si>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</si>
  <si>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</si>
  <si>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</si>
  <si>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</si>
  <si>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</si>
  <si>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</si>
  <si>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</si>
  <si>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</si>
  <si>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</si>
  <si>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</si>
  <si>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</si>
  <si>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</si>
  <si>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</si>
  <si>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</si>
  <si>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</si>
  <si>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</si>
  <si>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</si>
  <si>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</si>
  <si>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</si>
  <si>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</si>
  <si>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</si>
  <si>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</si>
  <si>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</si>
  <si>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</si>
  <si>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</si>
  <si>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</si>
  <si>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</si>
  <si>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</si>
  <si>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</si>
  <si>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</si>
  <si>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</si>
  <si>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</si>
  <si>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</si>
  <si>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</si>
  <si>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</si>
  <si>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</si>
  <si>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</si>
  <si>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</si>
  <si>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</si>
  <si>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</si>
  <si>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</si>
  <si>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</si>
  <si>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</si>
  <si>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</si>
  <si>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</si>
  <si>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</si>
  <si>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</si>
  <si>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</si>
  <si>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</si>
  <si>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</si>
  <si>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</si>
  <si>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</si>
  <si>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</si>
  <si>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</si>
  <si>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</si>
  <si>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</si>
  <si>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</si>
  <si>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</si>
  <si>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</si>
  <si>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</si>
  <si>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</si>
  <si>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</si>
  <si>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</si>
  <si>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</si>
  <si>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</si>
  <si>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</si>
  <si>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</si>
  <si>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</si>
  <si>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</si>
  <si>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</si>
  <si>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</si>
  <si>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</si>
  <si>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</si>
  <si>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</si>
  <si>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</si>
  <si>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</si>
  <si>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</si>
  <si>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</si>
  <si>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</si>
  <si>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</si>
  <si>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</si>
  <si>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</si>
  <si>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</si>
  <si>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</si>
  <si>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</si>
  <si>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</si>
  <si>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</si>
  <si>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</si>
  <si>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</si>
  <si>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</si>
  <si>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</si>
  <si>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</si>
  <si>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</si>
  <si>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</si>
  <si>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</si>
  <si>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</si>
  <si>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</si>
  <si>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</si>
  <si>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</si>
  <si>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</si>
  <si>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</si>
  <si>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</si>
  <si>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</si>
  <si>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</si>
  <si>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</si>
  <si>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</si>
  <si>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</si>
  <si>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</si>
  <si>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</si>
  <si>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</si>
  <si>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</si>
  <si>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</si>
  <si>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</si>
  <si>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</si>
  <si>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</si>
  <si>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</si>
  <si>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</si>
  <si>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</si>
  <si>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</si>
  <si>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</si>
  <si>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</si>
  <si>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</si>
  <si>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</si>
  <si>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</si>
  <si>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</si>
  <si>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</si>
  <si>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</si>
  <si>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</si>
  <si>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</si>
  <si>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</si>
  <si>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</si>
  <si>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</si>
  <si>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</si>
  <si>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</si>
  <si>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</si>
  <si>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</si>
  <si>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</si>
  <si>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</si>
  <si>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</si>
  <si>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</si>
  <si>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</si>
  <si>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</si>
  <si>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</si>
  <si>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</si>
  <si>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</si>
  <si>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</si>
  <si>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</si>
  <si>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</si>
  <si>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</si>
  <si>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</si>
  <si>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</si>
  <si>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</si>
  <si>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</si>
  <si>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</si>
  <si>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</si>
  <si>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</si>
  <si>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</si>
  <si>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</si>
  <si>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</si>
  <si>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</si>
  <si>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</si>
  <si>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</si>
  <si>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</si>
  <si>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</si>
  <si>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</si>
  <si>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</si>
  <si>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</si>
  <si>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</si>
  <si>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</si>
  <si>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</si>
  <si>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</si>
  <si>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</si>
  <si>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</si>
  <si>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</si>
  <si>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</si>
  <si>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</si>
  <si>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</si>
  <si>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</si>
  <si>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</si>
  <si>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</si>
  <si>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</si>
  <si>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</si>
  <si>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</si>
  <si>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</si>
  <si>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</si>
  <si>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</si>
  <si>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</si>
  <si>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</si>
  <si>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</si>
  <si>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</si>
  <si>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</si>
  <si>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</si>
  <si>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</si>
  <si>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</si>
  <si>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</si>
  <si>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</si>
  <si>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</si>
  <si>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</si>
  <si>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</si>
  <si>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</si>
  <si>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</si>
  <si>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</si>
  <si>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</si>
  <si>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</si>
  <si>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</si>
  <si>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</si>
  <si>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</si>
  <si>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</si>
  <si>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</si>
  <si>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</si>
  <si>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</si>
  <si>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</si>
  <si>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</si>
  <si>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</si>
  <si>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</si>
  <si>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</si>
  <si>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</si>
  <si>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</si>
  <si>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</si>
  <si>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</si>
  <si>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</si>
  <si>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</si>
  <si>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</si>
  <si>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</si>
  <si>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</si>
  <si>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</si>
  <si>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</si>
  <si>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</si>
  <si>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</si>
  <si>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</si>
  <si>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</si>
  <si>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</si>
  <si>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</si>
  <si>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</si>
  <si>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</si>
  <si>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</si>
  <si>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</si>
  <si>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</si>
  <si>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</si>
  <si>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</si>
  <si>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</si>
  <si>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</si>
  <si>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</si>
  <si>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</si>
  <si>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</si>
  <si>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</si>
  <si>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</si>
  <si>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</si>
  <si>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</si>
  <si>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</si>
  <si>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</si>
  <si>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</si>
  <si>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</si>
  <si>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</si>
  <si>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</si>
  <si>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</si>
  <si>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</si>
  <si>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</si>
  <si>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</si>
  <si>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</si>
  <si>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</si>
  <si>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</si>
  <si>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</si>
  <si>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</si>
  <si>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</si>
  <si>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</si>
  <si>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</si>
  <si>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</si>
  <si>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</si>
  <si>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</si>
  <si>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</si>
  <si>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</si>
  <si>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</si>
  <si>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</si>
  <si>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</si>
  <si>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</si>
  <si>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</si>
  <si>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</si>
  <si>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</si>
  <si>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</si>
  <si>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</si>
  <si>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</si>
  <si>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</si>
  <si>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</si>
  <si>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</si>
  <si>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</si>
  <si>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</si>
  <si>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</si>
  <si>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</si>
  <si>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</si>
  <si>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</si>
  <si>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</si>
  <si>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</si>
  <si>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</si>
  <si>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</si>
  <si>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</si>
  <si>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</si>
  <si>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</si>
  <si>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</si>
  <si>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</si>
  <si>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</si>
  <si>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</si>
  <si>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</si>
  <si>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</si>
  <si>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</si>
  <si>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</si>
  <si>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</si>
  <si>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</si>
  <si>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</si>
  <si>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</si>
  <si>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</si>
  <si>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</si>
  <si>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</si>
  <si>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</si>
  <si>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</si>
  <si>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</si>
  <si>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</si>
  <si>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</si>
  <si>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</si>
  <si>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</si>
  <si>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</si>
  <si>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</si>
  <si>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</si>
  <si>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</si>
  <si>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</si>
  <si>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</si>
  <si>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</si>
  <si>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</si>
  <si>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</si>
  <si>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</si>
  <si>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</si>
  <si>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</si>
  <si>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</si>
  <si>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</si>
  <si>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</si>
  <si>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</si>
  <si>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</si>
  <si>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</si>
  <si>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</si>
  <si>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</si>
  <si>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</si>
  <si>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</si>
  <si>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</si>
  <si>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</si>
  <si>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</si>
  <si>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</si>
  <si>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</si>
  <si>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</si>
  <si>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</si>
  <si>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</si>
  <si>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</si>
  <si>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</si>
  <si>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</si>
  <si>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</si>
  <si>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</si>
  <si>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</si>
  <si>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</si>
  <si>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</si>
  <si>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</si>
  <si>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</si>
  <si>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</si>
  <si>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</si>
  <si>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</si>
  <si>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</si>
  <si>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</si>
  <si>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</si>
  <si>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</si>
  <si>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</si>
  <si>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</si>
  <si>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</si>
  <si>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</si>
  <si>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</si>
  <si>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</si>
  <si>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</si>
  <si>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</si>
  <si>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</si>
  <si>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</si>
  <si>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</si>
  <si>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</si>
  <si>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</si>
  <si>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</si>
  <si>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</si>
  <si>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</si>
  <si>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</si>
  <si>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</si>
  <si>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</si>
  <si>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</si>
  <si>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</si>
  <si>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</si>
  <si>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</si>
  <si>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</si>
  <si>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</si>
  <si>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</si>
  <si>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</si>
  <si>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</si>
  <si>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</si>
  <si>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</si>
  <si>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</si>
  <si>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</si>
  <si>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</si>
  <si>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</si>
  <si>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</si>
  <si>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</si>
  <si>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</si>
  <si>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</si>
  <si>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</si>
  <si>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</si>
  <si>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</si>
  <si>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</si>
  <si>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</si>
  <si>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</si>
  <si>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</si>
  <si>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</si>
  <si>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</si>
  <si>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</si>
  <si>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</si>
  <si>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</si>
  <si>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</si>
  <si>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</si>
  <si>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</si>
  <si>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</si>
  <si>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</si>
  <si>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</si>
  <si>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</si>
  <si>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</si>
  <si>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</si>
  <si>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</si>
  <si>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</si>
  <si>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</si>
  <si>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</si>
  <si>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</si>
  <si>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</si>
  <si>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</si>
  <si>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</si>
  <si>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</si>
  <si>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</si>
  <si>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</si>
  <si>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</si>
  <si>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</si>
  <si>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</si>
  <si>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</si>
  <si>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</si>
  <si>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</si>
  <si>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</si>
  <si>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</si>
  <si>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</si>
  <si>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</si>
  <si>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</si>
  <si>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</si>
  <si>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</si>
  <si>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</si>
  <si>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</si>
  <si>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</si>
  <si>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</si>
  <si>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</si>
  <si>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</si>
  <si>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</si>
  <si>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</si>
  <si>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</si>
  <si>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</si>
  <si>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</si>
  <si>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</si>
  <si>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</si>
  <si>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</si>
  <si>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</si>
  <si>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</si>
  <si>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</si>
  <si>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</si>
  <si>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</si>
  <si>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</si>
  <si>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</si>
  <si>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</si>
  <si>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</si>
  <si>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</si>
  <si>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</si>
  <si>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</si>
  <si>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</si>
  <si>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</si>
  <si>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</si>
  <si>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</si>
  <si>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</si>
  <si>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</si>
  <si>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</si>
  <si>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</si>
  <si>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</si>
  <si>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</si>
  <si>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</si>
  <si>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</si>
  <si>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</si>
  <si>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</si>
  <si>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</si>
  <si>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</si>
  <si>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</si>
  <si>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</si>
  <si>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</si>
  <si>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</si>
  <si>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</si>
  <si>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</si>
  <si>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</si>
  <si>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</si>
  <si>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</si>
  <si>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</si>
  <si>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</si>
  <si>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</si>
  <si>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</si>
  <si>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</si>
  <si>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</si>
  <si>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</si>
  <si>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</si>
  <si>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</si>
  <si>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</si>
  <si>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</si>
  <si>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</si>
  <si>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</si>
  <si>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</si>
  <si>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</si>
  <si>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</si>
  <si>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</si>
  <si>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</si>
  <si>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</si>
  <si>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</si>
  <si>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</si>
  <si>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</si>
  <si>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</si>
  <si>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</si>
  <si>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</si>
  <si>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</si>
  <si>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</si>
  <si>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</si>
  <si>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</si>
  <si>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</si>
  <si>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</si>
  <si>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</si>
  <si>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</si>
  <si>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</si>
  <si>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</si>
  <si>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</si>
  <si>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</si>
  <si>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</si>
  <si>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</si>
  <si>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</si>
  <si>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</si>
  <si>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</si>
  <si>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</si>
  <si>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</si>
  <si>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</si>
  <si>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</si>
  <si>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</si>
  <si>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</si>
  <si>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</si>
  <si>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</si>
  <si>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</si>
  <si>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</si>
  <si>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</si>
  <si>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</si>
  <si>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</si>
  <si>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</si>
  <si>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</si>
  <si>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</si>
  <si>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</si>
  <si>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</si>
  <si>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</si>
  <si>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</si>
  <si>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</si>
  <si>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</si>
  <si>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</si>
  <si>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</si>
  <si>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</si>
  <si>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</si>
  <si>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</si>
  <si>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</si>
  <si>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</si>
  <si>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</si>
  <si>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</si>
  <si>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</si>
  <si>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</si>
  <si>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</si>
  <si>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</si>
  <si>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</si>
  <si>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</si>
  <si>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</si>
  <si>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</si>
  <si>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</si>
  <si>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</si>
  <si>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</si>
  <si>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</si>
  <si>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</si>
  <si>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</si>
  <si>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</si>
  <si>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</si>
  <si>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</si>
  <si>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</si>
  <si>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</si>
  <si>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</si>
  <si>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</si>
  <si>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</si>
  <si>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</si>
  <si>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</si>
  <si>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</si>
  <si>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</si>
  <si>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</si>
  <si>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</si>
  <si>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</si>
  <si>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</si>
  <si>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</si>
  <si>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</si>
  <si>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</si>
  <si>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</si>
  <si>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</si>
  <si>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</si>
  <si>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</si>
  <si>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</si>
  <si>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</si>
  <si>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</si>
  <si>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</si>
  <si>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</si>
  <si>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</si>
  <si>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</si>
  <si>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</si>
  <si>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</si>
  <si>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</si>
  <si>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</si>
  <si>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</si>
  <si>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</si>
  <si>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</si>
  <si>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</si>
  <si>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</si>
  <si>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</si>
  <si>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</si>
  <si>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</si>
  <si>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</si>
  <si>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</si>
  <si>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</si>
  <si>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</si>
  <si>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</si>
  <si>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</si>
  <si>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</si>
  <si>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</si>
  <si>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</si>
  <si>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</si>
  <si>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</si>
  <si>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</si>
  <si>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</si>
  <si>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</si>
  <si>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</si>
  <si>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</si>
  <si>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</si>
  <si>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</si>
  <si>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</si>
  <si>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</si>
  <si>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</si>
  <si>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</si>
  <si>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</si>
  <si>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</si>
  <si>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</si>
  <si>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</si>
  <si>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</si>
  <si>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</si>
  <si>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</si>
  <si>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</si>
  <si>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</si>
  <si>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</si>
  <si>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</si>
  <si>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</si>
  <si>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</si>
  <si>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</si>
  <si>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</si>
  <si>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</si>
  <si>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</si>
  <si>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</si>
  <si>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</si>
  <si>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</si>
  <si>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</si>
  <si>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</si>
  <si>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</si>
  <si>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</si>
  <si>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</si>
  <si>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</si>
  <si>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</si>
  <si>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</si>
  <si>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</si>
  <si>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</si>
  <si>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</si>
  <si>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</si>
  <si>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</si>
  <si>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</si>
  <si>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</si>
  <si>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</si>
  <si>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</si>
  <si>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</si>
  <si>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</si>
  <si>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</si>
  <si>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</si>
  <si>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</si>
  <si>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</si>
  <si>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</si>
  <si>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</si>
  <si>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</si>
  <si>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</si>
  <si>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</si>
  <si>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</si>
  <si>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</si>
  <si>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</si>
  <si>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</si>
  <si>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</si>
  <si>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</si>
  <si>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</si>
  <si>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</si>
  <si>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</si>
  <si>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</si>
  <si>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</si>
  <si>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</si>
  <si>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</si>
  <si>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</si>
  <si>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</si>
  <si>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</si>
  <si>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</si>
  <si>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</si>
  <si>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</si>
  <si>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</si>
  <si>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</si>
  <si>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</si>
  <si>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</si>
  <si>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</si>
  <si>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</si>
  <si>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</si>
  <si>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</si>
  <si>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</si>
  <si>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</si>
  <si>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</si>
  <si>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</si>
  <si>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</si>
  <si>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</si>
  <si>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</si>
  <si>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</si>
  <si>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</si>
  <si>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</si>
  <si>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</si>
  <si>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</si>
  <si>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</si>
  <si>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</si>
  <si>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</si>
  <si>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</si>
  <si>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</si>
  <si>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</si>
  <si>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</si>
  <si>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</si>
  <si>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</si>
  <si>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</si>
  <si>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</si>
  <si>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</si>
  <si>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</si>
  <si>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</si>
  <si>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</si>
  <si>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</si>
  <si>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</si>
  <si>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</si>
  <si>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</si>
  <si>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</si>
  <si>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</si>
  <si>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</si>
  <si>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</si>
  <si>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</si>
  <si>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</si>
  <si>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</si>
  <si>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</si>
  <si>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</si>
  <si>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</si>
  <si>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</si>
  <si>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</si>
  <si>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</si>
  <si>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</si>
  <si>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</si>
  <si>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</si>
  <si>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</si>
  <si>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</si>
  <si>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</si>
  <si>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</si>
  <si>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</si>
  <si>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</si>
  <si>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</si>
  <si>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</si>
  <si>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</si>
  <si>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</si>
  <si>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</si>
  <si>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</si>
  <si>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</si>
  <si>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</si>
  <si>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</si>
  <si>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</si>
  <si>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</si>
  <si>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</si>
  <si>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</si>
  <si>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</si>
  <si>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</si>
  <si>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</si>
  <si>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</si>
  <si>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</si>
  <si>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</si>
  <si>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</si>
  <si>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</si>
  <si>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</si>
  <si>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</si>
  <si>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</si>
  <si>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</si>
  <si>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</si>
  <si>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</si>
  <si>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</si>
  <si>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</si>
  <si>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</si>
  <si>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</si>
  <si>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</si>
  <si>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</si>
  <si>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</si>
  <si>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</si>
  <si>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</si>
  <si>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</si>
  <si>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</si>
  <si>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</si>
  <si>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</si>
  <si>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</si>
  <si>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</si>
  <si>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</si>
  <si>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</si>
  <si>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</si>
  <si>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</si>
  <si>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</si>
  <si>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</si>
  <si>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</si>
  <si>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</si>
  <si>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</si>
  <si>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</si>
  <si>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</si>
  <si>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</si>
  <si>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</si>
  <si>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</si>
  <si>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</si>
  <si>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</si>
  <si>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</si>
  <si>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</si>
  <si>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</si>
  <si>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</si>
  <si>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</si>
  <si>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</si>
  <si>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</si>
  <si>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</si>
  <si>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</si>
  <si>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</si>
  <si>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</si>
  <si>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</si>
  <si>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</si>
  <si>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</si>
  <si>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</si>
  <si>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</si>
  <si>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</si>
  <si>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</si>
  <si>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</si>
  <si>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</si>
  <si>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</si>
  <si>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</si>
  <si>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</si>
  <si>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</si>
  <si>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</si>
  <si>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</si>
  <si>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</si>
  <si>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</si>
  <si>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</si>
  <si>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</si>
  <si>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</si>
  <si>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</si>
  <si>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</si>
  <si>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</si>
  <si>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</si>
  <si>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</si>
  <si>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</si>
  <si>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</si>
  <si>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</si>
  <si>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</si>
  <si>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</si>
  <si>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</si>
  <si>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</si>
  <si>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</si>
  <si>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</si>
  <si>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</si>
  <si>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</si>
  <si>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</si>
  <si>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</si>
  <si>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</si>
  <si>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</si>
  <si>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</si>
  <si>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</si>
  <si>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</si>
  <si>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</si>
  <si>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</si>
  <si>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</si>
  <si>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</si>
  <si>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</si>
  <si>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</si>
  <si>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</si>
  <si>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</si>
  <si>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</si>
  <si>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</si>
  <si>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</si>
  <si>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</si>
  <si>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</si>
  <si>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</si>
  <si>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</si>
  <si>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</si>
  <si>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</si>
  <si>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</si>
  <si>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</si>
  <si>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</si>
  <si>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</si>
  <si>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</si>
  <si>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</si>
  <si>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</si>
  <si>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</si>
  <si>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</si>
  <si>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</si>
  <si>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</si>
  <si>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</si>
  <si>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</si>
  <si>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</si>
  <si>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</si>
  <si>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</si>
  <si>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</si>
  <si>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</si>
  <si>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</si>
  <si>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</si>
  <si>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</si>
  <si>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</si>
  <si>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</si>
  <si>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</si>
  <si>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</si>
  <si>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</si>
  <si>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</si>
  <si>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</si>
  <si>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</si>
  <si>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</si>
  <si>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</si>
  <si>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</si>
  <si>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</si>
  <si>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</si>
  <si>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</si>
  <si>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</si>
  <si>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</si>
  <si>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</si>
  <si>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</si>
  <si>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</si>
  <si>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</si>
  <si>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</si>
  <si>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</si>
  <si>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</si>
  <si>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</si>
  <si>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</si>
  <si>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</si>
  <si>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</si>
  <si>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</si>
  <si>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</si>
  <si>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</si>
  <si>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</si>
  <si>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</si>
  <si>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</si>
  <si>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</si>
  <si>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</si>
  <si>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</si>
  <si>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</si>
  <si>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</si>
  <si>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</si>
  <si>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</si>
  <si>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</si>
  <si>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</si>
  <si>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</si>
  <si>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</si>
  <si>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</si>
  <si>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</si>
  <si>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</si>
  <si>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</si>
  <si>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</si>
  <si>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</si>
  <si>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</si>
  <si>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</si>
  <si>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</si>
  <si>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</si>
  <si>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</si>
  <si>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</si>
  <si>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</si>
  <si>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</si>
  <si>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</si>
  <si>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</si>
  <si>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</si>
  <si>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</si>
  <si>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</si>
  <si>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</si>
  <si>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</si>
  <si>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</si>
  <si>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</si>
  <si>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</si>
  <si>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</si>
  <si>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</si>
  <si>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</si>
  <si>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</si>
  <si>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</si>
  <si>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</si>
  <si>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</si>
  <si>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</si>
  <si>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</si>
  <si>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</si>
  <si>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</si>
  <si>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</si>
  <si>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</si>
  <si>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</si>
  <si>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</si>
  <si>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</si>
  <si>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</si>
  <si>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</si>
  <si>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</si>
  <si>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</si>
  <si>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</si>
  <si>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</si>
  <si>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</si>
  <si>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</si>
  <si>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</si>
  <si>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</si>
  <si>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</si>
  <si>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</si>
  <si>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</si>
  <si>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</si>
  <si>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</si>
  <si>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</si>
  <si>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</si>
  <si>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</si>
  <si>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</si>
  <si>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</si>
  <si>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</si>
  <si>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</si>
  <si>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</si>
  <si>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</si>
  <si>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</si>
  <si>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</si>
  <si>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</si>
  <si>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</si>
  <si>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</si>
  <si>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</si>
  <si>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</si>
  <si>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</si>
  <si>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</si>
  <si>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</si>
  <si>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</si>
  <si>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</si>
  <si>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</si>
  <si>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</si>
  <si>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</si>
  <si>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</si>
  <si>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</si>
  <si>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</si>
  <si>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</si>
  <si>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</si>
  <si>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</si>
  <si>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</si>
  <si>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</si>
  <si>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</si>
  <si>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</si>
  <si>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</si>
  <si>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</si>
  <si>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</si>
  <si>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</si>
  <si>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</si>
  <si>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</si>
  <si>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</si>
  <si>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</si>
  <si>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</si>
  <si>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</si>
  <si>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</si>
  <si>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</si>
  <si>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</si>
  <si>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</si>
  <si>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</si>
  <si>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</si>
  <si>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</si>
  <si>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</si>
  <si>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</si>
  <si>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</si>
  <si>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</si>
  <si>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</si>
  <si>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</si>
  <si>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</si>
  <si>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</si>
  <si>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</si>
  <si>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</si>
  <si>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</si>
  <si>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</si>
  <si>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</si>
  <si>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</si>
  <si>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</si>
  <si>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</si>
  <si>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</si>
  <si>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</si>
  <si>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</si>
  <si>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</si>
  <si>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</si>
  <si>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</si>
  <si>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</si>
  <si>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</si>
  <si>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</si>
  <si>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</si>
  <si>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</si>
  <si>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</si>
  <si>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</si>
  <si>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</si>
  <si>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</si>
  <si>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</si>
  <si>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</si>
  <si>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</si>
  <si>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</si>
  <si>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</si>
  <si>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</si>
  <si>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</si>
  <si>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</si>
  <si>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</si>
  <si>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</si>
  <si>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</si>
  <si>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</si>
  <si>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</si>
  <si>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</si>
  <si>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</si>
  <si>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</si>
  <si>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</si>
  <si>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</si>
  <si>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</si>
  <si>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</si>
  <si>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</si>
  <si>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</si>
  <si>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</si>
  <si>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</si>
  <si>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</si>
  <si>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</si>
  <si>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</si>
  <si>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</si>
  <si>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</si>
  <si>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</si>
  <si>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</si>
  <si>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</si>
  <si>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</si>
  <si>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</si>
  <si>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</si>
  <si>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</si>
  <si>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</si>
  <si>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</si>
  <si>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</si>
  <si>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</si>
  <si>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</si>
  <si>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</si>
  <si>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</si>
  <si>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</si>
  <si>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</si>
  <si>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</si>
  <si>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</si>
  <si>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</si>
  <si>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</si>
  <si>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</si>
  <si>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</si>
  <si>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</si>
  <si>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</si>
  <si>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</si>
  <si>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</si>
  <si>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</si>
  <si>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</si>
  <si>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</si>
  <si>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</si>
  <si>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</si>
  <si>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</si>
  <si>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</si>
  <si>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</si>
  <si>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</si>
  <si>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</si>
  <si>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</si>
  <si>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</si>
  <si>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</si>
  <si>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</si>
  <si>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</si>
  <si>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</si>
  <si>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</si>
  <si>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</si>
  <si>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</si>
  <si>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</si>
  <si>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</si>
  <si>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</si>
  <si>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</si>
  <si>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</si>
  <si>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</si>
  <si>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</si>
  <si>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</si>
  <si>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</si>
  <si>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</si>
  <si>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</si>
  <si>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</si>
  <si>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</si>
  <si>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</si>
  <si>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</si>
  <si>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</si>
  <si>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</si>
  <si>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</si>
  <si>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</si>
  <si>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</si>
  <si>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</si>
  <si>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</si>
  <si>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</si>
  <si>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</si>
  <si>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</si>
  <si>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</si>
  <si>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</si>
  <si>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</si>
  <si>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</si>
  <si>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</si>
  <si>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</si>
  <si>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</si>
  <si>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</si>
  <si>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</si>
  <si>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</si>
  <si>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</si>
  <si>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</si>
  <si>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</si>
  <si>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</si>
  <si>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</si>
  <si>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</si>
  <si>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</si>
  <si>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</si>
  <si>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</si>
  <si>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</si>
  <si>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</si>
  <si>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</si>
  <si>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</si>
  <si>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</si>
  <si>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</si>
  <si>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</si>
  <si>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</si>
  <si>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</si>
  <si>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</si>
  <si>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</si>
  <si>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</si>
  <si>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</si>
  <si>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</si>
  <si>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</si>
  <si>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</si>
  <si>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</si>
  <si>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</si>
  <si>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</si>
  <si>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</si>
  <si>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</si>
  <si>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</si>
  <si>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</si>
  <si>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</si>
  <si>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</si>
  <si>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</si>
  <si>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</si>
  <si>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</si>
  <si>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</si>
  <si>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</si>
  <si>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</si>
  <si>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</si>
  <si>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</si>
  <si>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</si>
  <si>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</si>
  <si>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</si>
  <si>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</si>
  <si>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</si>
  <si>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</si>
  <si>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</si>
  <si>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</si>
  <si>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</si>
  <si>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</si>
  <si>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</si>
  <si>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</si>
  <si>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</si>
  <si>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</si>
  <si>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</si>
  <si>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</si>
  <si>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</si>
  <si>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</si>
  <si>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</si>
  <si>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</si>
  <si>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</si>
  <si>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</si>
  <si>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</si>
  <si>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</si>
  <si>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</si>
  <si>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</si>
  <si>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</si>
  <si>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</si>
  <si>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</si>
  <si>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</si>
  <si>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</si>
  <si>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</si>
  <si>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</si>
  <si>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</si>
  <si>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</si>
  <si>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</si>
  <si>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</si>
  <si>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</si>
  <si>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</si>
  <si>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</si>
  <si>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</si>
  <si>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</si>
  <si>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</si>
  <si>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</si>
  <si>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</si>
  <si>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</si>
  <si>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</si>
  <si>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</si>
  <si>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</si>
  <si>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</si>
  <si>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</si>
  <si>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</si>
  <si>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</si>
  <si>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</si>
  <si>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</si>
  <si>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</si>
  <si>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</si>
  <si>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</si>
  <si>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</si>
  <si>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</si>
  <si>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</si>
  <si>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</si>
  <si>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</si>
  <si>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</si>
  <si>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</si>
  <si>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</si>
  <si>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</si>
  <si>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</si>
  <si>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</si>
  <si>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</si>
  <si>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</si>
  <si>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</si>
  <si>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</si>
  <si>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</si>
  <si>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</si>
  <si>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</si>
  <si>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</si>
  <si>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</si>
  <si>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</si>
  <si>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</si>
  <si>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</si>
  <si>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</si>
  <si>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</si>
  <si>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</si>
  <si>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</si>
  <si>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</si>
  <si>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</si>
  <si>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</si>
  <si>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</si>
  <si>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</si>
  <si>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</si>
  <si>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</si>
  <si>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</si>
  <si>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</si>
  <si>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</si>
  <si>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</si>
  <si>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</si>
  <si>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</si>
  <si>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</si>
  <si>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</si>
  <si>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</si>
  <si>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</si>
  <si>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</si>
  <si>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</si>
  <si>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</si>
  <si>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</si>
  <si>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</si>
  <si>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</si>
  <si>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</si>
  <si>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</si>
  <si>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</si>
  <si>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</si>
  <si>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</si>
  <si>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</si>
  <si>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</si>
  <si>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</si>
  <si>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</si>
  <si>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</si>
  <si>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</si>
  <si>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</si>
  <si>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</si>
  <si>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</si>
  <si>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</si>
  <si>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</si>
  <si>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</si>
  <si>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</si>
  <si>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</si>
  <si>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</si>
  <si>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</si>
  <si>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</si>
  <si>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</si>
  <si>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</si>
  <si>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</si>
  <si>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</si>
  <si>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</si>
  <si>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</si>
  <si>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</si>
  <si>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</si>
  <si>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</si>
  <si>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</si>
  <si>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</si>
  <si>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</si>
  <si>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</si>
  <si>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</si>
  <si>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</si>
  <si>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</si>
  <si>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</si>
  <si>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</si>
  <si>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</si>
  <si>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</si>
  <si>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</si>
  <si>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</si>
  <si>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</si>
  <si>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</si>
  <si>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</si>
  <si>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</si>
  <si>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</si>
  <si>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</si>
  <si>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</si>
  <si>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</si>
  <si>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</si>
  <si>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</si>
  <si>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</si>
  <si>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</si>
  <si>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</si>
  <si>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</si>
  <si>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</si>
  <si>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</si>
  <si>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</si>
  <si>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</si>
  <si>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</si>
  <si>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</si>
  <si>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</si>
  <si>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</si>
  <si>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</si>
  <si>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</si>
  <si>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</si>
  <si>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</si>
  <si>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</si>
  <si>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</si>
  <si>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</si>
  <si>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</si>
  <si>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</si>
  <si>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</si>
  <si>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</si>
  <si>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</si>
  <si>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</si>
  <si>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</si>
  <si>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</si>
  <si>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</si>
  <si>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</si>
  <si>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</si>
  <si>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</si>
  <si>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</si>
  <si>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</si>
  <si>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</si>
  <si>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</si>
  <si>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</si>
  <si>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</si>
  <si>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</si>
  <si>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</si>
  <si>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</si>
  <si>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</si>
  <si>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</si>
  <si>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</si>
  <si>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</si>
  <si>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</si>
  <si>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</si>
  <si>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</si>
  <si>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</si>
  <si>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</si>
  <si>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</si>
  <si>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</si>
  <si>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</si>
  <si>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</si>
  <si>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</si>
  <si>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</si>
  <si>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</si>
  <si>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</si>
  <si>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</si>
  <si>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</si>
  <si>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</si>
  <si>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</si>
  <si>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</si>
  <si>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</si>
  <si>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</si>
  <si>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</si>
  <si>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</si>
  <si>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</si>
  <si>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</si>
  <si>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</si>
  <si>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</si>
  <si>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</si>
  <si>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</si>
  <si>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</si>
  <si>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</si>
  <si>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</si>
  <si>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</si>
  <si>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</si>
  <si>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</si>
  <si>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</si>
  <si>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</si>
  <si>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</si>
  <si>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</si>
  <si>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</si>
  <si>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</si>
  <si>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</si>
  <si>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</si>
  <si>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</si>
  <si>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</si>
  <si>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</si>
  <si>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</si>
  <si>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</si>
  <si>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</si>
  <si>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</si>
  <si>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</si>
  <si>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</si>
  <si>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</si>
  <si>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</si>
  <si>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</si>
  <si>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</si>
  <si>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</si>
  <si>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</si>
  <si>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</si>
  <si>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</si>
  <si>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</si>
  <si>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</si>
  <si>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</si>
  <si>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</si>
  <si>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</si>
  <si>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</si>
  <si>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</si>
  <si>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</si>
  <si>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</si>
  <si>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</si>
  <si>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</si>
  <si>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</si>
  <si>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</si>
  <si>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</si>
  <si>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</si>
  <si>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</si>
  <si>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</si>
  <si>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</si>
  <si>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</si>
  <si>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</si>
  <si>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</si>
  <si>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</si>
  <si>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</si>
  <si>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</si>
  <si>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</si>
  <si>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</si>
  <si>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</si>
  <si>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</si>
  <si>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</si>
  <si>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</si>
  <si>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</si>
  <si>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</si>
  <si>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</si>
  <si>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</si>
  <si>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</si>
  <si>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</si>
  <si>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</si>
  <si>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</si>
  <si>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</si>
  <si>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</si>
  <si>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</si>
  <si>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</si>
  <si>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</si>
  <si>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</si>
  <si>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</si>
  <si>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</si>
  <si>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</si>
  <si>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</si>
  <si>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</si>
  <si>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</si>
  <si>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</si>
  <si>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</si>
  <si>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</si>
  <si>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</si>
  <si>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</si>
  <si>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</si>
  <si>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</si>
  <si>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</si>
  <si>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</si>
  <si>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</si>
  <si>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</si>
  <si>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</si>
  <si>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</si>
  <si>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</si>
  <si>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</si>
  <si>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</si>
  <si>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</si>
  <si>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</si>
  <si>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</si>
  <si>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</si>
  <si>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</si>
  <si>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</si>
  <si>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</si>
  <si>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</si>
  <si>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</si>
  <si>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</si>
  <si>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</si>
  <si>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</si>
  <si>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</si>
  <si>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</si>
  <si>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</si>
  <si>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</si>
  <si>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</si>
  <si>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</si>
  <si>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</si>
  <si>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</si>
  <si>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</si>
  <si>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</si>
  <si>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</si>
  <si>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</si>
  <si>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</si>
  <si>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</si>
  <si>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</si>
  <si>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</si>
  <si>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</si>
  <si>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</si>
  <si>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</si>
  <si>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</si>
  <si>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</si>
  <si>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</si>
  <si>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</si>
  <si>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</si>
  <si>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</si>
  <si>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</si>
  <si>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</si>
  <si>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</si>
  <si>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</si>
  <si>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</si>
  <si>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</si>
  <si>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</si>
  <si>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</si>
  <si>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</si>
  <si>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</si>
  <si>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</si>
  <si>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</si>
  <si>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</si>
  <si>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</si>
  <si>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</si>
  <si>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</si>
  <si>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</si>
  <si>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</si>
  <si>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</si>
  <si>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</si>
  <si>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</si>
  <si>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</si>
  <si>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</si>
  <si>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</si>
  <si>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</si>
  <si>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</si>
  <si>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</si>
  <si>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</si>
  <si>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</si>
  <si>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</si>
  <si>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</si>
  <si>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</si>
  <si>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</si>
  <si>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</si>
  <si>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</si>
  <si>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</si>
  <si>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</si>
  <si>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</si>
  <si>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</si>
  <si>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</si>
  <si>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</si>
  <si>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</si>
  <si>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</si>
  <si>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</si>
  <si>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</si>
  <si>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</si>
  <si>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</si>
  <si>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</si>
  <si>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</si>
  <si>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</si>
  <si>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</si>
  <si>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</si>
  <si>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</si>
  <si>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</si>
  <si>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</si>
  <si>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</si>
  <si>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</si>
  <si>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</si>
  <si>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</si>
  <si>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</si>
  <si>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</si>
  <si>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</si>
  <si>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</si>
  <si>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</si>
  <si>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</si>
  <si>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</si>
  <si>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</si>
  <si>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</si>
  <si>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</si>
  <si>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</si>
  <si>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</si>
  <si>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</si>
  <si>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</si>
  <si>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</si>
  <si>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</si>
  <si>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</si>
  <si>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</si>
  <si>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</si>
  <si>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</si>
  <si>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</si>
  <si>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</si>
  <si>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</si>
  <si>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</si>
  <si>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</si>
  <si>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</si>
  <si>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</si>
  <si>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</si>
  <si>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</si>
  <si>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</si>
  <si>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</si>
  <si>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</si>
  <si>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</si>
  <si>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</si>
  <si>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</si>
  <si>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</si>
  <si>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</si>
  <si>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</si>
  <si>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</si>
  <si>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</si>
  <si>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</si>
  <si>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</si>
  <si>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</si>
  <si>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</si>
  <si>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</si>
  <si>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</si>
  <si>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</si>
  <si>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</si>
  <si>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</si>
  <si>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</si>
  <si>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</si>
  <si>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</si>
  <si>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</si>
  <si>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</si>
  <si>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</si>
  <si>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</si>
  <si>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</si>
  <si>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</si>
  <si>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</si>
  <si>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</si>
  <si>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</si>
  <si>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</si>
  <si>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</si>
  <si>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</si>
  <si>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</si>
  <si>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</si>
  <si>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</si>
  <si>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</si>
  <si>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</si>
  <si>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</si>
  <si>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</si>
  <si>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</si>
  <si>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</si>
  <si>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</si>
  <si>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</si>
  <si>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</si>
  <si>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</si>
  <si>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</si>
  <si>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</si>
  <si>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</si>
  <si>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</si>
  <si>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</si>
  <si>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</si>
  <si>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</si>
  <si>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</si>
  <si>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</si>
  <si>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</si>
  <si>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</si>
  <si>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</si>
  <si>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</si>
  <si>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</si>
  <si>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</si>
  <si>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</si>
  <si>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</si>
  <si>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</si>
  <si>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</si>
  <si>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</si>
  <si>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</si>
  <si>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</si>
  <si>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</si>
  <si>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</si>
  <si>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</si>
  <si>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</si>
  <si>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</si>
  <si>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</si>
  <si>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</si>
  <si>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</si>
  <si>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</si>
  <si>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</si>
  <si>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</si>
  <si>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</si>
  <si>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</si>
  <si>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</si>
  <si>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</si>
  <si>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</si>
  <si>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</si>
  <si>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</si>
  <si>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</si>
  <si>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</si>
  <si>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</si>
  <si>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</si>
  <si>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</si>
  <si>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</si>
  <si>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</si>
  <si>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</si>
  <si>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</si>
  <si>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</si>
  <si>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</si>
  <si>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</si>
  <si>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</si>
  <si>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</si>
  <si>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</si>
  <si>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</si>
  <si>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</si>
  <si>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</si>
  <si>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</si>
  <si>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</si>
  <si>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</si>
  <si>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</si>
  <si>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</si>
  <si>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</si>
  <si>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</si>
  <si>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</si>
  <si>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</si>
  <si>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</si>
  <si>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</si>
  <si>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</si>
  <si>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</si>
  <si>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</si>
  <si>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</si>
  <si>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</si>
  <si>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</si>
  <si>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</si>
  <si>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</si>
  <si>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</si>
  <si>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</si>
  <si>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</si>
  <si>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</si>
  <si>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</si>
  <si>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</si>
  <si>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</si>
  <si>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</si>
  <si>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</si>
  <si>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</si>
  <si>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</si>
  <si>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</si>
  <si>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</si>
  <si>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</si>
  <si>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</si>
  <si>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</si>
  <si>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</si>
  <si>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</si>
  <si>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</si>
  <si>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</si>
  <si>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</si>
  <si>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</si>
  <si>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</si>
  <si>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</si>
  <si>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</si>
  <si>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</si>
  <si>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</si>
  <si>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</si>
  <si>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</si>
  <si>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</si>
  <si>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</si>
  <si>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</si>
  <si>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</si>
  <si>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</si>
  <si>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</si>
  <si>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</si>
  <si>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</si>
  <si>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</si>
  <si>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</si>
  <si>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</si>
  <si>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</si>
  <si>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</si>
  <si>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</si>
  <si>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</si>
  <si>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</si>
  <si>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</si>
  <si>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</si>
  <si>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</si>
  <si>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</si>
  <si>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</si>
  <si>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</si>
  <si>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</si>
  <si>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</si>
  <si>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</si>
  <si>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</si>
  <si>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</si>
  <si>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</si>
  <si>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</si>
  <si>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</si>
  <si>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</si>
  <si>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</si>
  <si>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</si>
  <si>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</si>
  <si>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</si>
  <si>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</si>
  <si>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</si>
  <si>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</si>
  <si>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</si>
  <si>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</si>
  <si>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</si>
  <si>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</si>
  <si>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</si>
  <si>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</si>
  <si>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</si>
  <si>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</si>
  <si>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</si>
  <si>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</si>
  <si>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</si>
  <si>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</si>
  <si>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</si>
  <si>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</si>
  <si>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</si>
  <si>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</si>
  <si>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</si>
  <si>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</si>
  <si>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</si>
  <si>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</si>
  <si>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</si>
  <si>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</si>
  <si>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</si>
  <si>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</si>
  <si>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</si>
  <si>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</si>
  <si>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</si>
  <si>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</si>
  <si>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</si>
  <si>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</si>
  <si>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</si>
  <si>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</si>
  <si>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</si>
  <si>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</si>
  <si>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</si>
  <si>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</si>
  <si>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</si>
  <si>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</si>
  <si>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</si>
  <si>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</si>
  <si>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</si>
  <si>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</si>
  <si>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</si>
  <si>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</si>
  <si>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</si>
  <si>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</si>
  <si>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</si>
  <si>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</si>
  <si>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</si>
  <si>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</si>
  <si>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</si>
  <si>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</si>
  <si>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</si>
  <si>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</si>
  <si>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</si>
  <si>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</si>
  <si>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</si>
  <si>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</si>
  <si>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</si>
  <si>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</si>
  <si>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</si>
  <si>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</si>
  <si>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</si>
  <si>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</si>
  <si>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</si>
  <si>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</si>
  <si>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</si>
  <si>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</si>
  <si>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</si>
  <si>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</si>
  <si>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</si>
  <si>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</si>
  <si>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</si>
  <si>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</si>
  <si>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</si>
  <si>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</si>
  <si>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</si>
  <si>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</si>
  <si>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</si>
  <si>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</si>
  <si>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</si>
  <si>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</si>
  <si>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</si>
  <si>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</si>
  <si>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</si>
  <si>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</si>
  <si>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</si>
  <si>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</si>
  <si>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</si>
  <si>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</si>
  <si>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</si>
  <si>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</si>
  <si>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</si>
  <si>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</si>
  <si>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</si>
  <si>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</si>
  <si>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</si>
  <si>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</si>
  <si>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</si>
  <si>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</si>
  <si>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</si>
  <si>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</si>
  <si>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</si>
  <si>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</si>
  <si>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</si>
  <si>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</si>
  <si>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</si>
  <si>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</si>
  <si>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</si>
  <si>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</si>
  <si>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</si>
  <si>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</si>
  <si>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</si>
  <si>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</si>
  <si>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</si>
  <si>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</si>
  <si>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</si>
  <si>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</si>
  <si>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</si>
  <si>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</si>
  <si>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</si>
  <si>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</si>
  <si>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</si>
  <si>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</si>
  <si>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</si>
  <si>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</si>
  <si>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</si>
  <si>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</si>
  <si>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</si>
  <si>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</si>
  <si>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</si>
  <si>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</si>
  <si>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</si>
  <si>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</si>
  <si>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</si>
  <si>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</si>
  <si>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</si>
  <si>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</si>
  <si>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</si>
  <si>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</si>
  <si>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</si>
  <si>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</si>
  <si>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</si>
  <si>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</si>
  <si>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</si>
  <si>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</si>
  <si>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</si>
  <si>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</si>
  <si>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</si>
  <si>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</si>
  <si>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</si>
  <si>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</si>
  <si>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</si>
  <si>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</si>
  <si>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</si>
  <si>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</si>
  <si>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</si>
  <si>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</si>
  <si>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</si>
  <si>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</si>
  <si>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</si>
  <si>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</si>
  <si>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</si>
  <si>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</si>
  <si>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</si>
  <si>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</si>
  <si>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</si>
  <si>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</si>
  <si>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</si>
  <si>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</si>
  <si>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</si>
  <si>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</si>
  <si>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</si>
  <si>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</si>
  <si>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</si>
  <si>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</si>
  <si>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</si>
  <si>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</si>
  <si>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</si>
  <si>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</si>
  <si>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</si>
  <si>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</si>
  <si>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</si>
  <si>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</si>
  <si>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</si>
  <si>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</si>
  <si>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</si>
  <si>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</si>
  <si>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</si>
  <si>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</si>
  <si>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</si>
  <si>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</si>
  <si>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</si>
  <si>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</si>
  <si>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</si>
  <si>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</si>
  <si>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</si>
  <si>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</si>
  <si>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</si>
  <si>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</si>
  <si>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</si>
  <si>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</si>
  <si>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</si>
  <si>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</si>
  <si>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</si>
  <si>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</si>
  <si>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</si>
  <si>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</si>
  <si>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</si>
  <si>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</si>
  <si>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</si>
  <si>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</si>
  <si>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</si>
  <si>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</si>
  <si>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</si>
  <si>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</si>
  <si>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</si>
  <si>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</si>
  <si>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</si>
  <si>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</si>
  <si>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</si>
  <si>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</si>
  <si>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</si>
  <si>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</si>
  <si>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</si>
  <si>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</si>
  <si>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</si>
  <si>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</si>
  <si>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</si>
  <si>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</si>
  <si>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</si>
  <si>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</si>
  <si>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</si>
  <si>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</si>
  <si>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</si>
  <si>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</si>
  <si>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</si>
  <si>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</si>
  <si>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</si>
  <si>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</si>
  <si>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</si>
  <si>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</si>
  <si>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</si>
  <si>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</si>
  <si>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</si>
  <si>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</si>
  <si>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</si>
  <si>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</si>
  <si>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</si>
  <si>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</si>
  <si>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</si>
  <si>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</si>
  <si>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</si>
  <si>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</si>
  <si>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</si>
  <si>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</si>
  <si>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</si>
  <si>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</si>
  <si>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</si>
  <si>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</si>
  <si>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</si>
  <si>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</si>
  <si>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</si>
  <si>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</si>
  <si>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</si>
  <si>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</si>
  <si>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</si>
  <si>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</si>
  <si>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</si>
  <si>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</si>
  <si>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</si>
  <si>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</si>
  <si>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</si>
  <si>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</si>
  <si>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</si>
  <si>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</si>
  <si>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</si>
  <si>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</si>
  <si>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</si>
  <si>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</si>
  <si>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</si>
  <si>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</si>
  <si>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</si>
  <si>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</si>
  <si>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</si>
  <si>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</si>
  <si>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</si>
  <si>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</si>
  <si>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</si>
  <si>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</si>
  <si>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</si>
  <si>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</si>
  <si>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</si>
  <si>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</si>
  <si>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</si>
  <si>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</si>
  <si>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</si>
  <si>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</si>
  <si>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</si>
  <si>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</si>
  <si>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</si>
  <si>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</si>
  <si>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</si>
  <si>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</si>
  <si>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</si>
  <si>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</si>
  <si>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</si>
  <si>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</si>
  <si>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</si>
  <si>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</si>
  <si>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</si>
  <si>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</si>
  <si>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</si>
  <si>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</si>
  <si>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</si>
  <si>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</si>
  <si>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</si>
  <si>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</si>
  <si>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</si>
  <si>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</si>
  <si>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</si>
  <si>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</si>
  <si>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</si>
  <si>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</si>
  <si>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</si>
  <si>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</si>
  <si>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</si>
  <si>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</si>
  <si>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</si>
  <si>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</si>
  <si>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</si>
  <si>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</si>
  <si>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</si>
  <si>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</si>
  <si>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</si>
  <si>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</si>
  <si>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</si>
  <si>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</si>
  <si>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</si>
  <si>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</si>
  <si>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</si>
  <si>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</si>
  <si>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</si>
  <si>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</si>
  <si>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</si>
  <si>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</si>
  <si>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</si>
  <si>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</si>
  <si>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</si>
  <si>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</si>
  <si>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</si>
  <si>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</si>
  <si>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</si>
  <si>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</si>
  <si>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</si>
  <si>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</si>
  <si>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</si>
  <si>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</si>
  <si>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</si>
  <si>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</si>
  <si>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</si>
  <si>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</si>
  <si>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</si>
  <si>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</si>
  <si>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</si>
  <si>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</si>
  <si>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</si>
  <si>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</si>
  <si>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</si>
  <si>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</si>
  <si>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</si>
  <si>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</si>
  <si>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</si>
  <si>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</si>
  <si>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</si>
  <si>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</si>
  <si>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</si>
  <si>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</si>
  <si>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</si>
  <si>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</si>
  <si>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</si>
  <si>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</si>
  <si>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</si>
  <si>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</si>
  <si>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</si>
  <si>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</si>
  <si>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</si>
  <si>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</si>
  <si>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</si>
  <si>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</si>
  <si>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</si>
  <si>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</si>
  <si>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</si>
  <si>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</si>
  <si>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</si>
  <si>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</si>
  <si>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</si>
  <si>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</si>
  <si>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</si>
  <si>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</si>
  <si>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</si>
  <si>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</si>
  <si>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</si>
  <si>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</si>
  <si>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</si>
  <si>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</si>
  <si>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</si>
  <si>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</si>
  <si>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</si>
  <si>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</si>
  <si>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</si>
  <si>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</si>
  <si>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</si>
  <si>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</si>
  <si>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</si>
  <si>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</si>
  <si>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</si>
  <si>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</si>
  <si>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</si>
  <si>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</si>
  <si>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</si>
  <si>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</si>
  <si>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</si>
  <si>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</si>
  <si>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</si>
  <si>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</si>
  <si>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</si>
  <si>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</si>
  <si>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</si>
  <si>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</si>
  <si>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</si>
  <si>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</si>
  <si>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</si>
  <si>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</si>
  <si>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</si>
  <si>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</si>
  <si>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</si>
  <si>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</si>
  <si>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</si>
  <si>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</si>
  <si>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</si>
  <si>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</si>
  <si>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</si>
  <si>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</si>
  <si>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</si>
  <si>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</si>
  <si>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</si>
  <si>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</si>
  <si>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</si>
  <si>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</si>
  <si>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</si>
  <si>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</si>
  <si>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</si>
  <si>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</si>
  <si>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</si>
  <si>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</si>
  <si>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</si>
  <si>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</si>
  <si>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</si>
  <si>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</si>
  <si>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</si>
  <si>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</si>
  <si>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</si>
  <si>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</si>
  <si>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</si>
  <si>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</si>
  <si>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</si>
  <si>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</si>
  <si>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</si>
  <si>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</si>
  <si>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</si>
  <si>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</si>
  <si>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</si>
  <si>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</si>
  <si>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</si>
  <si>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</si>
  <si>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</si>
  <si>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</si>
  <si>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</si>
  <si>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</si>
  <si>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</si>
  <si>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</si>
  <si>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</si>
  <si>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</si>
  <si>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</si>
  <si>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</si>
  <si>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</si>
  <si>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</si>
  <si>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</si>
  <si>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</si>
  <si>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</si>
  <si>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</si>
  <si>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</si>
  <si>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</si>
  <si>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</si>
  <si>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</si>
  <si>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</si>
  <si>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</si>
  <si>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</si>
  <si>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</si>
  <si>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</si>
  <si>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</si>
  <si>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</si>
  <si>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</si>
  <si>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</si>
  <si>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</si>
  <si>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</si>
  <si>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</si>
  <si>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</si>
  <si>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</si>
  <si>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</si>
  <si>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</si>
  <si>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</si>
  <si>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</si>
  <si>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</si>
  <si>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</si>
  <si>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</si>
  <si>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</si>
  <si>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</si>
  <si>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</si>
  <si>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</si>
  <si>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</si>
  <si>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</si>
  <si>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</si>
  <si>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</si>
  <si>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</si>
  <si>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</si>
  <si>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</si>
  <si>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</si>
  <si>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</si>
  <si>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</si>
  <si>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</si>
  <si>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</si>
  <si>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</si>
  <si>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</si>
  <si>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</si>
  <si>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</si>
  <si>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</si>
  <si>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</si>
  <si>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</si>
  <si>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</si>
  <si>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</si>
  <si>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</si>
  <si>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</si>
  <si>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</si>
  <si>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</si>
  <si>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</si>
  <si>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</si>
  <si>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</si>
  <si>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</si>
  <si>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</si>
  <si>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</si>
  <si>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</si>
  <si>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</si>
  <si>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</si>
  <si>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</si>
  <si>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</si>
  <si>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</si>
  <si>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</si>
  <si>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</si>
  <si>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</si>
  <si>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</si>
  <si>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</si>
  <si>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</si>
  <si>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</si>
  <si>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</si>
  <si>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</si>
  <si>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</si>
  <si>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</si>
  <si>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</si>
  <si>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</si>
  <si>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</si>
  <si>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</si>
  <si>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</si>
  <si>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</si>
  <si>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</si>
  <si>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</si>
  <si>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</si>
  <si>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</si>
  <si>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</si>
  <si>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</si>
  <si>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</si>
  <si>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</si>
  <si>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</si>
  <si>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</si>
  <si>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</si>
  <si>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</si>
  <si>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</si>
  <si>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</si>
  <si>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</si>
  <si>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</si>
  <si>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</si>
  <si>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</si>
  <si>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</si>
  <si>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</si>
  <si>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</si>
  <si>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</si>
  <si>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</si>
  <si>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</si>
  <si>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</si>
  <si>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</si>
  <si>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</si>
  <si>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</si>
  <si>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</si>
  <si>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</si>
  <si>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</si>
  <si>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</si>
  <si>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</si>
  <si>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</si>
  <si>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</si>
  <si>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</si>
  <si>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</si>
  <si>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</si>
  <si>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</si>
  <si>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</si>
  <si>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</si>
  <si>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</si>
  <si>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</si>
  <si>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</si>
  <si>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</si>
  <si>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</si>
  <si>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</si>
  <si>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</si>
  <si>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</si>
  <si>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</si>
  <si>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</si>
  <si>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</si>
  <si>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</si>
  <si>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</si>
  <si>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</si>
  <si>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</si>
  <si>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</si>
  <si>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</si>
  <si>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</si>
  <si>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</si>
  <si>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</si>
  <si>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</si>
  <si>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</si>
  <si>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</si>
  <si>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</si>
  <si>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</si>
  <si>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</si>
  <si>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</si>
  <si>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</si>
  <si>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</si>
  <si>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</si>
  <si>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</si>
  <si>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</si>
  <si>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</si>
  <si>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</si>
  <si>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</si>
  <si>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</si>
  <si>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</si>
  <si>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</si>
  <si>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</si>
  <si>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</si>
  <si>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</si>
  <si>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</si>
  <si>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</si>
  <si>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</si>
  <si>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</si>
  <si>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</si>
  <si>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</si>
  <si>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</si>
  <si>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</si>
  <si>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</si>
  <si>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</si>
  <si>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</si>
  <si>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</si>
  <si>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</si>
  <si>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</si>
  <si>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</si>
  <si>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</si>
  <si>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</si>
  <si>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</si>
  <si>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</si>
  <si>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</si>
  <si>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</si>
  <si>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</si>
  <si>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</si>
  <si>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</si>
  <si>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</si>
  <si>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</si>
  <si>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</si>
  <si>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</si>
  <si>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</si>
  <si>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</si>
  <si>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</si>
  <si>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</si>
  <si>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</si>
  <si>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</si>
  <si>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</si>
  <si>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</si>
  <si>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</si>
  <si>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</si>
  <si>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</si>
  <si>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</si>
  <si>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</si>
  <si>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</si>
  <si>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</si>
  <si>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</si>
  <si>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</si>
  <si>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</si>
  <si>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</si>
  <si>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</si>
  <si>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</si>
  <si>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</si>
  <si>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</si>
  <si>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</si>
  <si>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</si>
  <si>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</si>
  <si>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</si>
  <si>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</si>
  <si>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</si>
  <si>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</si>
  <si>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</si>
  <si>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</si>
  <si>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</si>
  <si>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</si>
  <si>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</si>
  <si>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</si>
  <si>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</si>
  <si>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</si>
  <si>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</si>
  <si>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</si>
  <si>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</si>
  <si>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</si>
  <si>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</si>
  <si>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</si>
  <si>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</si>
  <si>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</si>
  <si>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</si>
  <si>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</si>
  <si>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</si>
  <si>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</si>
  <si>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</si>
  <si>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</si>
  <si>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</si>
  <si>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</si>
  <si>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</si>
  <si>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</si>
  <si>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</si>
  <si>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</si>
  <si>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</si>
  <si>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</si>
  <si>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</si>
  <si>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</si>
  <si>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</si>
  <si>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</si>
  <si>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</si>
  <si>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</si>
  <si>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</si>
  <si>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</si>
  <si>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</si>
  <si>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</si>
  <si>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</si>
  <si>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</si>
  <si>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</si>
  <si>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</si>
  <si>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</si>
  <si>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</si>
  <si>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</si>
  <si>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</si>
  <si>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</si>
  <si>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</si>
  <si>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</si>
  <si>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</si>
  <si>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</si>
  <si>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</si>
  <si>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</si>
  <si>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</si>
  <si>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</si>
  <si>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</si>
  <si>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</si>
  <si>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</si>
  <si>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</si>
  <si>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</si>
  <si>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</si>
  <si>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</si>
  <si>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</si>
  <si>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</si>
  <si>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</si>
  <si>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</si>
  <si>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</si>
  <si>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</si>
  <si>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</si>
  <si>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</si>
  <si>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</si>
  <si>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</si>
  <si>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</si>
  <si>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</si>
  <si>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</si>
  <si>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</si>
  <si>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</si>
  <si>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</si>
  <si>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</si>
  <si>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</si>
  <si>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</si>
  <si>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</si>
  <si>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</si>
  <si>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</si>
  <si>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</si>
  <si>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</si>
  <si>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</si>
  <si>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</si>
  <si>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</si>
  <si>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</si>
  <si>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</si>
  <si>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</si>
  <si>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</si>
  <si>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</si>
  <si>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</si>
  <si>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</si>
  <si>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</si>
  <si>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</si>
  <si>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</si>
  <si>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</si>
  <si>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</si>
  <si>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</si>
  <si>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</si>
  <si>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</si>
  <si>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</si>
  <si>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</si>
  <si>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</si>
  <si>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</si>
  <si>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</si>
  <si>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</si>
  <si>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</si>
  <si>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</si>
  <si>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</si>
  <si>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</si>
  <si>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</si>
  <si>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</si>
  <si>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</si>
  <si>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</si>
  <si>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</si>
  <si>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</si>
  <si>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</si>
  <si>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</si>
  <si>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</si>
  <si>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</si>
  <si>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</si>
  <si>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</si>
  <si>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</si>
  <si>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</si>
  <si>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</si>
  <si>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</si>
  <si>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</si>
  <si>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</si>
  <si>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</si>
  <si>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</si>
  <si>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</si>
  <si>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</si>
  <si>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</si>
  <si>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</si>
  <si>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</si>
  <si>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</si>
  <si>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</si>
  <si>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</si>
  <si>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</si>
  <si>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</si>
  <si>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</si>
  <si>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</si>
  <si>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</si>
  <si>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</si>
  <si>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</si>
  <si>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</si>
  <si>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</si>
  <si>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</si>
  <si>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</si>
  <si>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</si>
  <si>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</si>
  <si>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</si>
  <si>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</si>
  <si>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</si>
  <si>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</si>
  <si>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</si>
  <si>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</si>
  <si>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</si>
  <si>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</si>
  <si>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</si>
  <si>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</si>
  <si>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</si>
  <si>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</si>
  <si>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</si>
  <si>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</si>
  <si>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</si>
  <si>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</si>
  <si>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</si>
  <si>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</si>
  <si>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</si>
  <si>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</si>
  <si>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</si>
  <si>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</si>
  <si>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</si>
  <si>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</si>
  <si>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</si>
  <si>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</si>
  <si>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</si>
  <si>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</si>
  <si>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</si>
  <si>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</si>
  <si>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</si>
  <si>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</si>
  <si>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</si>
  <si>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</si>
  <si>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</si>
  <si>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</si>
  <si>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</si>
  <si>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</si>
  <si>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</si>
  <si>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</si>
  <si>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</si>
  <si>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</si>
  <si>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</si>
  <si>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</si>
  <si>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</si>
  <si>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</si>
  <si>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</si>
  <si>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</si>
  <si>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</si>
  <si>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</si>
  <si>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</si>
  <si>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</si>
  <si>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</si>
  <si>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</si>
  <si>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</si>
  <si>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</si>
  <si>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</si>
  <si>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</si>
  <si>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</si>
  <si>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</si>
  <si>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</si>
  <si>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</si>
  <si>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</si>
  <si>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</si>
  <si>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</si>
  <si>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</si>
  <si>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</si>
  <si>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</si>
  <si>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</si>
  <si>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</si>
  <si>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</si>
  <si>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</si>
  <si>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</si>
  <si>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</si>
  <si>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</si>
  <si>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</si>
  <si>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</si>
  <si>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</si>
  <si>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</si>
  <si>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</si>
  <si>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</si>
  <si>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</si>
  <si>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</si>
  <si>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</si>
  <si>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</si>
  <si>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</si>
  <si>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</si>
  <si>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</si>
  <si>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</si>
  <si>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</si>
  <si>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</si>
  <si>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</si>
  <si>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</si>
  <si>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</si>
  <si>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</si>
  <si>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</si>
  <si>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</si>
  <si>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</si>
  <si>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</si>
  <si>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</si>
  <si>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</si>
  <si>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</si>
  <si>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</si>
  <si>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</si>
  <si>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</si>
  <si>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</si>
  <si>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</si>
  <si>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</si>
  <si>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</si>
  <si>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</si>
  <si>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</si>
  <si>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</si>
  <si>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</si>
  <si>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</si>
  <si>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</si>
  <si>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</si>
  <si>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</si>
  <si>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</si>
  <si>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</si>
  <si>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</si>
  <si>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</si>
  <si>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</si>
  <si>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</si>
  <si>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</si>
  <si>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</si>
  <si>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</si>
  <si>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</si>
  <si>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</si>
  <si>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</si>
  <si>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</si>
  <si>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</si>
  <si>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</si>
  <si>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</si>
  <si>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</si>
  <si>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</si>
  <si>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</si>
  <si>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</si>
  <si>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</si>
  <si>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</si>
  <si>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</si>
  <si>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</si>
  <si>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</si>
  <si>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</si>
  <si>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</si>
  <si>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</si>
  <si>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</si>
  <si>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</si>
  <si>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</si>
  <si>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</si>
  <si>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</si>
  <si>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</si>
  <si>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</si>
  <si>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</si>
  <si>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</si>
  <si>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</si>
  <si>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</si>
  <si>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</si>
  <si>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</si>
  <si>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</si>
  <si>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</si>
  <si>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</si>
  <si>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</si>
  <si>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</si>
  <si>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</si>
  <si>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</si>
  <si>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</si>
  <si>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</si>
  <si>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</si>
  <si>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</si>
  <si>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</si>
  <si>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</si>
  <si>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</si>
  <si>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</si>
  <si>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</si>
  <si>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</si>
  <si>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</si>
  <si>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</si>
  <si>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</si>
  <si>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</si>
  <si>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</si>
  <si>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</si>
  <si>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</si>
  <si>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</si>
  <si>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</si>
  <si>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</si>
  <si>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</si>
  <si>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</si>
  <si>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</si>
  <si>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</si>
  <si>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</si>
  <si>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</si>
  <si>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</si>
  <si>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</si>
  <si>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</si>
  <si>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</si>
  <si>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</si>
  <si>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</si>
  <si>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</si>
  <si>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</si>
  <si>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</si>
  <si>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</si>
  <si>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</si>
  <si>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</si>
  <si>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</si>
  <si>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</si>
  <si>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</si>
  <si>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</si>
  <si>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</si>
  <si>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</si>
  <si>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</si>
  <si>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</si>
  <si>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</si>
  <si>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</si>
  <si>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</si>
  <si>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</si>
  <si>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</si>
  <si>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</si>
  <si>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</si>
  <si>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</si>
  <si>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</si>
  <si>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</si>
  <si>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</si>
  <si>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</si>
  <si>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</si>
  <si>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</si>
  <si>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</si>
  <si>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</si>
  <si>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</si>
  <si>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</si>
  <si>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</si>
  <si>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</si>
  <si>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</si>
  <si>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</si>
  <si>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</si>
  <si>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</si>
  <si>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</si>
  <si>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</si>
  <si>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</si>
  <si>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</si>
  <si>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</si>
  <si>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</si>
  <si>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</si>
  <si>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</si>
  <si>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</si>
  <si>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</si>
  <si>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</si>
  <si>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</si>
  <si>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</si>
  <si>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</si>
  <si>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</si>
  <si>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</si>
  <si>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</si>
  <si>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</si>
  <si>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</si>
  <si>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</si>
  <si>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</si>
  <si>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</si>
  <si>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</si>
  <si>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</si>
  <si>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</si>
  <si>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</si>
  <si>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</si>
  <si>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</si>
  <si>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</si>
  <si>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</si>
  <si>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</si>
  <si>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</si>
  <si>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</si>
  <si>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</si>
  <si>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</si>
  <si>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</si>
  <si>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</si>
  <si>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</si>
  <si>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</si>
  <si>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</si>
  <si>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</si>
  <si>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</si>
  <si>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</si>
  <si>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</si>
  <si>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</si>
  <si>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</si>
  <si>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</si>
  <si>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</si>
  <si>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</si>
  <si>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</si>
  <si>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</si>
  <si>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</si>
  <si>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</si>
  <si>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</si>
  <si>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</si>
  <si>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</si>
  <si>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</si>
  <si>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</si>
  <si>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</si>
  <si>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</si>
  <si>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</si>
  <si>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</si>
  <si>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</si>
  <si>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</si>
  <si>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</si>
  <si>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</si>
  <si>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</si>
  <si>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</si>
  <si>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</si>
  <si>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</si>
  <si>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</si>
  <si>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</si>
  <si>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</si>
  <si>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</si>
  <si>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</si>
  <si>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</si>
  <si>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</si>
  <si>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</si>
  <si>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</si>
  <si>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</si>
  <si>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</si>
  <si>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</si>
  <si>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</si>
  <si>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</si>
  <si>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</si>
  <si>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</si>
  <si>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</si>
  <si>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</si>
  <si>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</si>
  <si>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</si>
  <si>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</si>
  <si>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</si>
  <si>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</si>
  <si>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</si>
  <si>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</si>
  <si>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</si>
  <si>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</si>
  <si>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</si>
  <si>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</si>
  <si>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</si>
  <si>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</si>
  <si>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</si>
  <si>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</si>
  <si>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</si>
  <si>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</si>
  <si>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</si>
  <si>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</si>
  <si>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</si>
  <si>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</si>
  <si>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</si>
  <si>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</si>
  <si>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</si>
  <si>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</si>
  <si>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</si>
  <si>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</si>
  <si>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</si>
  <si>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</si>
  <si>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</si>
  <si>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</si>
  <si>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</si>
  <si>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</si>
  <si>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</si>
  <si>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</si>
  <si>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</si>
  <si>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</si>
  <si>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</si>
  <si>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</si>
  <si>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</si>
  <si>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</si>
  <si>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</si>
  <si>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</si>
  <si>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</si>
  <si>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</si>
  <si>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</si>
  <si>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</si>
  <si>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</si>
  <si>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</si>
  <si>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</si>
  <si>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</si>
  <si>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</si>
  <si>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</si>
  <si>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</si>
  <si>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</si>
  <si>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</si>
  <si>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</si>
  <si>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</si>
  <si>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</si>
  <si>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</si>
  <si>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</si>
  <si>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</si>
  <si>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</si>
  <si>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</si>
  <si>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</si>
  <si>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</si>
  <si>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</si>
  <si>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</si>
  <si>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</si>
  <si>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</si>
  <si>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</si>
  <si>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</si>
  <si>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</si>
  <si>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</si>
  <si>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</si>
  <si>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</si>
  <si>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</si>
  <si>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</si>
  <si>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</si>
  <si>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</si>
  <si>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</si>
  <si>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</si>
  <si>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</si>
  <si>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</si>
  <si>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</si>
  <si>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</si>
  <si>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</si>
  <si>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</si>
  <si>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</si>
  <si>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</si>
  <si>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</si>
  <si>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</si>
  <si>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</si>
  <si>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</si>
  <si>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</si>
  <si>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</si>
  <si>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</si>
  <si>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</si>
  <si>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</si>
  <si>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</si>
  <si>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</si>
  <si>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</si>
  <si>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</si>
  <si>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</si>
  <si>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</si>
  <si>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</si>
  <si>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</si>
  <si>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</si>
  <si>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</si>
  <si>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</si>
  <si>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</si>
  <si>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</si>
  <si>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</si>
  <si>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</si>
  <si>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</si>
  <si>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</si>
  <si>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</si>
  <si>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</si>
  <si>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</si>
  <si>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</si>
  <si>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</si>
  <si>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</si>
  <si>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</si>
  <si>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</si>
  <si>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</si>
  <si>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</si>
  <si>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</si>
  <si>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</si>
  <si>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</si>
  <si>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</si>
  <si>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</si>
  <si>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</si>
  <si>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</si>
  <si>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</si>
  <si>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</si>
  <si>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</si>
  <si>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</si>
  <si>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</si>
  <si>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</si>
  <si>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</si>
  <si>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</si>
  <si>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</si>
  <si>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</si>
  <si>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</si>
  <si>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</si>
  <si>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</si>
  <si>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</si>
  <si>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</si>
  <si>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</si>
  <si>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</si>
  <si>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</si>
  <si>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</si>
  <si>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</si>
  <si>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</si>
  <si>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</si>
  <si>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</si>
  <si>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</si>
  <si>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</si>
  <si>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</si>
  <si>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</si>
  <si>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</si>
  <si>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</si>
  <si>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</si>
  <si>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</si>
  <si>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</si>
  <si>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</si>
  <si>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</si>
  <si>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</si>
  <si>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</si>
  <si>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</si>
  <si>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</si>
  <si>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</si>
  <si>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</si>
  <si>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</si>
  <si>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</si>
  <si>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</si>
  <si>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</si>
  <si>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</si>
  <si>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</si>
  <si>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</si>
  <si>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</si>
  <si>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</si>
  <si>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</si>
  <si>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</si>
  <si>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</si>
  <si>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</si>
  <si>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</si>
  <si>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</si>
  <si>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</si>
  <si>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</si>
  <si>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</si>
  <si>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</si>
  <si>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</si>
  <si>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</si>
  <si>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</si>
  <si>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</si>
  <si>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</si>
  <si>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</si>
  <si>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</si>
  <si>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</si>
  <si>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</si>
  <si>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</si>
  <si>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</si>
  <si>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</si>
  <si>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</si>
  <si>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</si>
  <si>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</si>
  <si>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</si>
  <si>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</si>
  <si>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</si>
  <si>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</si>
  <si>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</si>
  <si>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</si>
  <si>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</si>
  <si>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</si>
  <si>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</si>
  <si>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</si>
  <si>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</si>
  <si>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</si>
  <si>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</si>
  <si>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</si>
  <si>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</si>
  <si>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</si>
  <si>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</si>
  <si>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</si>
  <si>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</si>
  <si>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</si>
  <si>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</si>
  <si>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</si>
  <si>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</si>
  <si>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</si>
  <si>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</si>
  <si>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</si>
  <si>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</si>
  <si>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</si>
  <si>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</si>
  <si>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</si>
  <si>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</si>
  <si>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</si>
  <si>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</si>
  <si>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</si>
  <si>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</si>
  <si>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</si>
  <si>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</si>
  <si>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</si>
  <si>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</si>
  <si>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</si>
  <si>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</si>
  <si>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</si>
  <si>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</si>
  <si>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</si>
  <si>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</si>
  <si>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</si>
  <si>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</si>
  <si>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</si>
  <si>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</si>
  <si>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</si>
  <si>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</si>
  <si>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</si>
  <si>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</si>
  <si>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</si>
  <si>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</si>
  <si>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</si>
  <si>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</si>
  <si>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</si>
  <si>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</si>
  <si>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</si>
  <si>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</si>
  <si>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</si>
  <si>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</si>
  <si>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</si>
  <si>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</si>
  <si>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</si>
  <si>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</si>
  <si>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</si>
  <si>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</si>
  <si>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</si>
  <si>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</si>
  <si>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</si>
  <si>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</si>
  <si>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</si>
  <si>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</si>
  <si>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</si>
  <si>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</si>
  <si>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</si>
  <si>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</si>
  <si>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</si>
  <si>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</si>
  <si>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</si>
  <si>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</si>
  <si>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</si>
  <si>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</si>
  <si>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</si>
  <si>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</si>
  <si>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</si>
  <si>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</si>
  <si>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</si>
  <si>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</si>
  <si>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</si>
  <si>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</si>
  <si>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</si>
  <si>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</si>
  <si>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</si>
  <si>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</si>
  <si>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</si>
  <si>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</si>
  <si>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</si>
  <si>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</si>
  <si>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</si>
  <si>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</si>
  <si>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</si>
  <si>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</si>
  <si>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</si>
  <si>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</si>
  <si>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</si>
  <si>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</si>
  <si>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</si>
  <si>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</si>
  <si>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</si>
  <si>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</si>
  <si>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</si>
  <si>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</si>
  <si>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</si>
  <si>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</si>
  <si>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</si>
  <si>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</si>
  <si>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</si>
  <si>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</si>
  <si>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</si>
  <si>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</si>
  <si>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</si>
  <si>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</si>
  <si>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</si>
  <si>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</si>
  <si>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</si>
  <si>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</si>
  <si>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</si>
  <si>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</si>
  <si>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</si>
  <si>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</si>
  <si>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</si>
  <si>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</si>
  <si>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</si>
  <si>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</si>
  <si>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</si>
  <si>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</si>
  <si>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</si>
  <si>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</si>
  <si>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</si>
  <si>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</si>
  <si>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</si>
  <si>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</si>
  <si>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</si>
  <si>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</si>
  <si>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</si>
  <si>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</si>
  <si>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</si>
  <si>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</si>
  <si>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</si>
  <si>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</si>
  <si>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</si>
  <si>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</si>
  <si>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</si>
  <si>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</si>
  <si>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</si>
  <si>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</si>
  <si>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</si>
  <si>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</si>
  <si>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</si>
  <si>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</si>
  <si>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</si>
  <si>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</si>
  <si>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</si>
  <si>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</si>
  <si>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</si>
  <si>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</si>
  <si>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</si>
  <si>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</si>
  <si>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</si>
  <si>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</si>
  <si>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</si>
  <si>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</si>
  <si>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</si>
  <si>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</si>
  <si>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</si>
  <si>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</si>
  <si>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</si>
  <si>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</si>
  <si>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</si>
  <si>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</si>
  <si>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</si>
  <si>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</si>
  <si>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</si>
  <si>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</si>
  <si>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</si>
  <si>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</si>
  <si>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</si>
  <si>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</si>
  <si>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</si>
  <si>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</si>
  <si>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</si>
  <si>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</si>
  <si>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</si>
  <si>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</si>
  <si>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</si>
  <si>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</si>
  <si>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</si>
  <si>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</si>
  <si>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</si>
  <si>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</si>
  <si>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</si>
  <si>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</si>
  <si>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</si>
  <si>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</si>
  <si>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</si>
  <si>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</si>
  <si>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</si>
  <si>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</si>
  <si>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</si>
  <si>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</si>
  <si>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</si>
  <si>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</si>
  <si>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</si>
  <si>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</si>
  <si>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</si>
  <si>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</si>
  <si>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</si>
  <si>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</si>
  <si>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</si>
  <si>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</si>
  <si>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</si>
  <si>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</si>
  <si>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</si>
  <si>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</si>
  <si>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</si>
  <si>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</si>
  <si>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</si>
  <si>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</si>
  <si>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</si>
  <si>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</si>
  <si>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</si>
  <si>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</si>
  <si>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</si>
  <si>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</si>
  <si>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</si>
  <si>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</si>
  <si>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</si>
  <si>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</si>
  <si>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</si>
  <si>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</si>
  <si>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</si>
  <si>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</si>
  <si>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</si>
  <si>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</si>
  <si>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</si>
  <si>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</si>
  <si>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</si>
  <si>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</si>
  <si>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</si>
  <si>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</si>
  <si>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</si>
  <si>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</si>
  <si>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</si>
  <si>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</si>
  <si>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</si>
  <si>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</si>
  <si>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</si>
  <si>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</si>
  <si>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</si>
  <si>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</si>
  <si>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</si>
  <si>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</si>
  <si>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</si>
  <si>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</si>
  <si>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</si>
  <si>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</si>
  <si>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</si>
  <si>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</si>
  <si>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</si>
  <si>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</si>
  <si>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</si>
  <si>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</si>
  <si>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</si>
  <si>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</si>
  <si>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</si>
  <si>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</si>
  <si>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</si>
  <si>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</si>
  <si>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</si>
  <si>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</si>
  <si>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</si>
  <si>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</si>
  <si>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</si>
  <si>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</si>
  <si>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</si>
  <si>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</si>
  <si>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</si>
  <si>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</si>
  <si>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</si>
  <si>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</si>
  <si>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</si>
  <si>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</si>
  <si>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</si>
  <si>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</si>
  <si>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</si>
  <si>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</si>
  <si>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</si>
  <si>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</si>
  <si>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</si>
  <si>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</si>
  <si>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</si>
  <si>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</si>
  <si>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</si>
  <si>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</si>
  <si>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</si>
  <si>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</si>
  <si>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</si>
  <si>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</si>
  <si>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</si>
  <si>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</si>
  <si>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</si>
  <si>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</si>
  <si>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</si>
  <si>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</si>
  <si>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</si>
  <si>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</si>
  <si>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</si>
  <si>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</si>
  <si>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</si>
  <si>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</si>
  <si>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</si>
  <si>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</si>
  <si>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</si>
  <si>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</si>
  <si>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</si>
  <si>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</si>
  <si>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</si>
  <si>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</si>
  <si>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</si>
  <si>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</si>
  <si>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</si>
  <si>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</si>
  <si>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</si>
  <si>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</si>
  <si>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</si>
  <si>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</si>
  <si>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</si>
  <si>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</si>
  <si>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</si>
  <si>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</si>
  <si>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</si>
  <si>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</si>
  <si>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</si>
  <si>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</si>
  <si>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</si>
  <si>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</si>
  <si>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</si>
  <si>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</si>
  <si>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</si>
  <si>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</si>
  <si>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</si>
  <si>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</si>
  <si>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</si>
  <si>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</si>
  <si>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</si>
  <si>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</si>
  <si>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</si>
  <si>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</si>
  <si>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</si>
  <si>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</si>
  <si>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</si>
  <si>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</si>
  <si>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</si>
  <si>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</si>
  <si>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</si>
  <si>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</si>
  <si>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</si>
  <si>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</si>
  <si>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</si>
  <si>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</si>
  <si>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</si>
  <si>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</si>
  <si>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</si>
  <si>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</si>
  <si>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</si>
  <si>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</si>
  <si>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</si>
  <si>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</si>
  <si>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</si>
  <si>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</si>
  <si>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</si>
  <si>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</si>
  <si>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</si>
  <si>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</si>
  <si>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</si>
  <si>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</si>
  <si>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</si>
  <si>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</si>
  <si>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</si>
  <si>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</si>
  <si>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</si>
  <si>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</si>
  <si>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</si>
  <si>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</si>
  <si>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</si>
  <si>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</si>
  <si>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</si>
  <si>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</si>
  <si>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</si>
  <si>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</si>
  <si>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</si>
  <si>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</si>
  <si>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</si>
  <si>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</si>
  <si>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</si>
  <si>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</si>
  <si>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</si>
  <si>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</si>
  <si>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</si>
  <si>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</si>
  <si>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</si>
  <si>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</si>
  <si>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</si>
  <si>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</si>
  <si>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</si>
  <si>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</si>
  <si>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</si>
  <si>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</si>
  <si>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</si>
  <si>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</si>
  <si>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</si>
  <si>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</si>
  <si>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</si>
  <si>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</si>
  <si>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</si>
  <si>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</si>
  <si>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</si>
  <si>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</si>
  <si>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</si>
  <si>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</si>
  <si>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</si>
  <si>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</si>
  <si>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</si>
  <si>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</si>
  <si>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</si>
  <si>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</si>
  <si>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</si>
  <si>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</si>
  <si>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</si>
  <si>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</si>
  <si>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</si>
  <si>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</si>
  <si>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</si>
  <si>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</si>
  <si>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</si>
  <si>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</si>
  <si>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</si>
  <si>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</si>
  <si>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</si>
  <si>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</si>
  <si>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</si>
  <si>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</si>
  <si>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</si>
  <si>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</si>
  <si>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</si>
  <si>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</si>
  <si>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</si>
  <si>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</si>
  <si>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</si>
  <si>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</si>
  <si>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</si>
  <si>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</si>
  <si>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</si>
  <si>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</si>
  <si>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</si>
  <si>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</si>
  <si>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</si>
  <si>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</si>
  <si>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</si>
  <si>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</si>
  <si>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</si>
  <si>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</si>
  <si>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</si>
  <si>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</si>
  <si>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</si>
  <si>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</si>
  <si>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</si>
  <si>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</si>
  <si>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</si>
  <si>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</si>
  <si>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</si>
  <si>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</si>
  <si>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</si>
  <si>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</si>
  <si>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</si>
  <si>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</si>
  <si>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</si>
  <si>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</si>
  <si>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</si>
  <si>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</si>
  <si>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</si>
  <si>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</si>
  <si>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</si>
  <si>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</si>
  <si>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</si>
  <si>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</si>
  <si>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</si>
  <si>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</si>
  <si>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</si>
  <si>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</si>
  <si>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</si>
  <si>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</si>
  <si>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</si>
  <si>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</si>
  <si>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</si>
  <si>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</si>
  <si>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</si>
  <si>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</si>
  <si>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</si>
  <si>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</si>
  <si>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</si>
  <si>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</si>
  <si>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</si>
  <si>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</si>
  <si>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</si>
  <si>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</si>
  <si>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</si>
  <si>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</si>
  <si>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</si>
  <si>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</si>
  <si>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</si>
  <si>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</si>
  <si>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</si>
  <si>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</si>
  <si>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</si>
  <si>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</si>
  <si>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</si>
  <si>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</si>
  <si>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</si>
  <si>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</si>
  <si>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</si>
  <si>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</si>
  <si>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</si>
  <si>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</si>
  <si>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</si>
  <si>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</si>
  <si>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</si>
  <si>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</si>
  <si>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</si>
  <si>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</si>
  <si>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</si>
  <si>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</si>
  <si>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</si>
  <si>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</si>
  <si>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</si>
  <si>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</si>
  <si>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</si>
  <si>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</si>
  <si>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</si>
  <si>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</si>
  <si>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</si>
  <si>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</si>
  <si>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</si>
  <si>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</si>
  <si>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</si>
  <si>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</si>
  <si>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</si>
  <si>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</si>
  <si>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</si>
  <si>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</si>
  <si>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</si>
  <si>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</si>
  <si>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</si>
  <si>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</si>
  <si>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</si>
  <si>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</si>
  <si>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</si>
  <si>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</si>
  <si>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</si>
  <si>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</si>
  <si>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</si>
  <si>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</si>
  <si>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</si>
  <si>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</si>
  <si>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</si>
  <si>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</si>
  <si>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</si>
  <si>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</si>
  <si>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</si>
  <si>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</si>
  <si>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</si>
  <si>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</si>
  <si>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</si>
  <si>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</si>
  <si>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</si>
  <si>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</si>
  <si>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</si>
  <si>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</si>
  <si>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</si>
  <si>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</si>
  <si>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</si>
  <si>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</si>
  <si>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</si>
  <si>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</si>
  <si>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</si>
  <si>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</si>
  <si>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</si>
  <si>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</si>
  <si>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</si>
  <si>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</si>
  <si>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</si>
  <si>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</si>
  <si>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</si>
  <si>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</si>
  <si>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</si>
  <si>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</si>
  <si>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</si>
  <si>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</si>
  <si>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</si>
  <si>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</si>
  <si>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</si>
  <si>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</si>
  <si>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</si>
  <si>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</si>
  <si>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</si>
  <si>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</si>
  <si>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</si>
  <si>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</si>
  <si>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</si>
  <si>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</si>
  <si>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</si>
  <si>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</si>
  <si>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</si>
  <si>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</si>
  <si>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</si>
  <si>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</si>
  <si>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</si>
  <si>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</si>
  <si>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</si>
  <si>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</si>
  <si>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</si>
  <si>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</si>
  <si>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</si>
  <si>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</si>
  <si>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</si>
  <si>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</si>
  <si>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</si>
  <si>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</si>
  <si>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</si>
  <si>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</si>
  <si>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</si>
  <si>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</si>
  <si>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</si>
  <si>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</si>
  <si>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</si>
  <si>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</si>
  <si>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</si>
  <si>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</si>
  <si>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</si>
  <si>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</si>
  <si>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</si>
  <si>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</si>
  <si>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</si>
  <si>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</si>
  <si>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</si>
  <si>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</si>
  <si>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</si>
  <si>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</si>
  <si>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</si>
  <si>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</si>
  <si>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</si>
  <si>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</si>
  <si>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</si>
  <si>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</si>
  <si>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</si>
  <si>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</si>
  <si>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</si>
  <si>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</si>
  <si>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</si>
  <si>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</si>
  <si>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</si>
  <si>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</si>
  <si>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</si>
  <si>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</si>
  <si>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</si>
  <si>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</si>
  <si>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</si>
  <si>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</si>
  <si>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</si>
  <si>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</si>
  <si>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</si>
  <si>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</si>
  <si>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</si>
  <si>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</si>
  <si>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</si>
  <si>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</si>
  <si>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</si>
  <si>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</si>
  <si>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</si>
  <si>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</si>
  <si>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</si>
  <si>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</si>
  <si>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</si>
  <si>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</si>
  <si>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</si>
  <si>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</si>
  <si>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</si>
  <si>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</si>
  <si>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</si>
  <si>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</si>
  <si>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</si>
  <si>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</si>
  <si>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</si>
  <si>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</si>
  <si>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</si>
  <si>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</si>
  <si>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</si>
  <si>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</si>
  <si>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</si>
  <si>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</si>
  <si>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</si>
  <si>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</si>
  <si>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</si>
  <si>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</si>
  <si>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</si>
  <si>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</si>
  <si>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</si>
  <si>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</si>
  <si>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</si>
  <si>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</si>
  <si>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</si>
  <si>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</si>
  <si>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</si>
  <si>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</si>
  <si>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</si>
  <si>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</si>
  <si>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</si>
  <si>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</si>
  <si>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</si>
  <si>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</si>
  <si>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</si>
  <si>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</si>
  <si>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</si>
  <si>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</si>
  <si>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</si>
  <si>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</si>
  <si>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</si>
  <si>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</si>
  <si>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</si>
  <si>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</si>
  <si>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</si>
  <si>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</si>
  <si>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</si>
  <si>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</si>
  <si>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</si>
  <si>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</si>
  <si>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</si>
  <si>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</si>
  <si>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</si>
  <si>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</si>
  <si>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</si>
  <si>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</si>
  <si>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</si>
  <si>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</si>
  <si>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</si>
  <si>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</si>
  <si>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</si>
  <si>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</si>
  <si>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</si>
  <si>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</si>
  <si>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</si>
  <si>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</si>
  <si>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</si>
  <si>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</si>
  <si>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</si>
  <si>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</si>
  <si>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</si>
  <si>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</si>
  <si>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</si>
  <si>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</si>
  <si>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</si>
  <si>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</si>
  <si>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</si>
  <si>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</si>
  <si>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</si>
  <si>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</si>
  <si>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</si>
  <si>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</si>
  <si>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</si>
  <si>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</si>
  <si>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</si>
  <si>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</si>
  <si>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</si>
  <si>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</si>
  <si>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</si>
  <si>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</si>
  <si>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</si>
  <si>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</si>
  <si>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</si>
  <si>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</si>
  <si>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</si>
  <si>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</si>
  <si>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</si>
  <si>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</si>
  <si>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</si>
  <si>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</si>
  <si>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</si>
  <si>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</si>
  <si>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</si>
  <si>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</si>
  <si>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</si>
  <si>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</si>
  <si>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</si>
  <si>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</si>
  <si>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</si>
  <si>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</si>
  <si>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</si>
  <si>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</si>
  <si>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</si>
  <si>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</si>
  <si>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</si>
  <si>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</si>
  <si>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</si>
  <si>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</si>
  <si>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</si>
  <si>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</si>
  <si>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</si>
  <si>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</si>
  <si>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</si>
  <si>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</si>
  <si>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</si>
  <si>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</si>
  <si>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</si>
  <si>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</si>
  <si>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</si>
  <si>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</si>
  <si>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</si>
  <si>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</si>
  <si>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</si>
  <si>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</si>
  <si>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</si>
  <si>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</si>
  <si>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</si>
  <si>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</si>
  <si>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</si>
  <si>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</si>
  <si>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</si>
  <si>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</si>
  <si>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</si>
  <si>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</si>
  <si>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</si>
  <si>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</si>
  <si>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</si>
  <si>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</si>
  <si>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</si>
  <si>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</si>
  <si>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</si>
  <si>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</si>
  <si>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</si>
  <si>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</si>
  <si>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</si>
  <si>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</si>
  <si>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</si>
  <si>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</si>
  <si>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</si>
  <si>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</si>
  <si>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</si>
  <si>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</si>
  <si>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</si>
  <si>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</si>
  <si>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</si>
  <si>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</si>
  <si>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</si>
  <si>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</si>
  <si>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</si>
  <si>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</si>
  <si>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</si>
  <si>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</si>
  <si>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</si>
  <si>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</si>
  <si>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</si>
  <si>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</si>
  <si>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</si>
  <si>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</si>
  <si>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</si>
  <si>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</si>
  <si>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</si>
  <si>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</si>
  <si>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</si>
  <si>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</si>
  <si>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</si>
  <si>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</si>
  <si>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</si>
  <si>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</si>
  <si>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</si>
  <si>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</si>
  <si>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</si>
  <si>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</si>
  <si>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</si>
  <si>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</si>
  <si>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</si>
  <si>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</si>
  <si>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</si>
  <si>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</si>
  <si>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</si>
  <si>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</si>
  <si>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</si>
  <si>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</si>
  <si>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</si>
  <si>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</si>
  <si>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</si>
  <si>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</si>
  <si>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</si>
  <si>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</si>
  <si>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</si>
  <si>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</si>
  <si>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</si>
  <si>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</si>
  <si>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</si>
  <si>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</si>
  <si>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</si>
  <si>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</si>
  <si>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</si>
  <si>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</si>
  <si>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</si>
  <si>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</si>
  <si>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</si>
  <si>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</si>
  <si>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</si>
  <si>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</si>
  <si>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</si>
  <si>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</si>
  <si>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</si>
  <si>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</si>
  <si>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</si>
  <si>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</si>
  <si>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</si>
  <si>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</si>
  <si>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</si>
  <si>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</si>
  <si>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</si>
  <si>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</si>
  <si>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</si>
  <si>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</si>
  <si>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</si>
  <si>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</si>
  <si>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</si>
  <si>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</si>
  <si>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</si>
  <si>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</si>
  <si>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</si>
  <si>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</si>
  <si>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</si>
  <si>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</si>
  <si>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</si>
  <si>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</si>
  <si>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</si>
  <si>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</si>
  <si>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</si>
  <si>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</si>
  <si>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</si>
  <si>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</si>
  <si>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</si>
  <si>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</si>
  <si>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</si>
  <si>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</si>
  <si>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</si>
  <si>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</si>
  <si>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</si>
  <si>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</si>
  <si>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</si>
  <si>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</si>
  <si>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</si>
  <si>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</si>
  <si>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</si>
  <si>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</si>
  <si>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</si>
  <si>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</si>
  <si>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</si>
  <si>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</si>
  <si>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</si>
  <si>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</si>
  <si>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</si>
  <si>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</si>
  <si>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</si>
  <si>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</si>
  <si>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</si>
  <si>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</si>
  <si>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</si>
  <si>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</si>
  <si>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</si>
  <si>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</si>
  <si>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</si>
  <si>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</si>
  <si>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</si>
  <si>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</si>
  <si>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</si>
  <si>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</si>
  <si>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</si>
  <si>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</si>
  <si>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</si>
  <si>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</si>
  <si>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</si>
  <si>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</si>
  <si>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</si>
  <si>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</si>
  <si>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</si>
  <si>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</si>
  <si>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</si>
  <si>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</si>
  <si>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</si>
  <si>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</si>
  <si>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</si>
  <si>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</si>
  <si>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</si>
  <si>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</si>
  <si>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</si>
  <si>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</si>
  <si>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</si>
  <si>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</si>
  <si>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</si>
  <si>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</si>
  <si>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</si>
  <si>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</si>
  <si>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</si>
  <si>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</si>
  <si>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</si>
  <si>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</si>
  <si>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</si>
  <si>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</si>
  <si>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</si>
  <si>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</si>
  <si>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</si>
  <si>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</si>
  <si>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</si>
  <si>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</si>
  <si>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</si>
  <si>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</si>
  <si>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</si>
  <si>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</si>
  <si>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</si>
  <si>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</si>
  <si>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</si>
  <si>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</si>
  <si>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</si>
  <si>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</si>
  <si>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</si>
  <si>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</si>
  <si>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</si>
  <si>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</si>
  <si>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</si>
  <si>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</si>
  <si>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</si>
  <si>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</si>
  <si>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</si>
  <si>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</si>
  <si>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</si>
  <si>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</si>
  <si>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</si>
  <si>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</si>
  <si>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</si>
  <si>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</si>
  <si>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</si>
  <si>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</si>
  <si>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</si>
  <si>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</si>
  <si>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</si>
  <si>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</si>
  <si>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</si>
  <si>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</si>
  <si>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</si>
  <si>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</si>
  <si>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</si>
  <si>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</si>
  <si>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</si>
  <si>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</si>
  <si>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</si>
  <si>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</si>
  <si>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</si>
  <si>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</si>
  <si>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</si>
  <si>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</si>
  <si>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</si>
  <si>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</si>
  <si>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</si>
  <si>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</si>
  <si>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</si>
  <si>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</si>
  <si>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</si>
  <si>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</si>
  <si>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</si>
  <si>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</si>
  <si>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</si>
  <si>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</si>
  <si>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</si>
  <si>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</si>
  <si>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</si>
  <si>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</si>
  <si>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</si>
  <si>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</si>
  <si>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</si>
  <si>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</si>
  <si>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</si>
  <si>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</si>
  <si>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</si>
  <si>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</si>
  <si>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</si>
  <si>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</si>
  <si>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</si>
  <si>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</si>
  <si>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</si>
  <si>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</si>
  <si>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</si>
  <si>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</si>
  <si>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</si>
  <si>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</si>
  <si>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</si>
  <si>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</si>
  <si>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</si>
  <si>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</si>
  <si>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</si>
  <si>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</si>
  <si>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</si>
  <si>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</si>
  <si>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</si>
  <si>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</si>
  <si>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</si>
  <si>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</si>
  <si>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</si>
  <si>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</si>
  <si>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</si>
  <si>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</si>
  <si>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</si>
  <si>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</si>
  <si>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</si>
  <si>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</si>
  <si>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</si>
  <si>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</si>
  <si>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</si>
  <si>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</si>
  <si>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</si>
  <si>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</si>
  <si>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</si>
  <si>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</si>
  <si>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</si>
  <si>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</si>
  <si>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</si>
  <si>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</si>
  <si>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</si>
  <si>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</si>
  <si>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</si>
  <si>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</si>
  <si>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</si>
  <si>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</si>
  <si>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</si>
  <si>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</si>
  <si>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</si>
  <si>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</si>
  <si>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</si>
  <si>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</si>
  <si>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</si>
  <si>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</si>
  <si>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</si>
  <si>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</si>
  <si>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</si>
  <si>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</si>
  <si>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</si>
  <si>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</si>
  <si>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</si>
  <si>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</si>
  <si>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</si>
  <si>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</si>
  <si>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</si>
  <si>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</si>
  <si>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</si>
  <si>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</si>
  <si>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</si>
  <si>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</si>
  <si>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</si>
  <si>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</si>
  <si>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</si>
  <si>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</si>
  <si>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</si>
  <si>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</si>
  <si>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</si>
  <si>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</si>
  <si>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</si>
  <si>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</si>
  <si>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</si>
  <si>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</si>
  <si>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</si>
  <si>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</si>
  <si>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</si>
  <si>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</si>
  <si>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</si>
  <si>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</si>
  <si>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</si>
  <si>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</si>
  <si>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</si>
  <si>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</si>
  <si>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</si>
  <si>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</si>
  <si>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</si>
  <si>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</si>
  <si>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</si>
  <si>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</si>
  <si>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</si>
  <si>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</si>
  <si>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</si>
  <si>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</si>
  <si>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</si>
  <si>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</si>
  <si>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</si>
  <si>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</si>
  <si>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</si>
  <si>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</si>
  <si>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</si>
  <si>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</si>
  <si>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</si>
  <si>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</si>
  <si>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</si>
  <si>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</si>
  <si>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</si>
  <si>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</si>
  <si>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</si>
  <si>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</si>
  <si>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</si>
  <si>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</si>
  <si>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</si>
  <si>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</si>
  <si>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</si>
  <si>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</si>
  <si>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</si>
  <si>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</si>
  <si>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</si>
  <si>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</si>
  <si>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</si>
  <si>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</si>
  <si>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</si>
  <si>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</si>
  <si>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</si>
  <si>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</si>
  <si>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</si>
  <si>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</si>
  <si>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</si>
  <si>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</si>
  <si>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</si>
  <si>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</si>
  <si>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</si>
  <si>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</si>
  <si>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</si>
  <si>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</si>
  <si>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</si>
  <si>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</si>
  <si>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</si>
  <si>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</si>
  <si>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</si>
  <si>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</si>
  <si>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</si>
  <si>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</si>
  <si>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</si>
  <si>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</si>
  <si>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</si>
  <si>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</si>
  <si>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</si>
  <si>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</si>
  <si>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</si>
  <si>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</si>
  <si>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</si>
  <si>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</si>
  <si>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</si>
  <si>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</si>
  <si>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</si>
  <si>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</si>
  <si>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</si>
  <si>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</si>
  <si>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</si>
  <si>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</si>
  <si>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</si>
  <si>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</si>
  <si>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</si>
  <si>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</si>
  <si>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</si>
  <si>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</si>
  <si>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</si>
  <si>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</si>
  <si>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</si>
  <si>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</si>
  <si>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</si>
  <si>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</si>
  <si>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</si>
  <si>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</si>
  <si>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</si>
  <si>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</si>
  <si>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</si>
  <si>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</si>
  <si>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</si>
  <si>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</si>
  <si>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</si>
  <si>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</si>
  <si>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</si>
  <si>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</si>
  <si>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</si>
  <si>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</si>
  <si>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</si>
  <si>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</si>
  <si>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</si>
  <si>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</si>
  <si>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</si>
  <si>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</si>
  <si>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</si>
  <si>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</si>
  <si>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</si>
  <si>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</si>
  <si>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</si>
  <si>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</si>
  <si>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</si>
  <si>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</si>
  <si>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</si>
  <si>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</si>
  <si>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</si>
  <si>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</si>
  <si>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</si>
  <si>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</si>
  <si>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</si>
  <si>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</si>
  <si>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</si>
  <si>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</si>
  <si>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</si>
  <si>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</si>
  <si>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</si>
  <si>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</si>
  <si>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</si>
  <si>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</si>
  <si>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</si>
  <si>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</si>
  <si>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</si>
  <si>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</si>
  <si>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</si>
  <si>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</si>
  <si>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</si>
  <si>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</si>
  <si>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</si>
  <si>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</si>
  <si>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</si>
  <si>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</si>
  <si>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</si>
  <si>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</si>
  <si>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</si>
  <si>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</si>
  <si>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</si>
  <si>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</si>
  <si>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</si>
  <si>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</si>
  <si>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</si>
  <si>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</si>
  <si>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</si>
  <si>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</si>
  <si>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</si>
  <si>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</si>
  <si>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</si>
  <si>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</si>
  <si>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</si>
  <si>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</si>
  <si>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</si>
  <si>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</si>
  <si>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</si>
  <si>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</si>
  <si>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</si>
  <si>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</si>
  <si>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</si>
  <si>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</si>
  <si>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</si>
  <si>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</si>
  <si>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</si>
  <si>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</si>
  <si>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</si>
  <si>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</si>
  <si>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</si>
  <si>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</si>
  <si>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</si>
  <si>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</si>
  <si>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</si>
  <si>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</si>
  <si>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</si>
  <si>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</si>
  <si>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</si>
  <si>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</si>
  <si>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</si>
  <si>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</si>
  <si>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</si>
  <si>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</si>
  <si>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</si>
  <si>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</si>
  <si>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</si>
  <si>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</si>
  <si>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</si>
  <si>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</si>
  <si>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</si>
  <si>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</si>
  <si>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</si>
  <si>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</si>
  <si>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</si>
  <si>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</si>
  <si>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</si>
  <si>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</si>
  <si>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</si>
  <si>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</si>
  <si>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</si>
  <si>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</si>
  <si>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</si>
  <si>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</si>
  <si>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</si>
  <si>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</si>
  <si>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</si>
  <si>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</si>
  <si>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</si>
  <si>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</si>
  <si>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</si>
  <si>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</si>
  <si>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</si>
  <si>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</si>
  <si>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</si>
  <si>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</si>
  <si>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</si>
  <si>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</si>
  <si>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</si>
  <si>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</si>
  <si>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</si>
  <si>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</si>
  <si>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</si>
  <si>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</si>
  <si>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</si>
  <si>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</si>
  <si>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</si>
  <si>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</si>
  <si>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</si>
  <si>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</si>
  <si>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</si>
  <si>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</si>
  <si>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</si>
  <si>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</si>
  <si>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</si>
  <si>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</si>
  <si>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</si>
  <si>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</si>
  <si>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</si>
  <si>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</si>
  <si>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</si>
  <si>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</si>
  <si>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</si>
  <si>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</si>
  <si>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</si>
  <si>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</si>
  <si>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</si>
  <si>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</si>
  <si>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</si>
  <si>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</si>
  <si>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</si>
  <si>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</si>
  <si>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</si>
  <si>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</si>
  <si>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</si>
  <si>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</si>
  <si>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</si>
  <si>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</si>
  <si>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</si>
  <si>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</si>
  <si>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</si>
  <si>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</si>
  <si>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</si>
  <si>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</si>
  <si>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</si>
  <si>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</si>
  <si>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</si>
  <si>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</si>
  <si>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</si>
  <si>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</si>
  <si>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</si>
  <si>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</si>
  <si>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</si>
  <si>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</si>
  <si>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</si>
  <si>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</si>
  <si>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</si>
  <si>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</si>
  <si>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</si>
  <si>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</si>
  <si>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</si>
  <si>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</si>
  <si>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</si>
  <si>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</si>
  <si>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</si>
  <si>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</si>
  <si>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</si>
  <si>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</si>
  <si>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</si>
  <si>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</si>
  <si>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</si>
  <si>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</si>
  <si>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</si>
  <si>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</si>
  <si>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</si>
  <si>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</si>
  <si>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</si>
  <si>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</si>
  <si>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</si>
  <si>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</si>
  <si>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</si>
  <si>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</si>
  <si>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</si>
  <si>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</si>
  <si>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</si>
  <si>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</si>
  <si>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</si>
  <si>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</si>
  <si>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</si>
  <si>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</si>
  <si>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</si>
  <si>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</si>
  <si>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</si>
  <si>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</si>
  <si>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</si>
  <si>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</si>
  <si>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</si>
  <si>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</si>
  <si>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</si>
  <si>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</si>
  <si>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</si>
  <si>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</si>
  <si>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</si>
  <si>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</si>
  <si>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</si>
  <si>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</si>
  <si>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</si>
  <si>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</si>
  <si>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</si>
  <si>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</si>
  <si>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</si>
  <si>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</si>
  <si>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</si>
  <si>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</si>
  <si>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</si>
  <si>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</si>
  <si>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</si>
  <si>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</si>
  <si>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</si>
  <si>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</si>
  <si>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</si>
  <si>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</si>
  <si>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</si>
  <si>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</si>
  <si>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</si>
  <si>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</si>
  <si>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</si>
  <si>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</si>
  <si>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</si>
  <si>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</si>
  <si>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</si>
  <si>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</si>
  <si>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</si>
  <si>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</si>
  <si>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</si>
  <si>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</si>
  <si>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</si>
  <si>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</si>
  <si>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</si>
  <si>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</si>
  <si>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</si>
  <si>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</si>
  <si>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</si>
  <si>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</si>
  <si>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</si>
  <si>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</si>
  <si>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</si>
  <si>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</si>
  <si>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</si>
  <si>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</si>
  <si>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</si>
  <si>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</si>
  <si>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</si>
  <si>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</si>
  <si>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</si>
  <si>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</si>
  <si>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</si>
  <si>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</si>
  <si>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</si>
  <si>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</si>
  <si>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</si>
  <si>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</si>
  <si>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</si>
  <si>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</si>
  <si>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</si>
  <si>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</si>
  <si>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</si>
  <si>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</si>
  <si>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</si>
  <si>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</si>
  <si>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</si>
  <si>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</si>
  <si>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</si>
  <si>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</si>
  <si>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</si>
  <si>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</si>
  <si>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</si>
  <si>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</si>
  <si>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</si>
  <si>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</si>
  <si>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</si>
  <si>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</si>
  <si>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</si>
  <si>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</si>
  <si>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</si>
  <si>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</si>
  <si>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</si>
  <si>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</si>
  <si>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</si>
  <si>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</si>
  <si>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</si>
  <si>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</si>
  <si>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</si>
  <si>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</si>
  <si>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</si>
  <si>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</si>
  <si>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</si>
  <si>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</si>
  <si>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</si>
  <si>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</si>
  <si>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</si>
  <si>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</si>
  <si>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</si>
  <si>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</si>
  <si>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</si>
  <si>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</si>
  <si>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</si>
  <si>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</si>
  <si>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</si>
  <si>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</si>
  <si>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</si>
  <si>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</si>
  <si>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</si>
  <si>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</si>
  <si>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</si>
  <si>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</si>
  <si>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</si>
  <si>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</si>
  <si>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</si>
  <si>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</si>
  <si>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</si>
  <si>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</si>
  <si>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</si>
  <si>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</si>
  <si>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</si>
  <si>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</si>
  <si>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</si>
  <si>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</si>
  <si>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</si>
  <si>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</si>
  <si>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</si>
  <si>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</si>
  <si>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</si>
  <si>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</si>
  <si>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</si>
  <si>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</si>
  <si>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</si>
  <si>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</si>
  <si>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</si>
  <si>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</si>
  <si>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</si>
  <si>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</si>
  <si>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</si>
  <si>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</si>
  <si>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</si>
  <si>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</si>
  <si>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</si>
  <si>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</si>
  <si>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</si>
  <si>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</si>
  <si>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</si>
  <si>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</si>
  <si>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</si>
  <si>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</si>
  <si>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</si>
  <si>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</si>
  <si>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</si>
  <si>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</si>
  <si>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</si>
  <si>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</si>
  <si>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</si>
  <si>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</si>
  <si>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</si>
  <si>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</si>
  <si>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</si>
  <si>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</si>
  <si>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</si>
  <si>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</si>
  <si>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</si>
  <si>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</si>
  <si>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</si>
  <si>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</si>
  <si>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</si>
  <si>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</si>
  <si>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</si>
  <si>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</si>
  <si>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</si>
  <si>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</si>
  <si>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</si>
  <si>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</si>
  <si>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</si>
  <si>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</si>
  <si>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</si>
  <si>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</si>
  <si>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</si>
  <si>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</si>
  <si>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</si>
  <si>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</si>
  <si>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</si>
  <si>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</si>
  <si>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</si>
  <si>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</si>
  <si>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</si>
  <si>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</si>
  <si>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</si>
  <si>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</si>
  <si>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</si>
  <si>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</si>
  <si>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</si>
  <si>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</si>
  <si>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</si>
  <si>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</si>
  <si>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</si>
  <si>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</si>
  <si>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</si>
  <si>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</si>
  <si>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</si>
  <si>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</si>
  <si>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</si>
  <si>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</si>
  <si>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</si>
  <si>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</si>
  <si>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</si>
  <si>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</si>
  <si>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</si>
  <si>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</si>
  <si>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</si>
  <si>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</si>
  <si>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</si>
  <si>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</si>
  <si>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</si>
  <si>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</si>
  <si>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</si>
  <si>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</si>
  <si>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</si>
  <si>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</si>
  <si>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</si>
  <si>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</si>
  <si>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</si>
  <si>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</si>
  <si>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</si>
  <si>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</si>
  <si>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</si>
  <si>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</si>
  <si>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</si>
  <si>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</si>
  <si>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</si>
  <si>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</si>
  <si>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</si>
  <si>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</si>
  <si>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</si>
  <si>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</si>
  <si>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</si>
  <si>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</si>
  <si>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</si>
  <si>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</si>
  <si>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</si>
  <si>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</si>
  <si>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</si>
  <si>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</si>
  <si>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</si>
  <si>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</si>
  <si>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</si>
  <si>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</si>
  <si>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</si>
  <si>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</si>
  <si>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</si>
  <si>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</si>
  <si>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</si>
  <si>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</si>
  <si>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</si>
  <si>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</si>
  <si>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</si>
  <si>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</si>
  <si>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</si>
  <si>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</si>
  <si>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</si>
  <si>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</si>
  <si>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</si>
  <si>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</si>
  <si>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</si>
  <si>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</si>
  <si>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</si>
  <si>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</si>
  <si>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</si>
  <si>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</si>
  <si>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</si>
  <si>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</si>
  <si>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</si>
  <si>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</si>
  <si>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</si>
  <si>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</si>
  <si>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</si>
  <si>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</si>
  <si>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</si>
  <si>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</si>
  <si>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</si>
  <si>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</si>
  <si>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</si>
  <si>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</si>
  <si>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</si>
  <si>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</si>
  <si>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</si>
  <si>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</si>
  <si>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</si>
  <si>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</si>
  <si>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</si>
  <si>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</si>
  <si>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</si>
  <si>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</si>
  <si>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</si>
  <si>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</si>
  <si>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</si>
  <si>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</si>
  <si>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</si>
  <si>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</si>
  <si>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</si>
  <si>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</si>
  <si>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</si>
  <si>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</si>
  <si>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</si>
  <si>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</si>
  <si>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</si>
  <si>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</si>
  <si>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</si>
  <si>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</si>
  <si>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</si>
  <si>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</si>
  <si>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</si>
  <si>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</si>
  <si>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</si>
  <si>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</si>
  <si>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</si>
  <si>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</si>
  <si>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</si>
  <si>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</si>
  <si>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</si>
  <si>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</si>
  <si>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</si>
  <si>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</si>
  <si>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</si>
  <si>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</si>
  <si>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</si>
  <si>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</si>
  <si>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</si>
  <si>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</si>
  <si>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</si>
  <si>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</si>
  <si>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</si>
  <si>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</si>
  <si>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</si>
  <si>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</si>
  <si>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</si>
  <si>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</si>
  <si>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</si>
  <si>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</si>
  <si>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</si>
  <si>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</si>
  <si>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</si>
  <si>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</si>
  <si>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</si>
  <si>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</si>
  <si>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</si>
  <si>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</si>
  <si>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</si>
  <si>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</si>
  <si>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</si>
  <si>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</si>
  <si>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</si>
  <si>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</si>
  <si>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</si>
  <si>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</si>
  <si>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</si>
  <si>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</si>
  <si>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</si>
  <si>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</si>
  <si>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</si>
  <si>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</si>
  <si>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</si>
  <si>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</si>
  <si>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</si>
  <si>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</si>
  <si>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</si>
  <si>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</si>
  <si>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</si>
  <si>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</si>
  <si>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</si>
  <si>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</si>
  <si>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</si>
  <si>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</si>
  <si>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</si>
  <si>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</si>
  <si>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</si>
  <si>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</si>
  <si>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</si>
  <si>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</si>
  <si>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</si>
  <si>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</si>
  <si>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</si>
  <si>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</si>
  <si>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</si>
  <si>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</si>
  <si>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</si>
  <si>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</si>
  <si>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</si>
  <si>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</si>
  <si>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</si>
  <si>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</si>
  <si>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</si>
  <si>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</si>
  <si>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</si>
  <si>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</si>
  <si>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</si>
  <si>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</si>
  <si>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</si>
  <si>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</si>
  <si>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</si>
  <si>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</si>
  <si>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</si>
  <si>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</si>
  <si>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</si>
  <si>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</si>
  <si>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</si>
  <si>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</si>
  <si>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</si>
  <si>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</si>
  <si>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</si>
  <si>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</si>
  <si>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</si>
  <si>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</si>
  <si>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</si>
  <si>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</si>
  <si>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</si>
  <si>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</si>
  <si>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</si>
  <si>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</si>
  <si>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</si>
  <si>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</si>
  <si>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</si>
  <si>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</si>
  <si>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</si>
  <si>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</si>
  <si>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</si>
  <si>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</si>
  <si>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</si>
  <si>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</si>
  <si>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</si>
  <si>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</si>
  <si>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</si>
  <si>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</si>
  <si>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</si>
  <si>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</si>
  <si>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</si>
  <si>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</si>
  <si>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</si>
  <si>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</si>
  <si>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</si>
  <si>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</si>
  <si>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</si>
  <si>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</si>
  <si>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</si>
  <si>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</si>
  <si>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</si>
  <si>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</si>
  <si>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</si>
  <si>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</si>
  <si>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</si>
  <si>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</si>
  <si>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</si>
  <si>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</si>
  <si>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</si>
  <si>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</si>
  <si>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</si>
  <si>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</si>
  <si>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</si>
  <si>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</si>
  <si>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</si>
  <si>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</si>
  <si>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</si>
  <si>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</si>
  <si>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</si>
  <si>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</si>
  <si>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</si>
  <si>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</si>
  <si>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</si>
  <si>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</si>
  <si>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</si>
  <si>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</si>
  <si>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</si>
  <si>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</si>
  <si>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</si>
  <si>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</si>
  <si>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</si>
  <si>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</si>
  <si>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</si>
  <si>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</si>
  <si>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</si>
  <si>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</si>
  <si>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</si>
  <si>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</si>
  <si>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</si>
  <si>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</si>
  <si>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</si>
  <si>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</si>
  <si>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</si>
  <si>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</si>
  <si>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</si>
  <si>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</si>
  <si>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</si>
  <si>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</si>
  <si>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</si>
  <si>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</si>
  <si>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</si>
  <si>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</si>
  <si>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</si>
  <si>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</si>
  <si>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</si>
  <si>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</si>
  <si>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</si>
  <si>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</si>
  <si>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</si>
  <si>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</si>
  <si>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</si>
  <si>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</si>
  <si>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</si>
  <si>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</si>
  <si>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</si>
  <si>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</si>
  <si>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</si>
  <si>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</si>
  <si>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</si>
  <si>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</si>
  <si>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</si>
  <si>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</si>
  <si>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</si>
  <si>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</si>
  <si>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</si>
  <si>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</si>
  <si>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</si>
  <si>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</si>
  <si>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</si>
  <si>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</si>
  <si>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</si>
  <si>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</si>
  <si>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</si>
  <si>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</si>
  <si>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</si>
  <si>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</si>
  <si>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</si>
  <si>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</si>
  <si>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</si>
  <si>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</si>
  <si>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</si>
  <si>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</si>
  <si>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</si>
  <si>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</si>
  <si>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</si>
  <si>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</si>
  <si>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</si>
  <si>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</si>
  <si>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</si>
  <si>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</si>
  <si>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</si>
  <si>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</si>
  <si>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</si>
  <si>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</si>
  <si>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</si>
  <si>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</si>
  <si>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</si>
  <si>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</si>
  <si>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</si>
  <si>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</si>
  <si>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</si>
  <si>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</si>
  <si>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</si>
  <si>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</si>
  <si>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</si>
  <si>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</si>
  <si>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</si>
  <si>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</si>
  <si>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</si>
  <si>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</si>
  <si>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</si>
  <si>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</si>
  <si>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</si>
  <si>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</si>
  <si>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</si>
  <si>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</si>
  <si>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</si>
  <si>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</si>
  <si>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</si>
  <si>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</si>
  <si>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</si>
  <si>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</si>
  <si>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</si>
  <si>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</si>
  <si>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</si>
  <si>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</si>
  <si>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</si>
  <si>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</si>
  <si>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</si>
  <si>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</si>
  <si>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</si>
  <si>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</si>
  <si>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</si>
  <si>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</si>
  <si>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</si>
  <si>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</si>
  <si>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</si>
  <si>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</si>
  <si>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</si>
  <si>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</si>
  <si>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</si>
  <si>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</si>
  <si>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</si>
  <si>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</si>
  <si>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</si>
  <si>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</si>
  <si>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</si>
  <si>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</si>
  <si>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</si>
  <si>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</si>
  <si>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</si>
  <si>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</si>
  <si>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</si>
  <si>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</si>
  <si>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</si>
  <si>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</si>
  <si>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</si>
  <si>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</si>
  <si>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</si>
  <si>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</si>
  <si>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</si>
  <si>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</si>
  <si>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</si>
  <si>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</si>
  <si>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</si>
  <si>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</si>
  <si>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</si>
  <si>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</si>
  <si>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</si>
  <si>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</si>
  <si>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</si>
  <si>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</si>
  <si>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</si>
  <si>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</si>
  <si>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</si>
  <si>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</si>
  <si>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</si>
  <si>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</si>
  <si>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</si>
  <si>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</si>
  <si>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</si>
  <si>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</si>
  <si>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</si>
  <si>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</si>
  <si>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</si>
  <si>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</si>
  <si>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</si>
  <si>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</si>
  <si>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</si>
  <si>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</si>
  <si>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</si>
  <si>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</si>
  <si>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</si>
  <si>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</si>
  <si>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</si>
  <si>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</si>
  <si>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</si>
  <si>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</si>
  <si>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</si>
  <si>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</si>
  <si>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</si>
  <si>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</si>
  <si>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</si>
  <si>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</si>
  <si>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</si>
  <si>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</si>
  <si>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</si>
  <si>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</si>
  <si>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</si>
  <si>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</si>
  <si>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</si>
  <si>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</si>
  <si>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</si>
  <si>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</si>
  <si>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</si>
  <si>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</si>
  <si>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</si>
  <si>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</si>
  <si>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</si>
  <si>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</si>
  <si>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</si>
  <si>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</si>
  <si>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</si>
  <si>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</si>
  <si>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</si>
  <si>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</si>
  <si>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</si>
  <si>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</si>
  <si>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</si>
  <si>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</si>
  <si>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</si>
  <si>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</si>
  <si>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</si>
  <si>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</si>
  <si>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</si>
  <si>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</si>
  <si>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</si>
  <si>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</si>
  <si>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</si>
  <si>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</si>
  <si>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</si>
  <si>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</si>
  <si>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</si>
  <si>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</si>
  <si>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</si>
  <si>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</si>
  <si>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</si>
  <si>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</si>
  <si>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</si>
  <si>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</si>
  <si>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</si>
  <si>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</si>
  <si>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</si>
  <si>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</si>
  <si>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</si>
  <si>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</si>
  <si>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</si>
  <si>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</si>
  <si>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</si>
  <si>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</si>
  <si>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</si>
  <si>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</si>
  <si>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</si>
  <si>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</si>
  <si>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</si>
  <si>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</si>
  <si>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</si>
  <si>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</si>
  <si>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</si>
  <si>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</si>
  <si>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</si>
  <si>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</si>
  <si>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</si>
  <si>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</si>
  <si>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</si>
  <si>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</si>
  <si>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</si>
  <si>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</si>
  <si>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</si>
  <si>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</si>
  <si>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</si>
  <si>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</si>
  <si>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</si>
  <si>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</si>
  <si>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</si>
  <si>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</si>
  <si>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</si>
  <si>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</si>
  <si>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</si>
  <si>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</si>
  <si>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</si>
  <si>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</si>
  <si>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</si>
  <si>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</si>
  <si>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</si>
  <si>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</si>
  <si>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</si>
  <si>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</si>
  <si>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</si>
  <si>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</si>
  <si>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</si>
  <si>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</si>
  <si>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</si>
  <si>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</si>
  <si>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</si>
  <si>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</si>
  <si>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</si>
  <si>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</si>
  <si>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</si>
  <si>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</si>
  <si>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</si>
  <si>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</si>
  <si>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</si>
  <si>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</si>
  <si>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</si>
  <si>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</si>
  <si>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</si>
  <si>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</si>
  <si>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</si>
  <si>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</si>
  <si>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</si>
  <si>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</si>
  <si>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</si>
  <si>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</si>
  <si>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</si>
  <si>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</si>
  <si>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</si>
  <si>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</si>
  <si>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</si>
  <si>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</si>
  <si>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</si>
  <si>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</si>
  <si>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</si>
  <si>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</si>
  <si>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</si>
  <si>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</si>
  <si>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</si>
  <si>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</si>
  <si>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</si>
  <si>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</si>
  <si>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</si>
  <si>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</si>
  <si>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</si>
  <si>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</si>
  <si>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</si>
  <si>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</si>
  <si>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</si>
  <si>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</si>
  <si>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</si>
  <si>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</si>
  <si>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</si>
  <si>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</si>
  <si>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</si>
  <si>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</si>
  <si>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</si>
  <si>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</si>
  <si>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</si>
  <si>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</si>
  <si>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</si>
  <si>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</si>
  <si>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</si>
  <si>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</si>
  <si>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</si>
  <si>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</si>
  <si>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</si>
  <si>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</si>
  <si>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</si>
  <si>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</si>
  <si>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</si>
  <si>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</si>
  <si>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</si>
  <si>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</si>
  <si>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</si>
  <si>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</si>
  <si>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</si>
  <si>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</si>
  <si>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</si>
  <si>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</si>
  <si>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</si>
  <si>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</si>
  <si>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</si>
  <si>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</si>
  <si>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</si>
  <si>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</si>
  <si>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</si>
  <si>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</si>
  <si>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</si>
  <si>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</si>
  <si>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</si>
  <si>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</si>
  <si>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</si>
  <si>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</si>
  <si>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</si>
  <si>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</si>
  <si>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</si>
  <si>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</si>
  <si>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</si>
  <si>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</si>
  <si>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</si>
  <si>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</si>
  <si>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</si>
  <si>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</si>
  <si>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</si>
  <si>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</si>
  <si>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</si>
  <si>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</si>
  <si>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</si>
  <si>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</si>
  <si>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</si>
  <si>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</si>
  <si>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</si>
  <si>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</si>
  <si>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</si>
  <si>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</si>
  <si>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</si>
  <si>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</si>
  <si>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</si>
  <si>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</si>
  <si>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</si>
  <si>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</si>
  <si>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</si>
  <si>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</si>
  <si>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</si>
  <si>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</si>
  <si>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</si>
  <si>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</si>
  <si>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</si>
  <si>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</si>
  <si>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</si>
  <si>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</si>
  <si>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</si>
  <si>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</si>
  <si>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</si>
  <si>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</si>
  <si>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</si>
  <si>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</si>
  <si>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</si>
  <si>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</si>
  <si>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</si>
  <si>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</si>
  <si>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</si>
  <si>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</si>
  <si>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</si>
  <si>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</si>
  <si>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</si>
  <si>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</si>
  <si>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</si>
  <si>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</si>
  <si>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</si>
  <si>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</si>
  <si>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</si>
  <si>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</si>
  <si>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</si>
  <si>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</si>
  <si>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</si>
  <si>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</si>
  <si>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</si>
  <si>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</si>
  <si>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</si>
  <si>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</si>
  <si>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</si>
  <si>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</si>
  <si>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</si>
  <si>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</si>
  <si>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</si>
  <si>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</si>
  <si>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</si>
  <si>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</si>
  <si>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</si>
  <si>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</si>
  <si>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</si>
  <si>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</si>
  <si>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</si>
  <si>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</si>
  <si>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</si>
  <si>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</si>
  <si>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</si>
  <si>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</si>
  <si>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</si>
  <si>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</si>
  <si>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</si>
  <si>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</si>
  <si>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</si>
  <si>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</si>
  <si>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</si>
  <si>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</si>
  <si>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</si>
  <si>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</si>
  <si>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</si>
  <si>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</si>
  <si>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</si>
  <si>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</si>
  <si>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</si>
  <si>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</si>
  <si>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</si>
  <si>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</si>
  <si>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</si>
  <si>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</si>
  <si>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</si>
  <si>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</si>
  <si>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</si>
  <si>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</si>
  <si>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</si>
  <si>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</si>
  <si>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</si>
  <si>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</si>
  <si>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</si>
  <si>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</si>
  <si>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</si>
  <si>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</si>
  <si>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</si>
  <si>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</si>
  <si>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</si>
  <si>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</si>
  <si>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</si>
  <si>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</si>
  <si>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</si>
  <si>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</si>
  <si>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</si>
  <si>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</si>
  <si>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</si>
  <si>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</si>
  <si>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</si>
  <si>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</si>
  <si>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</si>
  <si>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</si>
  <si>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</si>
  <si>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</si>
  <si>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</si>
  <si>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</si>
  <si>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</si>
  <si>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</si>
  <si>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</si>
  <si>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</si>
  <si>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</si>
  <si>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</si>
  <si>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</si>
  <si>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</si>
  <si>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</si>
  <si>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</si>
  <si>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</si>
  <si>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</si>
  <si>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</si>
  <si>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</si>
  <si>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</si>
  <si>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</si>
  <si>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</si>
  <si>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</si>
  <si>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</si>
  <si>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</si>
  <si>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</si>
  <si>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</si>
  <si>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</si>
  <si>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</si>
  <si>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</si>
  <si>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</si>
  <si>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</si>
  <si>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</si>
  <si>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</si>
  <si>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</si>
  <si>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</si>
  <si>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</si>
  <si>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</si>
  <si>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</si>
  <si>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</si>
  <si>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</si>
  <si>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</si>
  <si>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</si>
  <si>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</si>
  <si>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</si>
  <si>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</si>
  <si>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</si>
  <si>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</si>
  <si>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</si>
  <si>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</si>
  <si>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</si>
  <si>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</si>
  <si>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</si>
  <si>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</si>
  <si>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</si>
  <si>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</si>
  <si>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</si>
  <si>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</si>
  <si>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</si>
  <si>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</si>
  <si>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</si>
  <si>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</si>
  <si>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</si>
  <si>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</si>
  <si>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</si>
  <si>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</si>
  <si>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</si>
  <si>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</si>
  <si>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</si>
  <si>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</si>
  <si>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</si>
  <si>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</si>
  <si>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</si>
  <si>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</si>
  <si>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</si>
  <si>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</si>
  <si>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</si>
  <si>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</si>
  <si>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</si>
  <si>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</si>
  <si>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</si>
  <si>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</si>
  <si>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</si>
  <si>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</si>
  <si>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</si>
  <si>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</si>
  <si>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</si>
  <si>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</si>
  <si>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</si>
  <si>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</si>
  <si>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</si>
  <si>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</si>
  <si>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</si>
  <si>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</si>
  <si>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</si>
  <si>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</si>
  <si>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</si>
  <si>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</si>
  <si>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</si>
  <si>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</si>
  <si>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</si>
  <si>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</si>
  <si>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</si>
  <si>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</si>
  <si>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</si>
  <si>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</si>
  <si>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</si>
  <si>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</si>
  <si>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</si>
  <si>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</si>
  <si>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</si>
  <si>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</si>
  <si>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</si>
  <si>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</si>
  <si>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</si>
  <si>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</si>
  <si>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</si>
  <si>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</si>
  <si>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</si>
  <si>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</si>
  <si>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</si>
  <si>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</si>
  <si>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</si>
  <si>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</si>
  <si>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</si>
  <si>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</si>
  <si>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</si>
  <si>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</si>
  <si>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</si>
  <si>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</si>
  <si>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</si>
  <si>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</si>
  <si>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</si>
  <si>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</si>
  <si>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</si>
  <si>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</si>
  <si>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</si>
  <si>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</si>
  <si>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</si>
  <si>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</si>
  <si>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</si>
  <si>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</si>
  <si>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</si>
  <si>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</si>
  <si>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</si>
  <si>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</si>
  <si>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</si>
  <si>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</si>
  <si>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</si>
  <si>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</si>
  <si>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</si>
  <si>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</si>
  <si>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</si>
  <si>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</si>
  <si>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</si>
  <si>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</si>
  <si>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</si>
  <si>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</si>
  <si>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</si>
  <si>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</si>
  <si>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</si>
  <si>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</si>
  <si>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</si>
  <si>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</si>
  <si>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</si>
  <si>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</si>
  <si>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</si>
  <si>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</si>
  <si>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</si>
  <si>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</si>
  <si>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</si>
  <si>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</si>
  <si>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</si>
  <si>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</si>
  <si>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</si>
  <si>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</si>
  <si>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</si>
  <si>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</si>
  <si>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</si>
  <si>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</si>
  <si>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</si>
  <si>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</si>
  <si>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</si>
  <si>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</si>
  <si>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</si>
  <si>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</si>
  <si>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</si>
  <si>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</si>
  <si>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</si>
  <si>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</si>
  <si>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</si>
  <si>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</si>
  <si>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</si>
  <si>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</si>
  <si>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</si>
  <si>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</si>
  <si>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</si>
  <si>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</si>
  <si>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</si>
  <si>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</si>
  <si>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</si>
  <si>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</si>
  <si>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</si>
  <si>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</si>
  <si>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</si>
  <si>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</si>
  <si>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</si>
  <si>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</si>
  <si>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</si>
  <si>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</si>
  <si>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</si>
  <si>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</si>
  <si>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</si>
  <si>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</si>
  <si>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</si>
  <si>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</si>
  <si>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</si>
  <si>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</si>
  <si>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</si>
  <si>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</si>
  <si>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</si>
  <si>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</si>
  <si>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</si>
  <si>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</si>
  <si>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</si>
  <si>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</si>
  <si>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</si>
  <si>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</si>
  <si>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</si>
  <si>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</si>
  <si>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</si>
  <si>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</si>
  <si>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</si>
  <si>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</si>
  <si>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</si>
  <si>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</si>
  <si>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</si>
  <si>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</si>
  <si>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</si>
  <si>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</si>
  <si>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</si>
  <si>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</si>
  <si>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</si>
  <si>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</si>
  <si>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</si>
  <si>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</si>
  <si>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</si>
  <si>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</si>
  <si>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</si>
  <si>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</si>
  <si>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</si>
  <si>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</si>
  <si>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</si>
  <si>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</si>
  <si>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</si>
  <si>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</si>
  <si>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</si>
  <si>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</si>
  <si>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</si>
  <si>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</si>
  <si>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</si>
  <si>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</si>
  <si>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</si>
  <si>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</si>
  <si>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</si>
  <si>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</si>
  <si>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</si>
  <si>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</si>
  <si>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</si>
  <si>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</si>
  <si>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</si>
  <si>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</si>
  <si>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</si>
  <si>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</si>
  <si>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</si>
  <si>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</si>
  <si>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</si>
  <si>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</si>
  <si>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</si>
  <si>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</si>
  <si>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</si>
  <si>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</si>
  <si>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</si>
  <si>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</si>
  <si>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</si>
  <si>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</si>
  <si>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</si>
  <si>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</si>
  <si>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</si>
  <si>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</si>
  <si>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</si>
  <si>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</si>
  <si>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</si>
  <si>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</si>
  <si>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</si>
  <si>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</si>
  <si>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</si>
  <si>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</si>
  <si>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</si>
  <si>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</si>
  <si>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</si>
  <si>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</si>
  <si>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</si>
  <si>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</si>
  <si>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</si>
  <si>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Parent Category</t>
  </si>
  <si>
    <t>Column Labels</t>
  </si>
  <si>
    <t>Grand Total</t>
  </si>
  <si>
    <t>Row Labels</t>
  </si>
  <si>
    <t>(All)</t>
  </si>
  <si>
    <t>Count of state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</si>
  <si>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</si>
  <si>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</si>
  <si>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</si>
  <si>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</si>
  <si>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</si>
  <si>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</si>
  <si>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</si>
  <si>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</si>
  <si>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</si>
  <si>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</si>
  <si>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</si>
  <si>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</si>
  <si>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</si>
  <si>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</si>
  <si>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</si>
  <si>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</si>
  <si>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</si>
  <si>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</si>
  <si>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</si>
  <si>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</si>
  <si>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</si>
  <si>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</si>
  <si>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</si>
  <si>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</si>
  <si>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</si>
  <si>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</si>
  <si>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</si>
  <si>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</si>
  <si>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</si>
  <si>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</si>
  <si>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</si>
  <si>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 Successful</t>
  </si>
  <si>
    <t>Percent Successful</t>
  </si>
  <si>
    <t>Percent Failed</t>
  </si>
  <si>
    <t>Percent Canceled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</si>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</sst>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;@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  <xf numFmtId="1" fontId="0" fillId="0" borderId="0" xfId="0" applyNumberFormat="1"/>
    <xf numFmtId="4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0" fontId="0" fillId="2" borderId="0" xfId="0" applyFill="1"/>
    <xf numFmtId="0" fontId="1" fillId="3" borderId="0" xfId="0" applyFont="1" applyFill="1" applyAlignment="1">
      <alignment horizontal="right"/>
    </xf>
    <xf numFmtId="0" fontId="4" fillId="3" borderId="0" xfId="0" applyFont="1" applyFill="1"/>
    <xf numFmtId="0" fontId="4" fillId="3" borderId="0" xfId="0" applyFont="1" applyFill="1" applyAlignment="1">
      <alignment horizontal="right"/>
    </xf>
    <xf numFmtId="43" fontId="4" fillId="3" borderId="0" xfId="3" applyFont="1" applyFill="1" applyAlignment="1">
      <alignment horizontal="right"/>
    </xf>
    <xf numFmtId="43" fontId="4" fillId="3" borderId="0" xfId="3" applyFont="1" applyFill="1"/>
    <xf numFmtId="165" fontId="4" fillId="3" borderId="0" xfId="3" applyNumberFormat="1" applyFont="1" applyFill="1"/>
  </cellXfs>
  <cellStyles count="4">
    <cellStyle name="Comma" xfId="3" builtinId="3"/>
    <cellStyle name="Currency" xfId="1" builtinId="4"/>
    <cellStyle name="Normal" xfId="0" builtinId="0"/>
    <cellStyle name="Per cent" xfId="2" builtinId="5"/>
  </cellStyles>
  <dxfs count="30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 patternType="gray0625">
          <fgColor rgb="FF00B0F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/>
      </font>
      <numFmt numFmtId="30" formatCode="@"/>
      <fill>
        <patternFill patternType="lightVertical">
          <fgColor rgb="FF00B0F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 patternType="gray0625">
          <fgColor rgb="FF00B0F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/>
      </font>
      <numFmt numFmtId="30" formatCode="@"/>
      <fill>
        <patternFill patternType="lightVertical">
          <fgColor rgb="FF00B0F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 patternType="gray0625">
          <fgColor rgb="FF00B0F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/>
      </font>
      <numFmt numFmtId="30" formatCode="@"/>
      <fill>
        <patternFill patternType="lightVertical">
          <fgColor rgb="FF00B0F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 patternType="gray0625">
          <fgColor rgb="FF00B0F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/>
      </font>
      <numFmt numFmtId="30" formatCode="@"/>
      <fill>
        <patternFill patternType="lightVertical">
          <fgColor rgb="FF00B0F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 patternType="gray0625">
          <fgColor rgb="FF00B0F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/>
      </font>
      <numFmt numFmtId="30" formatCode="@"/>
      <fill>
        <patternFill patternType="lightVertical">
          <fgColor rgb="FF00B0F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E98392"/>
      <color rgb="FFEA5474"/>
      <color rgb="FFB91A15"/>
      <color rgb="FFFF2600"/>
      <color rgb="FFEEFF00"/>
      <color rgb="FFFF130C"/>
      <color rgb="FFFF0F2A"/>
      <color rgb="FFFF00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assignment.xlsx]Sheet2!PivotTable16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6324435768648687E-2"/>
          <c:y val="4.1362608070427721E-2"/>
          <c:w val="0.85439912584148736"/>
          <c:h val="0.913858267716535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5D-804B-9DAB-91908BBB8D0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25D-804B-9DAB-91908BBB8D0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25D-804B-9DAB-91908BBB8D0F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25D-804B-9DAB-91908BBB8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216000"/>
        <c:axId val="117331056"/>
      </c:barChart>
      <c:catAx>
        <c:axId val="11321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31056"/>
        <c:crosses val="autoZero"/>
        <c:auto val="1"/>
        <c:lblAlgn val="ctr"/>
        <c:lblOffset val="100"/>
        <c:noMultiLvlLbl val="0"/>
      </c:catAx>
      <c:valAx>
        <c:axId val="11733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1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assignment.xlsx]Sheet3!PivotTable17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2103460646564318E-2"/>
          <c:y val="1.1940260184868197E-2"/>
          <c:w val="0.90621340838736164"/>
          <c:h val="0.833032523108524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94-FF46-ABFD-E1F0D9BEA34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94-FF46-ABFD-E1F0D9BEA34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94-FF46-ABFD-E1F0D9BEA34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94-FF46-ABFD-E1F0D9BEA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375280"/>
        <c:axId val="153822800"/>
      </c:barChart>
      <c:catAx>
        <c:axId val="11137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22800"/>
        <c:crosses val="autoZero"/>
        <c:auto val="1"/>
        <c:lblAlgn val="ctr"/>
        <c:lblOffset val="100"/>
        <c:noMultiLvlLbl val="0"/>
      </c:catAx>
      <c:valAx>
        <c:axId val="15382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7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591327989830865"/>
          <c:y val="0.37455859684206139"/>
          <c:w val="4.8705554182408815E-2"/>
          <c:h val="0.185626935521948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assignment.xlsx]Sheet4!PivotTable18</c:name>
    <c:fmtId val="0"/>
  </c:pivotSource>
  <c:chart>
    <c:autoTitleDeleted val="0"/>
    <c:pivotFmts>
      <c:pivotFmt>
        <c:idx val="0"/>
        <c:spPr>
          <a:ln w="762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76200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762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7620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76200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76200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76200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76200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76200" cap="rnd">
            <a:solidFill>
              <a:schemeClr val="accent4"/>
            </a:solidFill>
            <a:round/>
          </a:ln>
          <a:effectLst>
            <a:glow>
              <a:schemeClr val="accent4"/>
            </a:glow>
            <a:outerShdw sx="1000" sy="1000" algn="ctr" rotWithShape="0">
              <a:srgbClr val="000000"/>
            </a:outerShdw>
          </a:effectLst>
        </c:spPr>
        <c:marker>
          <c:symbol val="circle"/>
          <c:size val="5"/>
          <c:spPr>
            <a:solidFill>
              <a:schemeClr val="tx1"/>
            </a:solidFill>
            <a:ln w="76200">
              <a:solidFill>
                <a:schemeClr val="accent4"/>
              </a:solidFill>
            </a:ln>
            <a:effectLst>
              <a:glow>
                <a:schemeClr val="accent4"/>
              </a:glow>
              <a:outerShdw sx="1000" sy="1000" algn="ctr" rotWithShape="0">
                <a:srgbClr val="000000"/>
              </a:outerShdw>
            </a:effectLst>
          </c:spPr>
        </c:marker>
      </c:pivotFmt>
      <c:pivotFmt>
        <c:idx val="5"/>
        <c:spPr>
          <a:ln w="762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76200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762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76200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6D-2E43-ADBF-09FB053CCBC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762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76200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tx1"/>
                </a:solidFill>
                <a:ln w="76200">
                  <a:solidFill>
                    <a:schemeClr val="accent4"/>
                  </a:solidFill>
                </a:ln>
                <a:effectLst>
                  <a:glow>
                    <a:schemeClr val="accent4"/>
                  </a:glow>
                  <a:outerShdw sx="1000" sy="1000" algn="ctr" rotWithShape="0">
                    <a:srgbClr val="000000"/>
                  </a:outerShdw>
                </a:effectLst>
              </c:spPr>
            </c:marker>
            <c:bubble3D val="0"/>
            <c:spPr>
              <a:ln w="76200" cap="rnd">
                <a:solidFill>
                  <a:schemeClr val="accent4"/>
                </a:solidFill>
                <a:round/>
              </a:ln>
              <a:effectLst>
                <a:glow>
                  <a:schemeClr val="accent4"/>
                </a:glow>
                <a:outerShdw sx="1000" sy="1000" algn="ctr" rotWithShape="0">
                  <a:srgbClr val="000000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A6D-2E43-ADBF-09FB053CCBC3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4"/>
                </a:solidFill>
                <a:ln w="76200">
                  <a:solidFill>
                    <a:schemeClr val="accent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DA6D-2E43-ADBF-09FB053CCBC3}"/>
              </c:ext>
            </c:extLst>
          </c:dPt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6D-2E43-ADBF-09FB053CCBC3}"/>
            </c:ext>
          </c:extLst>
        </c:ser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762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76200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D-2E43-ADBF-09FB053CC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2113823"/>
        <c:axId val="1793428015"/>
      </c:lineChart>
      <c:catAx>
        <c:axId val="179211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428015"/>
        <c:crosses val="autoZero"/>
        <c:auto val="1"/>
        <c:lblAlgn val="ctr"/>
        <c:lblOffset val="100"/>
        <c:noMultiLvlLbl val="0"/>
      </c:catAx>
      <c:valAx>
        <c:axId val="179342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113823"/>
        <c:crosses val="autoZero"/>
        <c:crossBetween val="between"/>
      </c:valAx>
      <c:spPr>
        <a:noFill/>
        <a:ln>
          <a:solidFill>
            <a:schemeClr val="accent6">
              <a:alpha val="39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accent6"/>
                </a:solidFill>
              </a:u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199265381083565E-2"/>
          <c:y val="2.8347405369509533E-2"/>
          <c:w val="0.8392433719786726"/>
          <c:h val="0.77885268576057842"/>
        </c:manualLayout>
      </c:layout>
      <c:lineChart>
        <c:grouping val="standard"/>
        <c:varyColors val="0"/>
        <c:ser>
          <c:idx val="0"/>
          <c:order val="0"/>
          <c:tx>
            <c:v>Percentage Successful 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or equal to 50000</c:v>
              </c:pt>
            </c:strLit>
          </c:cat>
          <c:val>
            <c:numLit>
              <c:formatCode>General</c:formatCode>
              <c:ptCount val="12"/>
              <c:pt idx="0">
                <c:v>0.71081677704194257</c:v>
              </c:pt>
              <c:pt idx="1">
                <c:v>0.66005665722379603</c:v>
              </c:pt>
              <c:pt idx="2">
                <c:v>0.53212290502793291</c:v>
              </c:pt>
              <c:pt idx="3">
                <c:v>0.47727272727272729</c:v>
              </c:pt>
              <c:pt idx="4">
                <c:v>0.46766169154228854</c:v>
              </c:pt>
              <c:pt idx="5">
                <c:v>0.41891891891891891</c:v>
              </c:pt>
              <c:pt idx="6">
                <c:v>0.40145985401459855</c:v>
              </c:pt>
              <c:pt idx="7">
                <c:v>0.3902439024390244</c:v>
              </c:pt>
              <c:pt idx="8">
                <c:v>0.47272727272727272</c:v>
              </c:pt>
              <c:pt idx="9">
                <c:v>0.48837209302325579</c:v>
              </c:pt>
              <c:pt idx="10">
                <c:v>0.2857142857142857</c:v>
              </c:pt>
              <c:pt idx="11">
                <c:v>0.19369369369369369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3F37-EE41-B319-060D2A341C57}"/>
            </c:ext>
          </c:extLst>
        </c:ser>
        <c:ser>
          <c:idx val="1"/>
          <c:order val="1"/>
          <c:tx>
            <c:v>Percentage Failed 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or equal to 50000</c:v>
              </c:pt>
            </c:strLit>
          </c:cat>
          <c:val>
            <c:numLit>
              <c:formatCode>General</c:formatCode>
              <c:ptCount val="12"/>
              <c:pt idx="0">
                <c:v>0.24944812362030905</c:v>
              </c:pt>
              <c:pt idx="1">
                <c:v>0.29745042492917845</c:v>
              </c:pt>
              <c:pt idx="2">
                <c:v>0.39525139664804471</c:v>
              </c:pt>
              <c:pt idx="3">
                <c:v>0.40909090909090912</c:v>
              </c:pt>
              <c:pt idx="4">
                <c:v>0.44776119402985076</c:v>
              </c:pt>
              <c:pt idx="5">
                <c:v>0.48648648648648651</c:v>
              </c:pt>
              <c:pt idx="6">
                <c:v>0.46715328467153283</c:v>
              </c:pt>
              <c:pt idx="7">
                <c:v>0.45121951219512196</c:v>
              </c:pt>
              <c:pt idx="8">
                <c:v>0.4</c:v>
              </c:pt>
              <c:pt idx="9">
                <c:v>0.37209302325581395</c:v>
              </c:pt>
              <c:pt idx="10">
                <c:v>0.52380952380952384</c:v>
              </c:pt>
              <c:pt idx="11">
                <c:v>0.58108108108108103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3F37-EE41-B319-060D2A341C57}"/>
            </c:ext>
          </c:extLst>
        </c:ser>
        <c:ser>
          <c:idx val="2"/>
          <c:order val="2"/>
          <c:tx>
            <c:v>Percentage Canceled </c:v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or equal to 50000</c:v>
              </c:pt>
            </c:strLit>
          </c:cat>
          <c:val>
            <c:numLit>
              <c:formatCode>General</c:formatCode>
              <c:ptCount val="12"/>
              <c:pt idx="0">
                <c:v>3.9735099337748346E-2</c:v>
              </c:pt>
              <c:pt idx="1">
                <c:v>4.2492917847025496E-2</c:v>
              </c:pt>
              <c:pt idx="2">
                <c:v>7.2625698324022353E-2</c:v>
              </c:pt>
              <c:pt idx="3">
                <c:v>0.11363636363636363</c:v>
              </c:pt>
              <c:pt idx="4">
                <c:v>8.45771144278607E-2</c:v>
              </c:pt>
              <c:pt idx="5">
                <c:v>9.45945945945946E-2</c:v>
              </c:pt>
              <c:pt idx="6">
                <c:v>0.13138686131386862</c:v>
              </c:pt>
              <c:pt idx="7">
                <c:v>0.15853658536585366</c:v>
              </c:pt>
              <c:pt idx="8">
                <c:v>0.12727272727272726</c:v>
              </c:pt>
              <c:pt idx="9">
                <c:v>0.13953488372093023</c:v>
              </c:pt>
              <c:pt idx="10">
                <c:v>0.19047619047619047</c:v>
              </c:pt>
              <c:pt idx="11">
                <c:v>0.22522522522522523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3F37-EE41-B319-060D2A341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3651967"/>
        <c:axId val="1883603375"/>
      </c:lineChart>
      <c:catAx>
        <c:axId val="188365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603375"/>
        <c:crosses val="autoZero"/>
        <c:auto val="1"/>
        <c:lblAlgn val="ctr"/>
        <c:lblOffset val="100"/>
        <c:noMultiLvlLbl val="0"/>
      </c:catAx>
      <c:valAx>
        <c:axId val="188360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65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205473975771165"/>
          <c:y val="0.86747774627293317"/>
          <c:w val="0.52047793776457896"/>
          <c:h val="4.8457009059563919E-2"/>
        </c:manualLayout>
      </c:layout>
      <c:overlay val="0"/>
      <c:spPr>
        <a:noFill/>
        <a:ln>
          <a:noFill/>
        </a:ln>
        <a:effectLst>
          <a:outerShdw sx="1000" sy="1000" algn="ctr" rotWithShape="0">
            <a:srgbClr val="000000"/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25400</xdr:rowOff>
    </xdr:from>
    <xdr:to>
      <xdr:col>22</xdr:col>
      <xdr:colOff>736600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7AE4DB-E50D-7841-A13A-DA59A50E1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</xdr:row>
      <xdr:rowOff>63500</xdr:rowOff>
    </xdr:from>
    <xdr:to>
      <xdr:col>24</xdr:col>
      <xdr:colOff>393700</xdr:colOff>
      <xdr:row>39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AAA0CE-80BA-5B4D-86FC-1303F19C0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774700</xdr:colOff>
      <xdr:row>2</xdr:row>
      <xdr:rowOff>76200</xdr:rowOff>
    </xdr:from>
    <xdr:to>
      <xdr:col>18</xdr:col>
      <xdr:colOff>647700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4B55BD-1D5D-BF4D-95E8-CE375A7C6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541867</xdr:colOff>
      <xdr:row>13</xdr:row>
      <xdr:rowOff>170921</xdr:rowOff>
    </xdr:from>
    <xdr:to>
      <xdr:col>15</xdr:col>
      <xdr:colOff>476250</xdr:colOff>
      <xdr:row>48</xdr:row>
      <xdr:rowOff>171979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BE9759-CF58-9D47-8936-AB40446B6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0.38322</cdr:x>
      <cdr:y>0.03765</cdr:y>
    </cdr:from>
    <cdr:to>
      <cdr:x>0.5476</cdr:x>
      <cdr:y>0.12048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EF7CB9D-6558-1147-B3D4-B727B920EF78}"/>
            </a:ext>
          </a:extLst>
        </cdr:cNvPr>
        <cdr:cNvSpPr txBox="1"/>
      </cdr:nvSpPr>
      <cdr:spPr>
        <a:xfrm xmlns:a="http://schemas.openxmlformats.org/drawingml/2006/main">
          <a:off x="5368228" y="381096"/>
          <a:ext cx="2302572" cy="8384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600" b="1"/>
            <a:t>Outcomes based on Goal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DUKETIS" refreshedDate="44325.045915856484" createdVersion="7" refreshedVersion="7" minRefreshableVersion="3" recordCount="4114" xr:uid="{E4C8324B-EFD1-534C-8BC3-622FAFD512AE}">
  <cacheSource type="worksheet">
    <worksheetSource ref="A1:P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DUKETIS" refreshedDate="44325.907478703703" createdVersion="7" refreshedVersion="7" minRefreshableVersion="3" recordCount="4114" xr:uid="{A8FBA190-5F10-C64F-8C98-F2BF7A506A9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 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17/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Date Ended Conversion 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b v="0"/>
    <n v="182"/>
    <b v="1"/>
    <s v="film &amp; video/television"/>
    <n v="136.85882352941175"/>
    <n v="63.917582417582416"/>
    <x v="0"/>
    <s v="television"/>
    <n v="1434931811"/>
    <x v="0"/>
    <n v="1437620400"/>
    <d v="2015-07-23T03:00:00"/>
  </r>
  <r>
    <n v="1"/>
    <s v="FannibalFest Fan Convention"/>
    <s v="A Hannibal TV Show Fan Convention and Art Collective"/>
    <n v="10275"/>
    <n v="14653"/>
    <x v="0"/>
    <s v="US"/>
    <s v="USD"/>
    <b v="0"/>
    <n v="79"/>
    <b v="1"/>
    <s v="film &amp; video/television"/>
    <n v="142.60827250608273"/>
    <n v="185.48101265822785"/>
    <x v="0"/>
    <s v="television"/>
    <n v="1485872683"/>
    <x v="1"/>
    <n v="148846468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b v="0"/>
    <n v="35"/>
    <b v="1"/>
    <s v="film &amp; video/television"/>
    <n v="105"/>
    <n v="15"/>
    <x v="0"/>
    <s v="television"/>
    <n v="1454691083"/>
    <x v="2"/>
    <n v="145555508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b v="0"/>
    <n v="150"/>
    <b v="1"/>
    <s v="film &amp; video/television"/>
    <n v="103.9"/>
    <n v="69.266666666666666"/>
    <x v="0"/>
    <s v="television"/>
    <n v="1404822107"/>
    <x v="3"/>
    <n v="140741410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b v="0"/>
    <n v="284"/>
    <b v="1"/>
    <s v="film &amp; video/television"/>
    <n v="122.99154545454546"/>
    <n v="190.55028169014085"/>
    <x v="0"/>
    <s v="television"/>
    <n v="1447963279"/>
    <x v="4"/>
    <n v="145055527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b v="0"/>
    <n v="47"/>
    <b v="1"/>
    <s v="film &amp; video/television"/>
    <n v="109.77744436109028"/>
    <n v="93.40425531914893"/>
    <x v="0"/>
    <s v="television"/>
    <n v="1468362207"/>
    <x v="5"/>
    <n v="1469770500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b v="0"/>
    <n v="58"/>
    <b v="1"/>
    <s v="film &amp; video/television"/>
    <n v="106.4875"/>
    <n v="146.87931034482759"/>
    <x v="0"/>
    <s v="television"/>
    <n v="1401846250"/>
    <x v="6"/>
    <n v="140271025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b v="0"/>
    <n v="57"/>
    <b v="1"/>
    <s v="film &amp; video/television"/>
    <n v="101.22222222222223"/>
    <n v="159.82456140350877"/>
    <x v="0"/>
    <s v="television"/>
    <n v="1464224867"/>
    <x v="7"/>
    <n v="1467680867"/>
    <d v="2016-07-05T01:07:47"/>
  </r>
  <r>
    <n v="8"/>
    <s v="Sizzling in the Kitchen Flynn Style"/>
    <s v="Help us raise the funds to film our pilot episode!"/>
    <n v="3500"/>
    <n v="3501.52"/>
    <x v="0"/>
    <s v="US"/>
    <s v="USD"/>
    <b v="0"/>
    <n v="12"/>
    <b v="1"/>
    <s v="film &amp; video/television"/>
    <n v="100.04342857142858"/>
    <n v="291.79333333333335"/>
    <x v="0"/>
    <s v="television"/>
    <n v="1460155212"/>
    <x v="8"/>
    <n v="1460754000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b v="0"/>
    <n v="20"/>
    <b v="1"/>
    <s v="film &amp; video/television"/>
    <n v="125.998"/>
    <n v="31.499500000000001"/>
    <x v="0"/>
    <s v="television"/>
    <n v="1458268144"/>
    <x v="9"/>
    <n v="146086014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b v="0"/>
    <n v="19"/>
    <b v="1"/>
    <s v="film &amp; video/television"/>
    <n v="100.5"/>
    <n v="158.68421052631578"/>
    <x v="0"/>
    <s v="television"/>
    <n v="1400636279"/>
    <x v="10"/>
    <n v="140366027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b v="0"/>
    <n v="75"/>
    <b v="1"/>
    <s v="film &amp; video/television"/>
    <n v="120.5"/>
    <n v="80.333333333333329"/>
    <x v="0"/>
    <s v="television"/>
    <n v="1469126462"/>
    <x v="11"/>
    <n v="147183480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b v="0"/>
    <n v="827"/>
    <b v="1"/>
    <s v="film &amp; video/television"/>
    <n v="165.29333333333332"/>
    <n v="59.961305925030231"/>
    <x v="0"/>
    <s v="television"/>
    <n v="1401642425"/>
    <x v="12"/>
    <n v="1405479600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b v="0"/>
    <n v="51"/>
    <b v="1"/>
    <s v="film &amp; video/television"/>
    <n v="159.97142857142856"/>
    <n v="109.78431372549019"/>
    <x v="0"/>
    <s v="television"/>
    <n v="1463588109"/>
    <x v="13"/>
    <n v="1466713620"/>
    <d v="2016-06-23T20:27:00"/>
  </r>
  <r>
    <n v="14"/>
    <s v="3010 | Sci-fi Series"/>
    <s v="A highly charged post apocalyptic sci fi series that pulls no punches!"/>
    <n v="6000"/>
    <n v="6056"/>
    <x v="0"/>
    <s v="AU"/>
    <s v="AUD"/>
    <b v="0"/>
    <n v="41"/>
    <b v="1"/>
    <s v="film &amp; video/television"/>
    <n v="100.93333333333334"/>
    <n v="147.70731707317074"/>
    <x v="0"/>
    <s v="television"/>
    <n v="1403051888"/>
    <x v="14"/>
    <n v="1405259940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b v="0"/>
    <n v="98"/>
    <b v="1"/>
    <s v="film &amp; video/television"/>
    <n v="106.6"/>
    <n v="21.755102040816325"/>
    <x v="0"/>
    <s v="television"/>
    <n v="1441790658"/>
    <x v="15"/>
    <n v="144338484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b v="0"/>
    <n v="70"/>
    <b v="1"/>
    <s v="film &amp; video/television"/>
    <n v="100.24166666666666"/>
    <n v="171.84285714285716"/>
    <x v="0"/>
    <s v="television"/>
    <n v="1398971211"/>
    <x v="16"/>
    <n v="1402896600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b v="0"/>
    <n v="36"/>
    <b v="1"/>
    <s v="film &amp; video/television"/>
    <n v="100.66666666666667"/>
    <n v="41.944444444444443"/>
    <x v="0"/>
    <s v="television"/>
    <n v="1412530422"/>
    <x v="17"/>
    <n v="141512602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b v="0"/>
    <n v="342"/>
    <b v="1"/>
    <s v="film &amp; video/television"/>
    <n v="106.3211"/>
    <n v="93.264122807017543"/>
    <x v="0"/>
    <s v="television"/>
    <n v="1408366856"/>
    <x v="18"/>
    <n v="14109588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b v="0"/>
    <n v="22"/>
    <b v="1"/>
    <s v="film &amp; video/television"/>
    <n v="145.29411764705881"/>
    <n v="56.136363636363633"/>
    <x v="0"/>
    <s v="television"/>
    <n v="1434828934"/>
    <x v="19"/>
    <n v="14374209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b v="0"/>
    <n v="25"/>
    <b v="1"/>
    <s v="film &amp; video/television"/>
    <n v="100.2"/>
    <n v="80.16"/>
    <x v="0"/>
    <s v="television"/>
    <n v="1436983912"/>
    <x v="20"/>
    <n v="144216791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b v="0"/>
    <n v="101"/>
    <b v="1"/>
    <s v="film &amp; video/television"/>
    <n v="109.13513513513513"/>
    <n v="199.9009900990099"/>
    <x v="0"/>
    <s v="television"/>
    <n v="1409151789"/>
    <x v="21"/>
    <n v="1411743789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b v="0"/>
    <n v="8"/>
    <b v="1"/>
    <s v="film &amp; video/television"/>
    <n v="117.14285714285714"/>
    <n v="51.25"/>
    <x v="0"/>
    <s v="television"/>
    <n v="1418766740"/>
    <x v="22"/>
    <n v="142009914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b v="0"/>
    <n v="23"/>
    <b v="1"/>
    <s v="film &amp; video/television"/>
    <n v="118.5"/>
    <n v="103.04347826086956"/>
    <x v="0"/>
    <s v="television"/>
    <n v="1428086501"/>
    <x v="23"/>
    <n v="143040720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b v="0"/>
    <n v="574"/>
    <b v="1"/>
    <s v="film &amp; video/television"/>
    <n v="108.80768571428571"/>
    <n v="66.346149825783982"/>
    <x v="0"/>
    <s v="television"/>
    <n v="1439494863"/>
    <x v="24"/>
    <n v="144234594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b v="0"/>
    <n v="14"/>
    <b v="1"/>
    <s v="film &amp; video/television"/>
    <n v="133.33333333333334"/>
    <n v="57.142857142857146"/>
    <x v="0"/>
    <s v="television"/>
    <n v="1447115761"/>
    <x v="25"/>
    <n v="145229976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b v="0"/>
    <n v="19"/>
    <b v="1"/>
    <s v="film &amp; video/television"/>
    <n v="155.19999999999999"/>
    <n v="102.10526315789474"/>
    <x v="0"/>
    <s v="television"/>
    <n v="1404822144"/>
    <x v="26"/>
    <n v="140827814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b v="0"/>
    <n v="150"/>
    <b v="1"/>
    <s v="film &amp; video/television"/>
    <n v="111.72499999999999"/>
    <n v="148.96666666666667"/>
    <x v="0"/>
    <s v="television"/>
    <n v="1413518233"/>
    <x v="27"/>
    <n v="141611383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b v="0"/>
    <n v="71"/>
    <b v="1"/>
    <s v="film &amp; video/television"/>
    <n v="100.35"/>
    <n v="169.6056338028169"/>
    <x v="0"/>
    <s v="television"/>
    <n v="1447715284"/>
    <x v="28"/>
    <n v="145030728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b v="0"/>
    <n v="117"/>
    <b v="1"/>
    <s v="film &amp; video/television"/>
    <n v="123.33333333333333"/>
    <n v="31.623931623931625"/>
    <x v="0"/>
    <s v="television"/>
    <n v="1403453368"/>
    <x v="29"/>
    <n v="140604536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b v="0"/>
    <n v="53"/>
    <b v="1"/>
    <s v="film &amp; video/television"/>
    <n v="101.29975"/>
    <n v="76.45264150943396"/>
    <x v="0"/>
    <s v="television"/>
    <n v="1406012515"/>
    <x v="30"/>
    <n v="140860451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b v="0"/>
    <n v="1"/>
    <b v="1"/>
    <s v="film &amp; video/television"/>
    <n v="100"/>
    <n v="13"/>
    <x v="0"/>
    <s v="television"/>
    <n v="1452193234"/>
    <x v="31"/>
    <n v="14537484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b v="0"/>
    <n v="89"/>
    <b v="1"/>
    <s v="film &amp; video/television"/>
    <n v="100.24604569420035"/>
    <n v="320.44943820224717"/>
    <x v="0"/>
    <s v="television"/>
    <n v="1459523017"/>
    <x v="32"/>
    <n v="1463111940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b v="0"/>
    <n v="64"/>
    <b v="1"/>
    <s v="film &amp; video/television"/>
    <n v="102.0952380952381"/>
    <n v="83.75"/>
    <x v="0"/>
    <s v="television"/>
    <n v="1444405901"/>
    <x v="33"/>
    <n v="144700150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b v="0"/>
    <n v="68"/>
    <b v="1"/>
    <s v="film &amp; video/television"/>
    <n v="130.46153846153845"/>
    <n v="49.882352941176471"/>
    <x v="0"/>
    <s v="television"/>
    <n v="1405928601"/>
    <x v="34"/>
    <n v="140722460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b v="0"/>
    <n v="28"/>
    <b v="1"/>
    <s v="film &amp; video/television"/>
    <n v="166.5"/>
    <n v="59.464285714285715"/>
    <x v="0"/>
    <s v="television"/>
    <n v="1428130814"/>
    <x v="35"/>
    <n v="1430179200"/>
    <d v="2015-04-28T00:00:00"/>
  </r>
  <r>
    <n v="36"/>
    <s v="THE LISTENING BOX"/>
    <s v="A modern day priest makes an unusual discovery, setting off a chain of events."/>
    <n v="6000"/>
    <n v="8529"/>
    <x v="0"/>
    <s v="US"/>
    <s v="USD"/>
    <b v="0"/>
    <n v="44"/>
    <b v="1"/>
    <s v="film &amp; video/television"/>
    <n v="142.15"/>
    <n v="193.84090909090909"/>
    <x v="0"/>
    <s v="television"/>
    <n v="1425540125"/>
    <x v="36"/>
    <n v="142812852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b v="0"/>
    <n v="253"/>
    <b v="1"/>
    <s v="film &amp; video/television"/>
    <n v="183.44090909090909"/>
    <n v="159.51383399209487"/>
    <x v="0"/>
    <s v="television"/>
    <n v="1422463079"/>
    <x v="37"/>
    <n v="142505507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b v="0"/>
    <n v="66"/>
    <b v="1"/>
    <s v="film &amp; video/television"/>
    <n v="110.04"/>
    <n v="41.68181818181818"/>
    <x v="0"/>
    <s v="television"/>
    <n v="1365643344"/>
    <x v="38"/>
    <n v="136823534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b v="0"/>
    <n v="217"/>
    <b v="1"/>
    <s v="film &amp; video/television"/>
    <n v="130.97999999999999"/>
    <n v="150.89861751152074"/>
    <x v="0"/>
    <s v="television"/>
    <n v="1398388068"/>
    <x v="39"/>
    <n v="14010587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b v="0"/>
    <n v="16"/>
    <b v="1"/>
    <s v="film &amp; video/television"/>
    <n v="101.35"/>
    <n v="126.6875"/>
    <x v="0"/>
    <s v="television"/>
    <n v="1401426488"/>
    <x v="40"/>
    <n v="140315040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b v="0"/>
    <n v="19"/>
    <b v="1"/>
    <s v="film &amp; video/television"/>
    <n v="100"/>
    <n v="105.26315789473684"/>
    <x v="0"/>
    <s v="television"/>
    <n v="1409924354"/>
    <x v="41"/>
    <n v="141251635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b v="0"/>
    <n v="169"/>
    <b v="1"/>
    <s v="film &amp; video/television"/>
    <n v="141.85714285714286"/>
    <n v="117.51479289940828"/>
    <x v="0"/>
    <s v="television"/>
    <n v="1417188026"/>
    <x v="42"/>
    <n v="14197800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b v="0"/>
    <n v="263"/>
    <b v="1"/>
    <s v="film &amp; video/television"/>
    <n v="308.66000000000003"/>
    <n v="117.36121673003802"/>
    <x v="0"/>
    <s v="television"/>
    <n v="1402599486"/>
    <x v="43"/>
    <n v="1405209600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b v="0"/>
    <n v="15"/>
    <b v="1"/>
    <s v="film &amp; video/television"/>
    <n v="100"/>
    <n v="133.33333333333334"/>
    <x v="0"/>
    <s v="television"/>
    <n v="1408760537"/>
    <x v="44"/>
    <n v="141264853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b v="0"/>
    <n v="61"/>
    <b v="1"/>
    <s v="film &amp; video/television"/>
    <n v="120"/>
    <n v="98.360655737704917"/>
    <x v="0"/>
    <s v="television"/>
    <n v="1459177107"/>
    <x v="45"/>
    <n v="146176910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b v="0"/>
    <n v="45"/>
    <b v="1"/>
    <s v="film &amp; video/television"/>
    <n v="104.16666666666667"/>
    <n v="194.44444444444446"/>
    <x v="0"/>
    <s v="television"/>
    <n v="1447628974"/>
    <x v="46"/>
    <n v="145022097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b v="0"/>
    <n v="70"/>
    <b v="1"/>
    <s v="film &amp; video/television"/>
    <n v="107.611"/>
    <n v="76.865000000000009"/>
    <x v="0"/>
    <s v="television"/>
    <n v="1413834007"/>
    <x v="47"/>
    <n v="14190216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b v="0"/>
    <n v="38"/>
    <b v="1"/>
    <s v="film &amp; video/television"/>
    <n v="107.95"/>
    <n v="56.815789473684212"/>
    <x v="0"/>
    <s v="television"/>
    <n v="1422534260"/>
    <x v="48"/>
    <n v="1425211200"/>
    <d v="2015-03-01T12:00:00"/>
  </r>
  <r>
    <n v="49"/>
    <s v="Driving Jersey - Season Five"/>
    <s v="Driving Jersey is real people telling real stories."/>
    <n v="12000"/>
    <n v="12000"/>
    <x v="0"/>
    <s v="US"/>
    <s v="USD"/>
    <b v="0"/>
    <n v="87"/>
    <b v="1"/>
    <s v="film &amp; video/television"/>
    <n v="100"/>
    <n v="137.93103448275863"/>
    <x v="0"/>
    <s v="television"/>
    <n v="1443068045"/>
    <x v="49"/>
    <n v="144566004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b v="0"/>
    <n v="22"/>
    <b v="1"/>
    <s v="film &amp; video/television"/>
    <n v="100"/>
    <n v="27.272727272727273"/>
    <x v="0"/>
    <s v="television"/>
    <n v="1419271458"/>
    <x v="50"/>
    <n v="142263720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b v="0"/>
    <n v="119"/>
    <b v="1"/>
    <s v="film &amp; video/television"/>
    <n v="128.01818181818183"/>
    <n v="118.33613445378151"/>
    <x v="0"/>
    <s v="television"/>
    <n v="1436653037"/>
    <x v="51"/>
    <n v="143924503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b v="0"/>
    <n v="52"/>
    <b v="1"/>
    <s v="film &amp; video/television"/>
    <n v="116.21"/>
    <n v="223.48076923076923"/>
    <x v="0"/>
    <s v="television"/>
    <n v="1403023846"/>
    <x v="52"/>
    <n v="1405615846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b v="0"/>
    <n v="117"/>
    <b v="1"/>
    <s v="film &amp; video/television"/>
    <n v="109.63333333333334"/>
    <n v="28.111111111111111"/>
    <x v="0"/>
    <s v="television"/>
    <n v="1395407445"/>
    <x v="53"/>
    <n v="1396648800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b v="0"/>
    <n v="52"/>
    <b v="1"/>
    <s v="film &amp; video/television"/>
    <n v="101"/>
    <n v="194.23076923076923"/>
    <x v="0"/>
    <s v="television"/>
    <n v="1448471221"/>
    <x v="54"/>
    <n v="145106322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b v="0"/>
    <n v="86"/>
    <b v="1"/>
    <s v="film &amp; video/television"/>
    <n v="128.95348837209303"/>
    <n v="128.95348837209303"/>
    <x v="0"/>
    <s v="television"/>
    <n v="1462576516"/>
    <x v="55"/>
    <n v="1464390916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b v="0"/>
    <n v="174"/>
    <b v="1"/>
    <s v="film &amp; video/television"/>
    <n v="107.2625"/>
    <n v="49.316091954022987"/>
    <x v="0"/>
    <s v="television"/>
    <n v="1432559424"/>
    <x v="56"/>
    <n v="143377920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b v="0"/>
    <n v="69"/>
    <b v="1"/>
    <s v="film &amp; video/television"/>
    <n v="101.9"/>
    <n v="221.52173913043478"/>
    <x v="0"/>
    <s v="television"/>
    <n v="1427399962"/>
    <x v="57"/>
    <n v="1429991962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b v="0"/>
    <n v="75"/>
    <b v="1"/>
    <s v="film &amp; video/television"/>
    <n v="102.91"/>
    <n v="137.21333333333334"/>
    <x v="0"/>
    <s v="television"/>
    <n v="1413827572"/>
    <x v="58"/>
    <n v="141642317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b v="0"/>
    <n v="33"/>
    <b v="1"/>
    <s v="film &amp; video/television"/>
    <n v="100.12569999999999"/>
    <n v="606.82242424242418"/>
    <x v="0"/>
    <s v="television"/>
    <n v="1439530776"/>
    <x v="59"/>
    <n v="144226440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b v="0"/>
    <n v="108"/>
    <b v="1"/>
    <s v="film &amp; video/shorts"/>
    <n v="103.29622222222223"/>
    <n v="43.040092592592593"/>
    <x v="0"/>
    <s v="shorts"/>
    <n v="1393882717"/>
    <x v="60"/>
    <n v="139553280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b v="0"/>
    <n v="23"/>
    <b v="1"/>
    <s v="film &amp; video/shorts"/>
    <n v="148.30000000000001"/>
    <n v="322.39130434782606"/>
    <x v="0"/>
    <s v="shorts"/>
    <n v="1368646357"/>
    <x v="61"/>
    <n v="137054715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b v="0"/>
    <n v="48"/>
    <b v="1"/>
    <s v="film &amp; video/shorts"/>
    <n v="154.73333333333332"/>
    <n v="96.708333333333329"/>
    <x v="0"/>
    <s v="shorts"/>
    <n v="1360177878"/>
    <x v="62"/>
    <n v="136233787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b v="0"/>
    <n v="64"/>
    <b v="1"/>
    <s v="film &amp; video/shorts"/>
    <n v="113.5185"/>
    <n v="35.474531249999998"/>
    <x v="0"/>
    <s v="shorts"/>
    <n v="1386194013"/>
    <x v="63"/>
    <n v="1388206740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b v="0"/>
    <n v="24"/>
    <b v="1"/>
    <s v="film &amp; video/shorts"/>
    <n v="173.33333333333334"/>
    <n v="86.666666666666671"/>
    <x v="0"/>
    <s v="shorts"/>
    <n v="1370651181"/>
    <x v="64"/>
    <n v="137324318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b v="0"/>
    <n v="57"/>
    <b v="1"/>
    <s v="film &amp; video/shorts"/>
    <n v="107.52857142857142"/>
    <n v="132.05263157894737"/>
    <x v="0"/>
    <s v="shorts"/>
    <n v="1405453354"/>
    <x v="65"/>
    <n v="1407736740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b v="0"/>
    <n v="26"/>
    <b v="1"/>
    <s v="film &amp; video/shorts"/>
    <n v="118.6"/>
    <n v="91.230769230769226"/>
    <x v="0"/>
    <s v="shorts"/>
    <n v="1466281420"/>
    <x v="66"/>
    <n v="146887342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b v="0"/>
    <n v="20"/>
    <b v="1"/>
    <s v="film &amp; video/shorts"/>
    <n v="116.25"/>
    <n v="116.25"/>
    <x v="0"/>
    <s v="shorts"/>
    <n v="1339768804"/>
    <x v="67"/>
    <n v="13423608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b v="0"/>
    <n v="36"/>
    <b v="1"/>
    <s v="film &amp; video/shorts"/>
    <n v="127.16666666666667"/>
    <n v="21.194444444444443"/>
    <x v="0"/>
    <s v="shorts"/>
    <n v="1390570791"/>
    <x v="68"/>
    <n v="139316279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b v="0"/>
    <n v="178"/>
    <b v="1"/>
    <s v="film &amp; video/shorts"/>
    <n v="110.9423"/>
    <n v="62.327134831460668"/>
    <x v="0"/>
    <s v="shorts"/>
    <n v="1314765025"/>
    <x v="69"/>
    <n v="131753874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b v="0"/>
    <n v="17"/>
    <b v="1"/>
    <s v="film &amp; video/shorts"/>
    <n v="127.2"/>
    <n v="37.411764705882355"/>
    <x v="0"/>
    <s v="shorts"/>
    <n v="1309987845"/>
    <x v="70"/>
    <n v="13151718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b v="0"/>
    <n v="32"/>
    <b v="1"/>
    <s v="film &amp; video/shorts"/>
    <n v="123.94444444444444"/>
    <n v="69.71875"/>
    <x v="0"/>
    <s v="shorts"/>
    <n v="1333002657"/>
    <x v="71"/>
    <n v="13381866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b v="0"/>
    <n v="41"/>
    <b v="1"/>
    <s v="film &amp; video/shorts"/>
    <n v="108.40909090909091"/>
    <n v="58.170731707317074"/>
    <x v="0"/>
    <s v="shorts"/>
    <n v="1351210481"/>
    <x v="72"/>
    <n v="1352937600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b v="0"/>
    <n v="18"/>
    <b v="1"/>
    <s v="film &amp; video/shorts"/>
    <n v="100"/>
    <n v="50"/>
    <x v="0"/>
    <s v="shorts"/>
    <n v="1297620584"/>
    <x v="73"/>
    <n v="1304395140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b v="0"/>
    <n v="29"/>
    <b v="1"/>
    <s v="film &amp; video/shorts"/>
    <n v="112.932"/>
    <n v="19.471034482758618"/>
    <x v="0"/>
    <s v="shorts"/>
    <n v="1450784495"/>
    <x v="74"/>
    <n v="145337649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b v="0"/>
    <n v="47"/>
    <b v="1"/>
    <s v="film &amp; video/shorts"/>
    <n v="115.42857142857143"/>
    <n v="85.957446808510639"/>
    <x v="0"/>
    <s v="shorts"/>
    <n v="1364101272"/>
    <x v="75"/>
    <n v="136669327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b v="0"/>
    <n v="15"/>
    <b v="1"/>
    <s v="film &amp; video/shorts"/>
    <n v="153.33333333333334"/>
    <n v="30.666666666666668"/>
    <x v="0"/>
    <s v="shorts"/>
    <n v="1319819758"/>
    <x v="76"/>
    <n v="1325007358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b v="0"/>
    <n v="26"/>
    <b v="1"/>
    <s v="film &amp; video/shorts"/>
    <n v="392.5"/>
    <n v="60.384615384615387"/>
    <x v="0"/>
    <s v="shorts"/>
    <n v="1332991717"/>
    <x v="77"/>
    <n v="1337569140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b v="0"/>
    <n v="35"/>
    <b v="1"/>
    <s v="film &amp; video/shorts"/>
    <n v="2702"/>
    <n v="38.6"/>
    <x v="0"/>
    <s v="shorts"/>
    <n v="1471887121"/>
    <x v="78"/>
    <n v="147275112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b v="0"/>
    <n v="41"/>
    <b v="1"/>
    <s v="film &amp; video/shorts"/>
    <n v="127"/>
    <n v="40.268292682926827"/>
    <x v="0"/>
    <s v="shorts"/>
    <n v="1395859093"/>
    <x v="79"/>
    <n v="139845109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b v="0"/>
    <n v="47"/>
    <b v="1"/>
    <s v="film &amp; video/shorts"/>
    <n v="107.25"/>
    <n v="273.82978723404256"/>
    <x v="0"/>
    <s v="shorts"/>
    <n v="1383616856"/>
    <x v="80"/>
    <n v="13866408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b v="0"/>
    <n v="28"/>
    <b v="1"/>
    <s v="film &amp; video/shorts"/>
    <n v="198"/>
    <n v="53.035714285714285"/>
    <x v="0"/>
    <s v="shorts"/>
    <n v="1341892127"/>
    <x v="81"/>
    <n v="134223492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b v="0"/>
    <n v="100"/>
    <b v="1"/>
    <s v="film &amp; video/shorts"/>
    <n v="100.0125"/>
    <n v="40.005000000000003"/>
    <x v="0"/>
    <s v="shorts"/>
    <n v="1315597261"/>
    <x v="82"/>
    <n v="131818926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b v="0"/>
    <n v="13"/>
    <b v="1"/>
    <s v="film &amp; video/shorts"/>
    <n v="102.5"/>
    <n v="15.76923076923077"/>
    <x v="0"/>
    <s v="shorts"/>
    <n v="1423320389"/>
    <x v="83"/>
    <n v="142460460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b v="0"/>
    <n v="7"/>
    <b v="1"/>
    <s v="film &amp; video/shorts"/>
    <n v="100"/>
    <n v="71.428571428571431"/>
    <x v="0"/>
    <s v="shorts"/>
    <n v="1302891086"/>
    <x v="84"/>
    <n v="130548308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b v="0"/>
    <n v="21"/>
    <b v="1"/>
    <s v="film &amp; video/shorts"/>
    <n v="125.5"/>
    <n v="71.714285714285708"/>
    <x v="0"/>
    <s v="shorts"/>
    <n v="1314154837"/>
    <x v="85"/>
    <n v="13167468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b v="0"/>
    <n v="17"/>
    <b v="1"/>
    <s v="film &amp; video/shorts"/>
    <n v="106.46666666666667"/>
    <n v="375.76470588235293"/>
    <x v="0"/>
    <s v="shorts"/>
    <n v="1444828845"/>
    <x v="86"/>
    <n v="14512260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b v="0"/>
    <n v="25"/>
    <b v="1"/>
    <s v="film &amp; video/shorts"/>
    <n v="104.6"/>
    <n v="104.6"/>
    <x v="0"/>
    <s v="shorts"/>
    <n v="1274705803"/>
    <x v="87"/>
    <n v="1275529260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b v="0"/>
    <n v="60"/>
    <b v="1"/>
    <s v="film &amp; video/shorts"/>
    <n v="102.85714285714286"/>
    <n v="60"/>
    <x v="0"/>
    <s v="shorts"/>
    <n v="1401205731"/>
    <x v="88"/>
    <n v="140345213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b v="0"/>
    <n v="56"/>
    <b v="1"/>
    <s v="film &amp; video/shorts"/>
    <n v="115.06666666666666"/>
    <n v="123.28571428571429"/>
    <x v="0"/>
    <s v="shorts"/>
    <n v="1368036192"/>
    <x v="89"/>
    <n v="137019619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b v="0"/>
    <n v="16"/>
    <b v="1"/>
    <s v="film &amp; video/shorts"/>
    <n v="100.4"/>
    <n v="31.375"/>
    <x v="0"/>
    <s v="shorts"/>
    <n v="1307862499"/>
    <x v="90"/>
    <n v="131045449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b v="0"/>
    <n v="46"/>
    <b v="1"/>
    <s v="film &amp; video/shorts"/>
    <n v="120"/>
    <n v="78.260869565217391"/>
    <x v="0"/>
    <s v="shorts"/>
    <n v="1300354764"/>
    <x v="91"/>
    <n v="130562516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b v="0"/>
    <n v="43"/>
    <b v="1"/>
    <s v="film &amp; video/shorts"/>
    <n v="105.2"/>
    <n v="122.32558139534883"/>
    <x v="0"/>
    <s v="shorts"/>
    <n v="1481949983"/>
    <x v="92"/>
    <n v="1485936000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b v="0"/>
    <n v="15"/>
    <b v="1"/>
    <s v="film &amp; video/shorts"/>
    <n v="110.6"/>
    <n v="73.733333333333334"/>
    <x v="0"/>
    <s v="shorts"/>
    <n v="1338928537"/>
    <x v="93"/>
    <n v="1341349200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b v="0"/>
    <n v="12"/>
    <b v="1"/>
    <s v="film &amp; video/shorts"/>
    <n v="104"/>
    <n v="21.666666666666668"/>
    <x v="0"/>
    <s v="shorts"/>
    <n v="1395162822"/>
    <x v="94"/>
    <n v="139689082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b v="0"/>
    <n v="21"/>
    <b v="1"/>
    <s v="film &amp; video/shorts"/>
    <n v="131.42857142857142"/>
    <n v="21.904761904761905"/>
    <x v="0"/>
    <s v="shorts"/>
    <n v="1327622841"/>
    <x v="95"/>
    <n v="133021484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b v="0"/>
    <n v="34"/>
    <b v="1"/>
    <s v="film &amp; video/shorts"/>
    <n v="114.66666666666667"/>
    <n v="50.588235294117645"/>
    <x v="0"/>
    <s v="shorts"/>
    <n v="1274889241"/>
    <x v="96"/>
    <n v="1280631600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b v="0"/>
    <n v="8"/>
    <b v="1"/>
    <s v="film &amp; video/shorts"/>
    <n v="106.25"/>
    <n v="53.125"/>
    <x v="0"/>
    <s v="shorts"/>
    <n v="1307848482"/>
    <x v="97"/>
    <n v="131044048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b v="0"/>
    <n v="60"/>
    <b v="1"/>
    <s v="film &amp; video/shorts"/>
    <n v="106.25"/>
    <n v="56.666666666666664"/>
    <x v="0"/>
    <s v="shorts"/>
    <n v="1351796674"/>
    <x v="98"/>
    <n v="1354923000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b v="0"/>
    <n v="39"/>
    <b v="1"/>
    <s v="film &amp; video/shorts"/>
    <n v="106.01933333333334"/>
    <n v="40.776666666666664"/>
    <x v="0"/>
    <s v="shorts"/>
    <n v="1387834799"/>
    <x v="99"/>
    <n v="13904267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b v="0"/>
    <n v="26"/>
    <b v="1"/>
    <s v="film &amp; video/shorts"/>
    <n v="100"/>
    <n v="192.30769230769232"/>
    <x v="0"/>
    <s v="shorts"/>
    <n v="1350324286"/>
    <x v="100"/>
    <n v="135205588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b v="0"/>
    <n v="35"/>
    <b v="1"/>
    <s v="film &amp; video/shorts"/>
    <n v="100"/>
    <n v="100"/>
    <x v="0"/>
    <s v="shorts"/>
    <n v="1356979110"/>
    <x v="101"/>
    <n v="135905271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b v="0"/>
    <n v="65"/>
    <b v="1"/>
    <s v="film &amp; video/shorts"/>
    <n v="127.75"/>
    <n v="117.92307692307692"/>
    <x v="0"/>
    <s v="shorts"/>
    <n v="1290481733"/>
    <x v="102"/>
    <n v="1293073733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b v="0"/>
    <n v="49"/>
    <b v="1"/>
    <s v="film &amp; video/shorts"/>
    <n v="105.15384615384616"/>
    <n v="27.897959183673468"/>
    <x v="0"/>
    <s v="shorts"/>
    <n v="1392232830"/>
    <x v="103"/>
    <n v="1394220030"/>
    <d v="2014-03-07T19:20:30"/>
  </r>
  <r>
    <n v="104"/>
    <s v="Good 'Ol Trumpet"/>
    <s v="UCF short film about an old man, his love for music, and his misplaced trumpet.  "/>
    <n v="500"/>
    <n v="600"/>
    <x v="0"/>
    <s v="US"/>
    <s v="USD"/>
    <b v="0"/>
    <n v="10"/>
    <b v="1"/>
    <s v="film &amp; video/shorts"/>
    <n v="120"/>
    <n v="60"/>
    <x v="0"/>
    <s v="shorts"/>
    <n v="1299775266"/>
    <x v="104"/>
    <n v="1301792400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b v="0"/>
    <n v="60"/>
    <b v="1"/>
    <s v="film &amp; video/shorts"/>
    <n v="107.40909090909091"/>
    <n v="39.383333333333333"/>
    <x v="0"/>
    <s v="shorts"/>
    <n v="1461605020"/>
    <x v="105"/>
    <n v="1463184000"/>
    <d v="2016-05-14T00:00:00"/>
  </r>
  <r>
    <n v="106"/>
    <s v="LOST WEEKEND"/>
    <s v="A Boy. A Girl. A Car. A Serial Killer."/>
    <n v="5000"/>
    <n v="5025"/>
    <x v="0"/>
    <s v="US"/>
    <s v="USD"/>
    <b v="0"/>
    <n v="27"/>
    <b v="1"/>
    <s v="film &amp; video/shorts"/>
    <n v="100.5"/>
    <n v="186.11111111111111"/>
    <x v="0"/>
    <s v="shorts"/>
    <n v="1332182301"/>
    <x v="106"/>
    <n v="133339190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b v="0"/>
    <n v="69"/>
    <b v="1"/>
    <s v="film &amp; video/shorts"/>
    <n v="102.46666666666667"/>
    <n v="111.37681159420291"/>
    <x v="0"/>
    <s v="shorts"/>
    <n v="1301787287"/>
    <x v="107"/>
    <n v="130368808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b v="0"/>
    <n v="47"/>
    <b v="1"/>
    <s v="film &amp; video/shorts"/>
    <n v="246.66666666666666"/>
    <n v="78.723404255319153"/>
    <x v="0"/>
    <s v="shorts"/>
    <n v="1364827370"/>
    <x v="108"/>
    <n v="137001137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b v="0"/>
    <n v="47"/>
    <b v="1"/>
    <s v="film &amp; video/shorts"/>
    <n v="219.5"/>
    <n v="46.702127659574465"/>
    <x v="0"/>
    <s v="shorts"/>
    <n v="1296088630"/>
    <x v="109"/>
    <n v="1298680630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b v="0"/>
    <n v="26"/>
    <b v="1"/>
    <s v="film &amp; video/shorts"/>
    <n v="130.76923076923077"/>
    <n v="65.384615384615387"/>
    <x v="0"/>
    <s v="shorts"/>
    <n v="1381445253"/>
    <x v="110"/>
    <n v="138440874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b v="0"/>
    <n v="53"/>
    <b v="1"/>
    <s v="film &amp; video/shorts"/>
    <n v="154.57142857142858"/>
    <n v="102.0754716981132"/>
    <x v="0"/>
    <s v="shorts"/>
    <n v="1430467187"/>
    <x v="111"/>
    <n v="143305918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b v="0"/>
    <n v="81"/>
    <b v="1"/>
    <s v="film &amp; video/shorts"/>
    <n v="104"/>
    <n v="64.197530864197532"/>
    <x v="0"/>
    <s v="shorts"/>
    <n v="1395277318"/>
    <x v="112"/>
    <n v="1397354400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b v="0"/>
    <n v="78"/>
    <b v="1"/>
    <s v="film &amp; video/shorts"/>
    <n v="141"/>
    <n v="90.384615384615387"/>
    <x v="0"/>
    <s v="shorts"/>
    <n v="1311963128"/>
    <x v="113"/>
    <n v="1312642800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b v="0"/>
    <n v="35"/>
    <b v="1"/>
    <s v="film &amp; video/shorts"/>
    <n v="103.33333333333333"/>
    <n v="88.571428571428569"/>
    <x v="0"/>
    <s v="shorts"/>
    <n v="1321252488"/>
    <x v="114"/>
    <n v="1326436488"/>
    <d v="2012-01-13T06:34:48"/>
  </r>
  <r>
    <n v="115"/>
    <s v="The World's Greatest Lover"/>
    <s v="Never judge a book (or a lover) by their cover."/>
    <n v="450"/>
    <n v="632"/>
    <x v="0"/>
    <s v="US"/>
    <s v="USD"/>
    <b v="0"/>
    <n v="22"/>
    <b v="1"/>
    <s v="film &amp; video/shorts"/>
    <n v="140.44444444444446"/>
    <n v="28.727272727272727"/>
    <x v="0"/>
    <s v="shorts"/>
    <n v="1326217444"/>
    <x v="115"/>
    <n v="132837744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b v="0"/>
    <n v="57"/>
    <b v="1"/>
    <s v="film &amp; video/shorts"/>
    <n v="113.65714285714286"/>
    <n v="69.78947368421052"/>
    <x v="0"/>
    <s v="shorts"/>
    <n v="1298289355"/>
    <x v="116"/>
    <n v="13022601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b v="0"/>
    <n v="27"/>
    <b v="1"/>
    <s v="film &amp; video/shorts"/>
    <n v="100.49377777777778"/>
    <n v="167.48962962962963"/>
    <x v="0"/>
    <s v="shorts"/>
    <n v="1268337744"/>
    <x v="117"/>
    <n v="1276110000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b v="0"/>
    <n v="39"/>
    <b v="1"/>
    <s v="film &amp; video/shorts"/>
    <n v="113.0316"/>
    <n v="144.91230769230768"/>
    <x v="0"/>
    <s v="shorts"/>
    <n v="1309310236"/>
    <x v="118"/>
    <n v="131190223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b v="0"/>
    <n v="37"/>
    <b v="1"/>
    <s v="film &amp; video/shorts"/>
    <n v="104.55692307692307"/>
    <n v="91.840540540540545"/>
    <x v="0"/>
    <s v="shorts"/>
    <n v="1310693986"/>
    <x v="119"/>
    <n v="131327640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b v="0"/>
    <n v="1"/>
    <b v="0"/>
    <s v="film &amp; video/science fiction"/>
    <n v="1.4285714285714285E-2"/>
    <n v="10"/>
    <x v="0"/>
    <s v="science fiction"/>
    <n v="1472865107"/>
    <x v="120"/>
    <n v="147545710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b v="0"/>
    <n v="1"/>
    <b v="0"/>
    <s v="film &amp; video/science fiction"/>
    <n v="3.3333333333333333E-2"/>
    <n v="1"/>
    <x v="0"/>
    <s v="science fiction"/>
    <n v="1427993710"/>
    <x v="121"/>
    <n v="142935216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b v="0"/>
    <n v="0"/>
    <b v="0"/>
    <s v="film &amp; video/science fiction"/>
    <n v="0"/>
    <e v="#DIV/0!"/>
    <x v="0"/>
    <s v="science fiction"/>
    <n v="1470910907"/>
    <x v="122"/>
    <n v="147609490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b v="0"/>
    <n v="6"/>
    <b v="0"/>
    <s v="film &amp; video/science fiction"/>
    <n v="0.27454545454545454"/>
    <n v="25.166666666666668"/>
    <x v="0"/>
    <s v="science fiction"/>
    <n v="1411411564"/>
    <x v="123"/>
    <n v="1414533600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b v="0"/>
    <n v="0"/>
    <b v="0"/>
    <s v="film &amp; video/science fiction"/>
    <n v="0"/>
    <e v="#DIV/0!"/>
    <x v="0"/>
    <s v="science fiction"/>
    <n v="1429568242"/>
    <x v="124"/>
    <n v="143172824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b v="0"/>
    <n v="6"/>
    <b v="0"/>
    <s v="film &amp; video/science fiction"/>
    <n v="14"/>
    <n v="11.666666666666666"/>
    <x v="0"/>
    <s v="science fiction"/>
    <n v="1480981880"/>
    <x v="125"/>
    <n v="148616588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b v="0"/>
    <n v="13"/>
    <b v="0"/>
    <s v="film &amp; video/science fiction"/>
    <n v="5.548"/>
    <n v="106.69230769230769"/>
    <x v="0"/>
    <s v="science fiction"/>
    <n v="1431353337"/>
    <x v="126"/>
    <n v="143398800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b v="0"/>
    <n v="4"/>
    <b v="0"/>
    <s v="film &amp; video/science fiction"/>
    <n v="2.375"/>
    <n v="47.5"/>
    <x v="0"/>
    <s v="science fiction"/>
    <n v="1425481141"/>
    <x v="127"/>
    <n v="1428069541"/>
    <d v="2015-04-03T13:59:01"/>
  </r>
  <r>
    <n v="128"/>
    <s v="Ralphi3 (Canceled)"/>
    <s v="A Science Fiction film filled with entertainment and Excitement"/>
    <n v="100000"/>
    <n v="1867"/>
    <x v="1"/>
    <s v="US"/>
    <s v="USD"/>
    <b v="0"/>
    <n v="6"/>
    <b v="0"/>
    <s v="film &amp; video/science fiction"/>
    <n v="1.867"/>
    <n v="311.16666666666669"/>
    <x v="0"/>
    <s v="science fiction"/>
    <n v="1473917293"/>
    <x v="128"/>
    <n v="147694129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b v="0"/>
    <n v="0"/>
    <b v="0"/>
    <s v="film &amp; video/science fiction"/>
    <n v="0"/>
    <e v="#DIV/0!"/>
    <x v="0"/>
    <s v="science fiction"/>
    <n v="1409524183"/>
    <x v="129"/>
    <n v="141470818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b v="0"/>
    <n v="0"/>
    <b v="0"/>
    <s v="film &amp; video/science fiction"/>
    <n v="0"/>
    <e v="#DIV/0!"/>
    <x v="0"/>
    <s v="science fiction"/>
    <n v="1400536692"/>
    <x v="130"/>
    <n v="1402949760"/>
    <d v="2014-06-16T20:16:00"/>
  </r>
  <r>
    <n v="131"/>
    <s v="I (Canceled)"/>
    <s v="I"/>
    <n v="1200"/>
    <n v="0"/>
    <x v="1"/>
    <s v="US"/>
    <s v="USD"/>
    <b v="0"/>
    <n v="0"/>
    <b v="0"/>
    <s v="film &amp; video/science fiction"/>
    <n v="0"/>
    <e v="#DIV/0!"/>
    <x v="0"/>
    <s v="science fiction"/>
    <n v="1466453161"/>
    <x v="131"/>
    <n v="146776320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b v="0"/>
    <n v="81"/>
    <b v="0"/>
    <s v="film &amp; video/science fiction"/>
    <n v="9.5687499999999996"/>
    <n v="94.506172839506178"/>
    <x v="0"/>
    <s v="science fiction"/>
    <n v="1411500607"/>
    <x v="132"/>
    <n v="1415392207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b v="0"/>
    <n v="0"/>
    <b v="0"/>
    <s v="film &amp; video/science fiction"/>
    <n v="0"/>
    <e v="#DIV/0!"/>
    <x v="0"/>
    <s v="science fiction"/>
    <n v="1462130584"/>
    <x v="133"/>
    <n v="1464715860"/>
    <d v="2016-05-31T17:31:00"/>
  </r>
  <r>
    <n v="134"/>
    <s v="MARLEY'S GHOST (AMBASSADORS OF STEAM) (Canceled)"/>
    <s v="steampunk  remake of &quot;a Christmas carol&quot;"/>
    <n v="5000"/>
    <n v="0"/>
    <x v="1"/>
    <s v="US"/>
    <s v="USD"/>
    <b v="0"/>
    <n v="0"/>
    <b v="0"/>
    <s v="film &amp; video/science fiction"/>
    <n v="0"/>
    <e v="#DIV/0!"/>
    <x v="0"/>
    <s v="science fiction"/>
    <n v="1438811418"/>
    <x v="134"/>
    <n v="144138600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b v="0"/>
    <n v="5"/>
    <b v="0"/>
    <s v="film &amp; video/science fiction"/>
    <n v="13.433333333333334"/>
    <n v="80.599999999999994"/>
    <x v="0"/>
    <s v="science fiction"/>
    <n v="1401354597"/>
    <x v="135"/>
    <n v="1404241200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b v="0"/>
    <n v="0"/>
    <b v="0"/>
    <s v="film &amp; video/science fiction"/>
    <n v="0"/>
    <e v="#DIV/0!"/>
    <x v="0"/>
    <s v="science fiction"/>
    <n v="1427968234"/>
    <x v="136"/>
    <n v="143177136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b v="0"/>
    <n v="0"/>
    <b v="0"/>
    <s v="film &amp; video/science fiction"/>
    <n v="0"/>
    <e v="#DIV/0!"/>
    <x v="0"/>
    <s v="science fiction"/>
    <n v="1440337593"/>
    <x v="137"/>
    <n v="144465759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b v="0"/>
    <n v="58"/>
    <b v="0"/>
    <s v="film &amp; video/science fiction"/>
    <n v="3.1413333333333333"/>
    <n v="81.241379310344826"/>
    <x v="0"/>
    <s v="science fiction"/>
    <n v="1435731041"/>
    <x v="138"/>
    <n v="143840514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b v="0"/>
    <n v="1"/>
    <b v="0"/>
    <s v="film &amp; video/science fiction"/>
    <n v="100"/>
    <n v="500"/>
    <x v="0"/>
    <s v="science fiction"/>
    <n v="1435874772"/>
    <x v="139"/>
    <n v="143673877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b v="0"/>
    <n v="0"/>
    <b v="0"/>
    <s v="film &amp; video/science fiction"/>
    <n v="0"/>
    <e v="#DIV/0!"/>
    <x v="0"/>
    <s v="science fiction"/>
    <n v="1424234732"/>
    <x v="140"/>
    <n v="14268231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b v="0"/>
    <n v="28"/>
    <b v="0"/>
    <s v="film &amp; video/science fiction"/>
    <n v="10.775"/>
    <n v="46.178571428571431"/>
    <x v="0"/>
    <s v="science fiction"/>
    <n v="1429155623"/>
    <x v="141"/>
    <n v="14330436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b v="0"/>
    <n v="1"/>
    <b v="0"/>
    <s v="film &amp; video/science fiction"/>
    <n v="0.33333333333333331"/>
    <n v="10"/>
    <x v="0"/>
    <s v="science fiction"/>
    <n v="1414358778"/>
    <x v="142"/>
    <n v="141617677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b v="0"/>
    <n v="0"/>
    <b v="0"/>
    <s v="film &amp; video/science fiction"/>
    <n v="0"/>
    <e v="#DIV/0!"/>
    <x v="0"/>
    <s v="science fiction"/>
    <n v="1467941542"/>
    <x v="143"/>
    <n v="1472882100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b v="0"/>
    <n v="37"/>
    <b v="0"/>
    <s v="film &amp; video/science fiction"/>
    <n v="27.6"/>
    <n v="55.945945945945944"/>
    <x v="0"/>
    <s v="science fiction"/>
    <n v="1423765072"/>
    <x v="144"/>
    <n v="142894547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b v="0"/>
    <n v="9"/>
    <b v="0"/>
    <s v="film &amp; video/science fiction"/>
    <n v="7.5111111111111111"/>
    <n v="37.555555555555557"/>
    <x v="0"/>
    <s v="science fiction"/>
    <n v="1436965252"/>
    <x v="145"/>
    <n v="14392980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b v="0"/>
    <n v="3"/>
    <b v="0"/>
    <s v="film &amp; video/science fiction"/>
    <n v="0.57499999999999996"/>
    <n v="38.333333333333336"/>
    <x v="0"/>
    <s v="science fiction"/>
    <n v="1479514998"/>
    <x v="146"/>
    <n v="1484698998"/>
    <d v="2017-01-18T00:23:18"/>
  </r>
  <r>
    <n v="147"/>
    <s v="Consumed (Static Air) (Canceled)"/>
    <s v="Film makers catch live footage beyond their wildest dreams."/>
    <n v="7000"/>
    <n v="0"/>
    <x v="1"/>
    <s v="GB"/>
    <s v="GBP"/>
    <b v="0"/>
    <n v="0"/>
    <b v="0"/>
    <s v="film &amp; video/science fiction"/>
    <n v="0"/>
    <e v="#DIV/0!"/>
    <x v="0"/>
    <s v="science fiction"/>
    <n v="1417026340"/>
    <x v="147"/>
    <n v="142074108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b v="0"/>
    <n v="2"/>
    <b v="0"/>
    <s v="film &amp; video/science fiction"/>
    <n v="0.08"/>
    <n v="20"/>
    <x v="0"/>
    <s v="science fiction"/>
    <n v="1453963536"/>
    <x v="148"/>
    <n v="14565555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b v="0"/>
    <n v="6"/>
    <b v="0"/>
    <s v="film &amp; video/science fiction"/>
    <n v="0.92"/>
    <n v="15.333333333333334"/>
    <x v="0"/>
    <s v="science fiction"/>
    <n v="1416888470"/>
    <x v="149"/>
    <n v="141949440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b v="0"/>
    <n v="67"/>
    <b v="0"/>
    <s v="film &amp; video/science fiction"/>
    <n v="23.163076923076922"/>
    <n v="449.43283582089555"/>
    <x v="0"/>
    <s v="science fiction"/>
    <n v="1427428382"/>
    <x v="150"/>
    <n v="143261238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b v="0"/>
    <n v="5"/>
    <b v="0"/>
    <s v="film &amp; video/science fiction"/>
    <n v="5.6000000000000001E-2"/>
    <n v="28"/>
    <x v="0"/>
    <s v="science fiction"/>
    <n v="1429449191"/>
    <x v="151"/>
    <n v="143463319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b v="0"/>
    <n v="2"/>
    <b v="0"/>
    <s v="film &amp; video/science fiction"/>
    <n v="7.8947368421052634E-3"/>
    <n v="15"/>
    <x v="0"/>
    <s v="science fiction"/>
    <n v="1408845100"/>
    <x v="152"/>
    <n v="141143710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b v="0"/>
    <n v="10"/>
    <b v="0"/>
    <s v="film &amp; video/science fiction"/>
    <n v="0.71799999999999997"/>
    <n v="35.9"/>
    <x v="0"/>
    <s v="science fiction"/>
    <n v="1413900244"/>
    <x v="153"/>
    <n v="141753264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b v="0"/>
    <n v="3"/>
    <b v="0"/>
    <s v="film &amp; video/science fiction"/>
    <n v="2.6666666666666665"/>
    <n v="13.333333333333334"/>
    <x v="0"/>
    <s v="science fiction"/>
    <n v="1429621695"/>
    <x v="154"/>
    <n v="143333689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b v="0"/>
    <n v="4"/>
    <b v="0"/>
    <s v="film &amp; video/science fiction"/>
    <n v="6.0000000000000001E-3"/>
    <n v="20.25"/>
    <x v="0"/>
    <s v="science fiction"/>
    <n v="1434201935"/>
    <x v="155"/>
    <n v="14376579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b v="0"/>
    <n v="15"/>
    <b v="0"/>
    <s v="film &amp; video/science fiction"/>
    <n v="5.0999999999999996"/>
    <n v="119"/>
    <x v="0"/>
    <s v="science fiction"/>
    <n v="1401850796"/>
    <x v="156"/>
    <n v="140703479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b v="0"/>
    <n v="2"/>
    <b v="0"/>
    <s v="film &amp; video/science fiction"/>
    <n v="0.26711185308848079"/>
    <n v="4"/>
    <x v="0"/>
    <s v="science fiction"/>
    <n v="1453931572"/>
    <x v="157"/>
    <n v="145652357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b v="0"/>
    <n v="0"/>
    <b v="0"/>
    <s v="film &amp; video/science fiction"/>
    <n v="0"/>
    <e v="#DIV/0!"/>
    <x v="0"/>
    <s v="science fiction"/>
    <n v="1411350628"/>
    <x v="158"/>
    <n v="14139426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b v="0"/>
    <n v="1"/>
    <b v="0"/>
    <s v="film &amp; video/science fiction"/>
    <n v="2E-3"/>
    <n v="10"/>
    <x v="0"/>
    <s v="science fiction"/>
    <n v="1464085545"/>
    <x v="159"/>
    <n v="14675415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b v="0"/>
    <n v="0"/>
    <b v="0"/>
    <s v="film &amp; video/drama"/>
    <n v="0"/>
    <e v="#DIV/0!"/>
    <x v="0"/>
    <s v="drama"/>
    <n v="1434491691"/>
    <x v="160"/>
    <n v="143967569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b v="0"/>
    <n v="1"/>
    <b v="0"/>
    <s v="film &amp; video/drama"/>
    <n v="0.01"/>
    <n v="5"/>
    <x v="0"/>
    <s v="drama"/>
    <n v="1401726595"/>
    <x v="161"/>
    <n v="140431859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b v="0"/>
    <n v="10"/>
    <b v="0"/>
    <s v="film &amp; video/drama"/>
    <n v="15.535714285714286"/>
    <n v="43.5"/>
    <x v="0"/>
    <s v="drama"/>
    <n v="1405393356"/>
    <x v="162"/>
    <n v="1408232520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b v="0"/>
    <n v="0"/>
    <b v="0"/>
    <s v="film &amp; video/drama"/>
    <n v="0"/>
    <e v="#DIV/0!"/>
    <x v="0"/>
    <s v="drama"/>
    <n v="1440716654"/>
    <x v="163"/>
    <n v="144365760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b v="0"/>
    <n v="7"/>
    <b v="0"/>
    <s v="film &amp; video/drama"/>
    <n v="0.53333333333333333"/>
    <n v="91.428571428571431"/>
    <x v="0"/>
    <s v="drama"/>
    <n v="1405966701"/>
    <x v="164"/>
    <n v="1411150701"/>
    <d v="2014-09-19T18:18:21"/>
  </r>
  <r>
    <n v="165"/>
    <s v="NET"/>
    <s v="A teacher. A boy. The beach and a heatwave that drove them all insane."/>
    <n v="17000"/>
    <n v="0"/>
    <x v="2"/>
    <s v="GB"/>
    <s v="GBP"/>
    <b v="0"/>
    <n v="0"/>
    <b v="0"/>
    <s v="film &amp; video/drama"/>
    <n v="0"/>
    <e v="#DIV/0!"/>
    <x v="0"/>
    <s v="drama"/>
    <n v="1450021724"/>
    <x v="165"/>
    <n v="145261372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b v="0"/>
    <n v="1"/>
    <b v="0"/>
    <s v="film &amp; video/drama"/>
    <n v="60"/>
    <n v="3000"/>
    <x v="0"/>
    <s v="drama"/>
    <n v="1481939362"/>
    <x v="166"/>
    <n v="148453136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b v="0"/>
    <n v="2"/>
    <b v="0"/>
    <s v="film &amp; video/drama"/>
    <n v="0.01"/>
    <n v="5.5"/>
    <x v="0"/>
    <s v="drama"/>
    <n v="1433542535"/>
    <x v="167"/>
    <n v="14387265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b v="0"/>
    <n v="3"/>
    <b v="0"/>
    <s v="film &amp; video/drama"/>
    <n v="4.0625"/>
    <n v="108.33333333333333"/>
    <x v="0"/>
    <s v="drama"/>
    <n v="1424203370"/>
    <x v="168"/>
    <n v="142679177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b v="0"/>
    <n v="10"/>
    <b v="0"/>
    <s v="film &amp; video/drama"/>
    <n v="22.4"/>
    <n v="56"/>
    <x v="0"/>
    <s v="drama"/>
    <n v="1411042059"/>
    <x v="169"/>
    <n v="141363405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b v="0"/>
    <n v="10"/>
    <b v="0"/>
    <s v="film &amp; video/drama"/>
    <n v="3.25"/>
    <n v="32.5"/>
    <x v="0"/>
    <s v="drama"/>
    <n v="1438385283"/>
    <x v="170"/>
    <n v="144091248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b v="0"/>
    <n v="1"/>
    <b v="0"/>
    <s v="film &amp; video/drama"/>
    <n v="2E-3"/>
    <n v="1"/>
    <x v="0"/>
    <s v="drama"/>
    <n v="1465791614"/>
    <x v="171"/>
    <n v="1470975614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b v="0"/>
    <n v="0"/>
    <b v="0"/>
    <s v="film &amp; video/drama"/>
    <n v="0"/>
    <e v="#DIV/0!"/>
    <x v="0"/>
    <s v="drama"/>
    <n v="1423733323"/>
    <x v="172"/>
    <n v="142675372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b v="0"/>
    <n v="0"/>
    <b v="0"/>
    <s v="film &amp; video/drama"/>
    <n v="0"/>
    <e v="#DIV/0!"/>
    <x v="0"/>
    <s v="drama"/>
    <n v="1422539108"/>
    <x v="173"/>
    <n v="14251311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b v="0"/>
    <n v="0"/>
    <b v="0"/>
    <s v="film &amp; video/drama"/>
    <n v="0"/>
    <e v="#DIV/0!"/>
    <x v="0"/>
    <s v="drama"/>
    <n v="1425924776"/>
    <x v="174"/>
    <n v="143110877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b v="0"/>
    <n v="26"/>
    <b v="0"/>
    <s v="film &amp; video/drama"/>
    <n v="6.4850000000000003"/>
    <n v="49.884615384615387"/>
    <x v="0"/>
    <s v="drama"/>
    <n v="1407177611"/>
    <x v="175"/>
    <n v="14093376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b v="0"/>
    <n v="0"/>
    <b v="0"/>
    <s v="film &amp; video/drama"/>
    <n v="0"/>
    <e v="#DIV/0!"/>
    <x v="0"/>
    <s v="drama"/>
    <n v="1436211999"/>
    <x v="176"/>
    <n v="1438803999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b v="0"/>
    <n v="7"/>
    <b v="0"/>
    <s v="film &amp; video/drama"/>
    <n v="40"/>
    <n v="25.714285714285715"/>
    <x v="0"/>
    <s v="drama"/>
    <n v="1425690526"/>
    <x v="177"/>
    <n v="142715572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b v="0"/>
    <n v="0"/>
    <b v="0"/>
    <s v="film &amp; video/drama"/>
    <n v="0"/>
    <e v="#DIV/0!"/>
    <x v="0"/>
    <s v="drama"/>
    <n v="1445986545"/>
    <x v="178"/>
    <n v="1448582145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b v="0"/>
    <n v="2"/>
    <b v="0"/>
    <s v="film &amp; video/drama"/>
    <n v="20"/>
    <n v="100"/>
    <x v="0"/>
    <s v="drama"/>
    <n v="1454464555"/>
    <x v="179"/>
    <n v="14570565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b v="0"/>
    <n v="13"/>
    <b v="0"/>
    <s v="film &amp; video/drama"/>
    <n v="33.416666666666664"/>
    <n v="30.846153846153847"/>
    <x v="0"/>
    <s v="drama"/>
    <n v="1425512843"/>
    <x v="180"/>
    <n v="142895160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b v="0"/>
    <n v="4"/>
    <b v="0"/>
    <s v="film &amp; video/drama"/>
    <n v="21.092608822670172"/>
    <n v="180.5"/>
    <x v="0"/>
    <s v="drama"/>
    <n v="1432403295"/>
    <x v="181"/>
    <n v="143499529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b v="0"/>
    <n v="0"/>
    <b v="0"/>
    <s v="film &amp; video/drama"/>
    <n v="0"/>
    <e v="#DIV/0!"/>
    <x v="0"/>
    <s v="drama"/>
    <n v="1481156232"/>
    <x v="182"/>
    <n v="1483748232"/>
    <d v="2017-01-07T00:17:12"/>
  </r>
  <r>
    <n v="183"/>
    <s v="Three Little Words"/>
    <s v="Don't kill me until I meet my Dad"/>
    <n v="12500"/>
    <n v="4482"/>
    <x v="2"/>
    <s v="GB"/>
    <s v="GBP"/>
    <b v="0"/>
    <n v="12"/>
    <b v="0"/>
    <s v="film &amp; video/drama"/>
    <n v="35.856000000000002"/>
    <n v="373.5"/>
    <x v="0"/>
    <s v="drama"/>
    <n v="1414438010"/>
    <x v="183"/>
    <n v="141703361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b v="0"/>
    <n v="2"/>
    <b v="0"/>
    <s v="film &amp; video/drama"/>
    <n v="3.4"/>
    <n v="25.5"/>
    <x v="0"/>
    <s v="drama"/>
    <n v="1404586762"/>
    <x v="184"/>
    <n v="1409543940"/>
    <d v="2014-09-01T03:59:00"/>
  </r>
  <r>
    <n v="185"/>
    <s v="BLANK Short Movie"/>
    <s v="Love has no boundaries!"/>
    <n v="40000"/>
    <n v="2200"/>
    <x v="2"/>
    <s v="NO"/>
    <s v="NOK"/>
    <b v="0"/>
    <n v="10"/>
    <b v="0"/>
    <s v="film &amp; video/drama"/>
    <n v="5.5"/>
    <n v="220"/>
    <x v="0"/>
    <s v="drama"/>
    <n v="1468965139"/>
    <x v="185"/>
    <n v="147155713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b v="0"/>
    <n v="0"/>
    <b v="0"/>
    <s v="film &amp; video/drama"/>
    <n v="0"/>
    <e v="#DIV/0!"/>
    <x v="0"/>
    <s v="drama"/>
    <n v="1485977434"/>
    <x v="186"/>
    <n v="1488571200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b v="0"/>
    <n v="5"/>
    <b v="0"/>
    <s v="film &amp; video/drama"/>
    <n v="16"/>
    <n v="160"/>
    <x v="0"/>
    <s v="drama"/>
    <n v="1435383457"/>
    <x v="187"/>
    <n v="143746194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b v="0"/>
    <n v="0"/>
    <b v="0"/>
    <s v="film &amp; video/drama"/>
    <n v="0"/>
    <e v="#DIV/0!"/>
    <x v="0"/>
    <s v="drama"/>
    <n v="1407299015"/>
    <x v="188"/>
    <n v="140989101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b v="0"/>
    <n v="5"/>
    <b v="0"/>
    <s v="film &amp; video/drama"/>
    <n v="6.9000000000000006E-2"/>
    <n v="69"/>
    <x v="0"/>
    <s v="drama"/>
    <n v="1467736477"/>
    <x v="189"/>
    <n v="1472920477"/>
    <d v="2016-09-03T16:34:37"/>
  </r>
  <r>
    <n v="190"/>
    <s v="REGIONRAT, the movie"/>
    <s v="Because hope can be a 4 letter word"/>
    <n v="12000"/>
    <n v="50"/>
    <x v="2"/>
    <s v="US"/>
    <s v="USD"/>
    <b v="0"/>
    <n v="1"/>
    <b v="0"/>
    <s v="film &amp; video/drama"/>
    <n v="0.41666666666666669"/>
    <n v="50"/>
    <x v="0"/>
    <s v="drama"/>
    <n v="1465227446"/>
    <x v="190"/>
    <n v="146609144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b v="0"/>
    <n v="3"/>
    <b v="0"/>
    <s v="film &amp; video/drama"/>
    <n v="5"/>
    <n v="83.333333333333329"/>
    <x v="0"/>
    <s v="drama"/>
    <n v="1440326138"/>
    <x v="191"/>
    <n v="14437821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b v="0"/>
    <n v="3"/>
    <b v="0"/>
    <s v="film &amp; video/drama"/>
    <n v="1.6999999999999999E-3"/>
    <n v="5.666666666666667"/>
    <x v="0"/>
    <s v="drama"/>
    <n v="1410980432"/>
    <x v="192"/>
    <n v="14135724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b v="0"/>
    <n v="0"/>
    <b v="0"/>
    <s v="film &amp; video/drama"/>
    <n v="0"/>
    <e v="#DIV/0!"/>
    <x v="0"/>
    <s v="drama"/>
    <n v="1412029566"/>
    <x v="193"/>
    <n v="141721716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b v="0"/>
    <n v="3"/>
    <b v="0"/>
    <s v="film &amp; video/drama"/>
    <n v="0.12"/>
    <n v="1"/>
    <x v="0"/>
    <s v="drama"/>
    <n v="1452124531"/>
    <x v="194"/>
    <n v="14573085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b v="0"/>
    <n v="0"/>
    <b v="0"/>
    <s v="film &amp; video/drama"/>
    <n v="0"/>
    <e v="#DIV/0!"/>
    <x v="0"/>
    <s v="drama"/>
    <n v="1431360332"/>
    <x v="195"/>
    <n v="14365443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b v="0"/>
    <n v="19"/>
    <b v="0"/>
    <s v="film &amp; video/drama"/>
    <n v="41.857142857142854"/>
    <n v="77.10526315789474"/>
    <x v="0"/>
    <s v="drama"/>
    <n v="1442062898"/>
    <x v="196"/>
    <n v="144451080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b v="0"/>
    <n v="8"/>
    <b v="0"/>
    <s v="film &amp; video/drama"/>
    <n v="10.48"/>
    <n v="32.75"/>
    <x v="0"/>
    <s v="drama"/>
    <n v="1483734100"/>
    <x v="197"/>
    <n v="148736520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b v="0"/>
    <n v="6"/>
    <b v="0"/>
    <s v="film &amp; video/drama"/>
    <n v="1.1160000000000001"/>
    <n v="46.5"/>
    <x v="0"/>
    <s v="drama"/>
    <n v="1409908322"/>
    <x v="198"/>
    <n v="141250032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b v="0"/>
    <n v="0"/>
    <b v="0"/>
    <s v="film &amp; video/drama"/>
    <n v="0"/>
    <e v="#DIV/0!"/>
    <x v="0"/>
    <s v="drama"/>
    <n v="1470106702"/>
    <x v="199"/>
    <n v="147269870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b v="0"/>
    <n v="18"/>
    <b v="0"/>
    <s v="film &amp; video/drama"/>
    <n v="26.192499999999999"/>
    <n v="87.308333333333337"/>
    <x v="0"/>
    <s v="drama"/>
    <n v="1408154403"/>
    <x v="200"/>
    <n v="14107464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b v="0"/>
    <n v="7"/>
    <b v="0"/>
    <s v="film &amp; video/drama"/>
    <n v="58.46153846153846"/>
    <n v="54.285714285714285"/>
    <x v="0"/>
    <s v="drama"/>
    <n v="1421696329"/>
    <x v="201"/>
    <n v="1423424329"/>
    <d v="2015-02-08T19:38:49"/>
  </r>
  <r>
    <n v="202"/>
    <s v="Modern Gangsters"/>
    <s v="new web series created by jonney terry"/>
    <n v="6000"/>
    <n v="0"/>
    <x v="2"/>
    <s v="US"/>
    <s v="USD"/>
    <b v="0"/>
    <n v="0"/>
    <b v="0"/>
    <s v="film &amp; video/drama"/>
    <n v="0"/>
    <e v="#DIV/0!"/>
    <x v="0"/>
    <s v="drama"/>
    <n v="1441750564"/>
    <x v="202"/>
    <n v="144433794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b v="0"/>
    <n v="8"/>
    <b v="0"/>
    <s v="film &amp; video/drama"/>
    <n v="29.84"/>
    <n v="93.25"/>
    <x v="0"/>
    <s v="drama"/>
    <n v="1417378864"/>
    <x v="203"/>
    <n v="142256286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b v="0"/>
    <n v="1293"/>
    <b v="0"/>
    <s v="film &amp; video/drama"/>
    <n v="50.721666666666664"/>
    <n v="117.68368136117556"/>
    <x v="0"/>
    <s v="drama"/>
    <n v="1467727203"/>
    <x v="204"/>
    <n v="14703192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b v="0"/>
    <n v="17"/>
    <b v="0"/>
    <s v="film &amp; video/drama"/>
    <n v="16.25"/>
    <n v="76.470588235294116"/>
    <x v="0"/>
    <s v="drama"/>
    <n v="1441120222"/>
    <x v="205"/>
    <n v="1444144222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b v="0"/>
    <n v="0"/>
    <b v="0"/>
    <s v="film &amp; video/drama"/>
    <n v="0"/>
    <e v="#DIV/0!"/>
    <x v="0"/>
    <s v="drama"/>
    <n v="1468627583"/>
    <x v="206"/>
    <n v="147044198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b v="0"/>
    <n v="13"/>
    <b v="0"/>
    <s v="film &amp; video/drama"/>
    <n v="15.214285714285714"/>
    <n v="163.84615384615384"/>
    <x v="0"/>
    <s v="drama"/>
    <n v="1417754638"/>
    <x v="207"/>
    <n v="142034663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b v="0"/>
    <n v="0"/>
    <b v="0"/>
    <s v="film &amp; video/drama"/>
    <n v="0"/>
    <e v="#DIV/0!"/>
    <x v="0"/>
    <s v="drama"/>
    <n v="1416127967"/>
    <x v="208"/>
    <n v="141871996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b v="0"/>
    <n v="0"/>
    <b v="0"/>
    <s v="film &amp; video/drama"/>
    <n v="0"/>
    <e v="#DIV/0!"/>
    <x v="0"/>
    <s v="drama"/>
    <n v="1433974135"/>
    <x v="209"/>
    <n v="143656613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b v="0"/>
    <n v="33"/>
    <b v="0"/>
    <s v="film &amp; video/drama"/>
    <n v="25.25"/>
    <n v="91.818181818181813"/>
    <x v="0"/>
    <s v="drama"/>
    <n v="1441157592"/>
    <x v="210"/>
    <n v="144367560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b v="0"/>
    <n v="12"/>
    <b v="0"/>
    <s v="film &amp; video/drama"/>
    <n v="44.6"/>
    <n v="185.83333333333334"/>
    <x v="0"/>
    <s v="drama"/>
    <n v="1440042617"/>
    <x v="211"/>
    <n v="14426346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b v="0"/>
    <n v="1"/>
    <b v="0"/>
    <s v="film &amp; video/drama"/>
    <n v="1.5873015873015872E-2"/>
    <n v="1"/>
    <x v="0"/>
    <s v="drama"/>
    <n v="1455656920"/>
    <x v="212"/>
    <n v="146083732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b v="0"/>
    <n v="1"/>
    <b v="0"/>
    <s v="film &amp; video/drama"/>
    <n v="0.04"/>
    <n v="20"/>
    <x v="0"/>
    <s v="drama"/>
    <n v="1437142547"/>
    <x v="213"/>
    <n v="1439734001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b v="0"/>
    <n v="1"/>
    <b v="0"/>
    <s v="film &amp; video/drama"/>
    <n v="8.0000000000000002E-3"/>
    <n v="1"/>
    <x v="0"/>
    <s v="drama"/>
    <n v="1420471349"/>
    <x v="214"/>
    <n v="142565534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b v="0"/>
    <n v="1"/>
    <b v="0"/>
    <s v="film &amp; video/drama"/>
    <n v="0.22727272727272727"/>
    <n v="10"/>
    <x v="0"/>
    <s v="drama"/>
    <n v="1452058282"/>
    <x v="215"/>
    <n v="1455753540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b v="0"/>
    <n v="84"/>
    <b v="0"/>
    <s v="film &amp; video/drama"/>
    <n v="55.698439999999998"/>
    <n v="331.53833333333336"/>
    <x v="0"/>
    <s v="drama"/>
    <n v="1425423637"/>
    <x v="216"/>
    <n v="1429740037"/>
    <d v="2015-04-22T22:00:37"/>
  </r>
  <r>
    <n v="217"/>
    <s v="Bitch"/>
    <s v="A roadmovie by paw"/>
    <n v="100000"/>
    <n v="11943"/>
    <x v="2"/>
    <s v="SE"/>
    <s v="SEK"/>
    <b v="0"/>
    <n v="38"/>
    <b v="0"/>
    <s v="film &amp; video/drama"/>
    <n v="11.943"/>
    <n v="314.28947368421052"/>
    <x v="0"/>
    <s v="drama"/>
    <n v="1417101749"/>
    <x v="217"/>
    <n v="141978014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b v="0"/>
    <n v="1"/>
    <b v="0"/>
    <s v="film &amp; video/drama"/>
    <n v="2"/>
    <n v="100"/>
    <x v="0"/>
    <s v="drama"/>
    <n v="1426518289"/>
    <x v="218"/>
    <n v="1431702289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b v="0"/>
    <n v="76"/>
    <b v="0"/>
    <s v="film &amp; video/drama"/>
    <n v="17.63"/>
    <n v="115.98684210526316"/>
    <x v="0"/>
    <s v="drama"/>
    <n v="1456732225"/>
    <x v="219"/>
    <n v="145949394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b v="0"/>
    <n v="3"/>
    <b v="0"/>
    <s v="film &amp; video/drama"/>
    <n v="0.72"/>
    <n v="120"/>
    <x v="0"/>
    <s v="drama"/>
    <n v="1436542030"/>
    <x v="220"/>
    <n v="1440101160"/>
    <d v="2015-08-20T20:06:00"/>
  </r>
  <r>
    <n v="221"/>
    <s v="Archetypes"/>
    <s v="Film about Schizophrenia with Surreal Twists!"/>
    <n v="50000"/>
    <n v="0"/>
    <x v="2"/>
    <s v="US"/>
    <s v="USD"/>
    <b v="0"/>
    <n v="0"/>
    <b v="0"/>
    <s v="film &amp; video/drama"/>
    <n v="0"/>
    <e v="#DIV/0!"/>
    <x v="0"/>
    <s v="drama"/>
    <n v="1422389164"/>
    <x v="221"/>
    <n v="142756956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b v="0"/>
    <n v="2"/>
    <b v="0"/>
    <s v="film &amp; video/drama"/>
    <n v="13"/>
    <n v="65"/>
    <x v="0"/>
    <s v="drama"/>
    <n v="1422383318"/>
    <x v="222"/>
    <n v="142742394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b v="0"/>
    <n v="0"/>
    <b v="0"/>
    <s v="film &amp; video/drama"/>
    <n v="0"/>
    <e v="#DIV/0!"/>
    <x v="0"/>
    <s v="drama"/>
    <n v="1461287350"/>
    <x v="223"/>
    <n v="146387910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b v="0"/>
    <n v="0"/>
    <b v="0"/>
    <s v="film &amp; video/drama"/>
    <n v="0"/>
    <e v="#DIV/0!"/>
    <x v="0"/>
    <s v="drama"/>
    <n v="1431322726"/>
    <x v="224"/>
    <n v="143650672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b v="0"/>
    <n v="0"/>
    <b v="0"/>
    <s v="film &amp; video/drama"/>
    <n v="0"/>
    <e v="#DIV/0!"/>
    <x v="0"/>
    <s v="drama"/>
    <n v="1457564654"/>
    <x v="225"/>
    <n v="146015305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b v="0"/>
    <n v="2"/>
    <b v="0"/>
    <s v="film &amp; video/drama"/>
    <n v="0.86206896551724133"/>
    <n v="125"/>
    <x v="0"/>
    <s v="drama"/>
    <n v="1428854344"/>
    <x v="226"/>
    <n v="143306454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b v="0"/>
    <n v="0"/>
    <b v="0"/>
    <s v="film &amp; video/drama"/>
    <n v="0"/>
    <e v="#DIV/0!"/>
    <x v="0"/>
    <s v="drama"/>
    <n v="1433885241"/>
    <x v="227"/>
    <n v="1436477241"/>
    <d v="2015-07-09T21:27:21"/>
  </r>
  <r>
    <n v="228"/>
    <s v="Facets of a Geek life"/>
    <s v="I am making a film from one one of my books called facets of a Geek life."/>
    <n v="8000"/>
    <n v="0"/>
    <x v="2"/>
    <s v="GB"/>
    <s v="GBP"/>
    <b v="0"/>
    <n v="0"/>
    <b v="0"/>
    <s v="film &amp; video/drama"/>
    <n v="0"/>
    <e v="#DIV/0!"/>
    <x v="0"/>
    <s v="drama"/>
    <n v="1427992105"/>
    <x v="228"/>
    <n v="143317610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b v="0"/>
    <n v="0"/>
    <b v="0"/>
    <s v="film &amp; video/drama"/>
    <n v="0"/>
    <e v="#DIV/0!"/>
    <x v="0"/>
    <s v="drama"/>
    <n v="1452810297"/>
    <x v="229"/>
    <n v="145540229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b v="0"/>
    <n v="2"/>
    <b v="0"/>
    <s v="film &amp; video/drama"/>
    <n v="0.4"/>
    <n v="30"/>
    <x v="0"/>
    <s v="drama"/>
    <n v="1430851151"/>
    <x v="230"/>
    <n v="143344315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b v="0"/>
    <n v="0"/>
    <b v="0"/>
    <s v="film &amp; video/drama"/>
    <n v="0"/>
    <e v="#DIV/0!"/>
    <x v="0"/>
    <s v="drama"/>
    <n v="1449183651"/>
    <x v="231"/>
    <n v="14517756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b v="0"/>
    <n v="7"/>
    <b v="0"/>
    <s v="film &amp; video/drama"/>
    <n v="2.75"/>
    <n v="15.714285714285714"/>
    <x v="0"/>
    <s v="drama"/>
    <n v="1422474546"/>
    <x v="232"/>
    <n v="142506654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b v="0"/>
    <n v="0"/>
    <b v="0"/>
    <s v="film &amp; video/drama"/>
    <n v="0"/>
    <e v="#DIV/0!"/>
    <x v="0"/>
    <s v="drama"/>
    <n v="1472593972"/>
    <x v="233"/>
    <n v="147518597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b v="0"/>
    <n v="5"/>
    <b v="0"/>
    <s v="film &amp; video/drama"/>
    <n v="40.1"/>
    <n v="80.2"/>
    <x v="0"/>
    <s v="drama"/>
    <n v="1431391859"/>
    <x v="234"/>
    <n v="14348478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b v="0"/>
    <n v="0"/>
    <b v="0"/>
    <s v="film &amp; video/drama"/>
    <n v="0"/>
    <e v="#DIV/0!"/>
    <x v="0"/>
    <s v="drama"/>
    <n v="1433886497"/>
    <x v="235"/>
    <n v="143647849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b v="0"/>
    <n v="0"/>
    <b v="0"/>
    <s v="film &amp; video/drama"/>
    <n v="0"/>
    <e v="#DIV/0!"/>
    <x v="0"/>
    <s v="drama"/>
    <n v="1447380099"/>
    <x v="236"/>
    <n v="1451952000"/>
    <d v="2016-01-05T00:00:00"/>
  </r>
  <r>
    <n v="237"/>
    <s v="Making The Choice"/>
    <s v="Making The Choice is a christian short film series."/>
    <n v="15000"/>
    <n v="50"/>
    <x v="2"/>
    <s v="US"/>
    <s v="USD"/>
    <b v="0"/>
    <n v="1"/>
    <b v="0"/>
    <s v="film &amp; video/drama"/>
    <n v="0.33333333333333331"/>
    <n v="50"/>
    <x v="0"/>
    <s v="drama"/>
    <n v="1452261069"/>
    <x v="237"/>
    <n v="145744506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b v="0"/>
    <n v="0"/>
    <b v="0"/>
    <s v="film &amp; video/drama"/>
    <n v="0"/>
    <e v="#DIV/0!"/>
    <x v="0"/>
    <s v="drama"/>
    <n v="1481324760"/>
    <x v="238"/>
    <n v="14830884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b v="0"/>
    <n v="5"/>
    <b v="0"/>
    <s v="film &amp; video/drama"/>
    <n v="25"/>
    <n v="50"/>
    <x v="0"/>
    <s v="drama"/>
    <n v="1445308730"/>
    <x v="239"/>
    <n v="144698400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b v="1"/>
    <n v="137"/>
    <b v="1"/>
    <s v="film &amp; video/documentary"/>
    <n v="107.63413333333334"/>
    <n v="117.84759124087591"/>
    <x v="0"/>
    <s v="documentary"/>
    <n v="1363885211"/>
    <x v="240"/>
    <n v="13677732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b v="1"/>
    <n v="376"/>
    <b v="1"/>
    <s v="film &amp; video/documentary"/>
    <n v="112.63736263736264"/>
    <n v="109.04255319148936"/>
    <x v="0"/>
    <s v="documentary"/>
    <n v="1415292304"/>
    <x v="241"/>
    <n v="1419180304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b v="1"/>
    <n v="202"/>
    <b v="1"/>
    <s v="film &amp; video/documentary"/>
    <n v="113.46153846153847"/>
    <n v="73.019801980198025"/>
    <x v="0"/>
    <s v="documentary"/>
    <n v="1321357790"/>
    <x v="242"/>
    <n v="132438179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b v="1"/>
    <n v="328"/>
    <b v="1"/>
    <s v="film &amp; video/documentary"/>
    <n v="102.592"/>
    <n v="78.195121951219505"/>
    <x v="0"/>
    <s v="documentary"/>
    <n v="1390439304"/>
    <x v="243"/>
    <n v="139303130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b v="1"/>
    <n v="84"/>
    <b v="1"/>
    <s v="film &amp; video/documentary"/>
    <n v="113.75714285714285"/>
    <n v="47.398809523809526"/>
    <x v="0"/>
    <s v="documentary"/>
    <n v="1265269559"/>
    <x v="244"/>
    <n v="1268723160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b v="1"/>
    <n v="96"/>
    <b v="1"/>
    <s v="film &amp; video/documentary"/>
    <n v="103.72"/>
    <n v="54.020833333333336"/>
    <x v="0"/>
    <s v="documentary"/>
    <n v="1342487785"/>
    <x v="245"/>
    <n v="134507978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b v="1"/>
    <n v="223"/>
    <b v="1"/>
    <s v="film &amp; video/documentary"/>
    <n v="305.45999999999998"/>
    <n v="68.488789237668158"/>
    <x v="0"/>
    <s v="documentary"/>
    <n v="1288341805"/>
    <x v="246"/>
    <n v="129266540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b v="1"/>
    <n v="62"/>
    <b v="1"/>
    <s v="film &amp; video/documentary"/>
    <n v="134.1"/>
    <n v="108.14516129032258"/>
    <x v="0"/>
    <s v="documentary"/>
    <n v="1284042614"/>
    <x v="247"/>
    <n v="1287200340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b v="1"/>
    <n v="146"/>
    <b v="1"/>
    <s v="film &amp; video/documentary"/>
    <n v="101.33294117647058"/>
    <n v="589.95205479452056"/>
    <x v="0"/>
    <s v="documentary"/>
    <n v="1322073309"/>
    <x v="248"/>
    <n v="13259613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b v="1"/>
    <n v="235"/>
    <b v="1"/>
    <s v="film &amp; video/documentary"/>
    <n v="112.92"/>
    <n v="48.051063829787232"/>
    <x v="0"/>
    <s v="documentary"/>
    <n v="1275603020"/>
    <x v="249"/>
    <n v="128249880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b v="1"/>
    <n v="437"/>
    <b v="1"/>
    <s v="film &amp; video/documentary"/>
    <n v="105.58333333333333"/>
    <n v="72.482837528604122"/>
    <x v="0"/>
    <s v="documentary"/>
    <n v="1367933691"/>
    <x v="250"/>
    <n v="137052569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b v="1"/>
    <n v="77"/>
    <b v="1"/>
    <s v="film &amp; video/documentary"/>
    <n v="125.57142857142857"/>
    <n v="57.077922077922075"/>
    <x v="0"/>
    <s v="documentary"/>
    <n v="1334429646"/>
    <x v="251"/>
    <n v="133719480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b v="1"/>
    <n v="108"/>
    <b v="1"/>
    <s v="film &amp; video/documentary"/>
    <n v="184.56"/>
    <n v="85.444444444444443"/>
    <x v="0"/>
    <s v="documentary"/>
    <n v="1269878058"/>
    <x v="252"/>
    <n v="1275364740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b v="1"/>
    <n v="7"/>
    <b v="1"/>
    <s v="film &amp; video/documentary"/>
    <n v="100.73333333333333"/>
    <n v="215.85714285714286"/>
    <x v="0"/>
    <s v="documentary"/>
    <n v="1326728235"/>
    <x v="253"/>
    <n v="132932023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b v="1"/>
    <n v="314"/>
    <b v="1"/>
    <s v="film &amp; video/documentary"/>
    <n v="116.94725"/>
    <n v="89.38643312101911"/>
    <x v="0"/>
    <s v="documentary"/>
    <n v="1442443910"/>
    <x v="254"/>
    <n v="144504720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b v="1"/>
    <n v="188"/>
    <b v="1"/>
    <s v="film &amp; video/documentary"/>
    <n v="106.73325"/>
    <n v="45.418404255319146"/>
    <x v="0"/>
    <s v="documentary"/>
    <n v="1297687082"/>
    <x v="255"/>
    <n v="130027548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b v="1"/>
    <n v="275"/>
    <b v="1"/>
    <s v="film &amp; video/documentary"/>
    <n v="139.1"/>
    <n v="65.756363636363631"/>
    <x v="0"/>
    <s v="documentary"/>
    <n v="1360866467"/>
    <x v="256"/>
    <n v="136345846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b v="1"/>
    <n v="560"/>
    <b v="1"/>
    <s v="film &amp; video/documentary"/>
    <n v="106.7264857142857"/>
    <n v="66.70405357142856"/>
    <x v="0"/>
    <s v="documentary"/>
    <n v="1461078162"/>
    <x v="257"/>
    <n v="146367016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b v="1"/>
    <n v="688"/>
    <b v="1"/>
    <s v="film &amp; video/documentary"/>
    <n v="191.14"/>
    <n v="83.345930232558146"/>
    <x v="0"/>
    <s v="documentary"/>
    <n v="1305767666"/>
    <x v="258"/>
    <n v="130835966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b v="1"/>
    <n v="942"/>
    <b v="1"/>
    <s v="film &amp; video/documentary"/>
    <n v="131.93789333333334"/>
    <n v="105.04609341825902"/>
    <x v="0"/>
    <s v="documentary"/>
    <n v="1425922969"/>
    <x v="259"/>
    <n v="142851496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b v="1"/>
    <n v="88"/>
    <b v="1"/>
    <s v="film &amp; video/documentary"/>
    <n v="106.4"/>
    <n v="120.90909090909091"/>
    <x v="0"/>
    <s v="documentary"/>
    <n v="1275415679"/>
    <x v="260"/>
    <n v="127936074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b v="1"/>
    <n v="220"/>
    <b v="1"/>
    <s v="film &amp; video/documentary"/>
    <n v="107.4"/>
    <n v="97.63636363636364"/>
    <x v="0"/>
    <s v="documentary"/>
    <n v="1334783704"/>
    <x v="261"/>
    <n v="1339080900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b v="1"/>
    <n v="145"/>
    <b v="1"/>
    <s v="film &amp; video/documentary"/>
    <n v="240"/>
    <n v="41.379310344827587"/>
    <x v="0"/>
    <s v="documentary"/>
    <n v="1294811828"/>
    <x v="262"/>
    <n v="129869982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b v="1"/>
    <n v="963"/>
    <b v="1"/>
    <s v="film &amp; video/documentary"/>
    <n v="118.08108"/>
    <n v="30.654485981308412"/>
    <x v="0"/>
    <s v="documentary"/>
    <n v="1346194494"/>
    <x v="263"/>
    <n v="134878649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b v="1"/>
    <n v="91"/>
    <b v="1"/>
    <s v="film &amp; video/documentary"/>
    <n v="118.2"/>
    <n v="64.945054945054949"/>
    <x v="0"/>
    <s v="documentary"/>
    <n v="1334155995"/>
    <x v="264"/>
    <n v="133674799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b v="1"/>
    <n v="58"/>
    <b v="1"/>
    <s v="film &amp; video/documentary"/>
    <n v="111.1"/>
    <n v="95.775862068965523"/>
    <x v="0"/>
    <s v="documentary"/>
    <n v="1269928430"/>
    <x v="265"/>
    <n v="127352256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b v="1"/>
    <n v="36"/>
    <b v="1"/>
    <s v="film &amp; video/documentary"/>
    <n v="145.5"/>
    <n v="40.416666666666664"/>
    <x v="0"/>
    <s v="documentary"/>
    <n v="1264565507"/>
    <x v="266"/>
    <n v="1271994660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b v="1"/>
    <n v="165"/>
    <b v="1"/>
    <s v="film &amp; video/documentary"/>
    <n v="131.62883248730964"/>
    <n v="78.578424242424248"/>
    <x v="0"/>
    <s v="documentary"/>
    <n v="1401101499"/>
    <x v="267"/>
    <n v="140369349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b v="1"/>
    <n v="111"/>
    <b v="1"/>
    <s v="film &amp; video/documentary"/>
    <n v="111.4"/>
    <n v="50.18018018018018"/>
    <x v="0"/>
    <s v="documentary"/>
    <n v="1316749178"/>
    <x v="268"/>
    <n v="132064077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b v="1"/>
    <n v="1596"/>
    <b v="1"/>
    <s v="film &amp; video/documentary"/>
    <n v="147.23376999999999"/>
    <n v="92.251735588972423"/>
    <x v="0"/>
    <s v="documentary"/>
    <n v="1485146622"/>
    <x v="269"/>
    <n v="148773862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b v="1"/>
    <n v="61"/>
    <b v="1"/>
    <s v="film &amp; video/documentary"/>
    <n v="152.60869565217391"/>
    <n v="57.540983606557376"/>
    <x v="0"/>
    <s v="documentary"/>
    <n v="1301950070"/>
    <x v="270"/>
    <n v="130629600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b v="1"/>
    <n v="287"/>
    <b v="1"/>
    <s v="film &amp; video/documentary"/>
    <n v="104.68"/>
    <n v="109.42160278745645"/>
    <x v="0"/>
    <s v="documentary"/>
    <n v="1386123861"/>
    <x v="271"/>
    <n v="138864960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b v="1"/>
    <n v="65"/>
    <b v="1"/>
    <s v="film &amp; video/documentary"/>
    <n v="177.43366666666665"/>
    <n v="81.892461538461546"/>
    <x v="0"/>
    <s v="documentary"/>
    <n v="1267220191"/>
    <x v="272"/>
    <n v="1272480540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b v="1"/>
    <n v="118"/>
    <b v="1"/>
    <s v="film &amp; video/documentary"/>
    <n v="107.7758"/>
    <n v="45.667711864406776"/>
    <x v="0"/>
    <s v="documentary"/>
    <n v="1307102266"/>
    <x v="273"/>
    <n v="130969426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b v="1"/>
    <n v="113"/>
    <b v="1"/>
    <s v="film &amp; video/documentary"/>
    <n v="156"/>
    <n v="55.221238938053098"/>
    <x v="0"/>
    <s v="documentary"/>
    <n v="1330638829"/>
    <x v="274"/>
    <n v="1333609140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b v="1"/>
    <n v="332"/>
    <b v="1"/>
    <s v="film &amp; video/documentary"/>
    <n v="108.395"/>
    <n v="65.298192771084331"/>
    <x v="0"/>
    <s v="documentary"/>
    <n v="1349916366"/>
    <x v="275"/>
    <n v="135251196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b v="1"/>
    <n v="62"/>
    <b v="1"/>
    <s v="film &amp; video/documentary"/>
    <n v="147.6"/>
    <n v="95.225806451612897"/>
    <x v="0"/>
    <s v="documentary"/>
    <n v="1330394274"/>
    <x v="276"/>
    <n v="133557467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b v="1"/>
    <n v="951"/>
    <b v="1"/>
    <s v="film &amp; video/documentary"/>
    <n v="110.38153846153845"/>
    <n v="75.444794952681391"/>
    <x v="0"/>
    <s v="documentary"/>
    <n v="1429824219"/>
    <x v="277"/>
    <n v="1432416219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b v="1"/>
    <n v="415"/>
    <b v="1"/>
    <s v="film &amp; video/documentary"/>
    <n v="150.34814814814814"/>
    <n v="97.816867469879512"/>
    <x v="0"/>
    <s v="documentary"/>
    <n v="1347411539"/>
    <x v="278"/>
    <n v="135000353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b v="1"/>
    <n v="305"/>
    <b v="1"/>
    <s v="film &amp; video/documentary"/>
    <n v="157.31829411764707"/>
    <n v="87.685606557377056"/>
    <x v="0"/>
    <s v="documentary"/>
    <n v="1485237096"/>
    <x v="279"/>
    <n v="148816086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b v="1"/>
    <n v="2139"/>
    <b v="1"/>
    <s v="film &amp; video/documentary"/>
    <n v="156.14400000000001"/>
    <n v="54.748948106591868"/>
    <x v="0"/>
    <s v="documentary"/>
    <n v="1397571035"/>
    <x v="280"/>
    <n v="14014590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b v="1"/>
    <n v="79"/>
    <b v="1"/>
    <s v="film &amp; video/documentary"/>
    <n v="120.58763636363636"/>
    <n v="83.953417721518989"/>
    <x v="0"/>
    <s v="documentary"/>
    <n v="1242532513"/>
    <x v="281"/>
    <n v="124993236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b v="1"/>
    <n v="179"/>
    <b v="1"/>
    <s v="film &amp; video/documentary"/>
    <n v="101.18888888888888"/>
    <n v="254.38547486033519"/>
    <x v="0"/>
    <s v="documentary"/>
    <n v="1263679492"/>
    <x v="282"/>
    <n v="1266876000"/>
    <d v="2010-02-22T22:00:00"/>
  </r>
  <r>
    <n v="283"/>
    <s v="SOLE SURVIVOR"/>
    <s v="What is the impact of survivorship on the human condition?"/>
    <n v="18000"/>
    <n v="20569.05"/>
    <x v="0"/>
    <s v="US"/>
    <s v="USD"/>
    <b v="1"/>
    <n v="202"/>
    <b v="1"/>
    <s v="film &amp; video/documentary"/>
    <n v="114.27249999999999"/>
    <n v="101.8269801980198"/>
    <x v="0"/>
    <s v="documentary"/>
    <n v="1305219744"/>
    <x v="283"/>
    <n v="1306904340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b v="1"/>
    <n v="760"/>
    <b v="1"/>
    <s v="film &amp; video/documentary"/>
    <n v="104.62615"/>
    <n v="55.066394736842106"/>
    <x v="0"/>
    <s v="documentary"/>
    <n v="1325007780"/>
    <x v="284"/>
    <n v="132716778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b v="1"/>
    <n v="563"/>
    <b v="1"/>
    <s v="film &amp; video/documentary"/>
    <n v="228.82507142857142"/>
    <n v="56.901438721136763"/>
    <x v="0"/>
    <s v="documentary"/>
    <n v="1377022128"/>
    <x v="285"/>
    <n v="137961412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b v="1"/>
    <n v="135"/>
    <b v="1"/>
    <s v="film &amp; video/documentary"/>
    <n v="109.15333333333334"/>
    <n v="121.28148148148148"/>
    <x v="0"/>
    <s v="documentary"/>
    <n v="1360352124"/>
    <x v="286"/>
    <n v="136423652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b v="1"/>
    <n v="290"/>
    <b v="1"/>
    <s v="film &amp; video/documentary"/>
    <n v="176.3"/>
    <n v="91.189655172413794"/>
    <x v="0"/>
    <s v="documentary"/>
    <n v="1349160018"/>
    <x v="287"/>
    <n v="1351828800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b v="1"/>
    <n v="447"/>
    <b v="1"/>
    <s v="film &amp; video/documentary"/>
    <n v="103.21062000000001"/>
    <n v="115.44812080536913"/>
    <x v="0"/>
    <s v="documentary"/>
    <n v="1337659393"/>
    <x v="288"/>
    <n v="134068339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b v="1"/>
    <n v="232"/>
    <b v="1"/>
    <s v="film &amp; video/documentary"/>
    <n v="104.82"/>
    <n v="67.771551724137936"/>
    <x v="0"/>
    <s v="documentary"/>
    <n v="1380797834"/>
    <x v="289"/>
    <n v="138338983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b v="1"/>
    <n v="168"/>
    <b v="1"/>
    <s v="film &amp; video/documentary"/>
    <n v="106.68444444444444"/>
    <n v="28.576190476190476"/>
    <x v="0"/>
    <s v="documentary"/>
    <n v="1292316697"/>
    <x v="290"/>
    <n v="129663354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b v="1"/>
    <n v="128"/>
    <b v="1"/>
    <s v="film &amp; video/documentary"/>
    <n v="120.02"/>
    <n v="46.8828125"/>
    <x v="0"/>
    <s v="documentary"/>
    <n v="1365791246"/>
    <x v="291"/>
    <n v="136736646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b v="1"/>
    <n v="493"/>
    <b v="1"/>
    <s v="film &amp; video/documentary"/>
    <n v="101.50693333333334"/>
    <n v="154.42231237322514"/>
    <x v="0"/>
    <s v="documentary"/>
    <n v="1317064599"/>
    <x v="292"/>
    <n v="1319860740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b v="1"/>
    <n v="131"/>
    <b v="1"/>
    <s v="film &amp; video/documentary"/>
    <n v="101.38461538461539"/>
    <n v="201.22137404580153"/>
    <x v="0"/>
    <s v="documentary"/>
    <n v="1395417714"/>
    <x v="293"/>
    <n v="139800971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b v="1"/>
    <n v="50"/>
    <b v="1"/>
    <s v="film &amp; video/documentary"/>
    <n v="100"/>
    <n v="100"/>
    <x v="0"/>
    <s v="documentary"/>
    <n v="1276480894"/>
    <x v="294"/>
    <n v="1279555200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b v="1"/>
    <n v="665"/>
    <b v="1"/>
    <s v="film &amp; video/documentary"/>
    <n v="133.10911999999999"/>
    <n v="100.08204511278196"/>
    <x v="0"/>
    <s v="documentary"/>
    <n v="1378080409"/>
    <x v="295"/>
    <n v="1383264000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b v="1"/>
    <n v="129"/>
    <b v="1"/>
    <s v="film &amp; video/documentary"/>
    <n v="118.72620000000001"/>
    <n v="230.08953488372092"/>
    <x v="0"/>
    <s v="documentary"/>
    <n v="1344857083"/>
    <x v="296"/>
    <n v="134701708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b v="1"/>
    <n v="142"/>
    <b v="1"/>
    <s v="film &amp; video/documentary"/>
    <n v="100.64"/>
    <n v="141.74647887323943"/>
    <x v="0"/>
    <s v="documentary"/>
    <n v="1427390901"/>
    <x v="297"/>
    <n v="143045274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b v="1"/>
    <n v="2436"/>
    <b v="1"/>
    <s v="film &amp; video/documentary"/>
    <n v="108.9324126984127"/>
    <n v="56.344351395730705"/>
    <x v="0"/>
    <s v="documentary"/>
    <n v="1394536048"/>
    <x v="298"/>
    <n v="1399669200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b v="1"/>
    <n v="244"/>
    <b v="1"/>
    <s v="film &amp; video/documentary"/>
    <n v="178.95249999999999"/>
    <n v="73.341188524590166"/>
    <x v="0"/>
    <s v="documentary"/>
    <n v="1287379460"/>
    <x v="299"/>
    <n v="128997506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b v="1"/>
    <n v="298"/>
    <b v="1"/>
    <s v="film &amp; video/documentary"/>
    <n v="101.72264"/>
    <n v="85.337785234899329"/>
    <x v="0"/>
    <s v="documentary"/>
    <n v="1301007738"/>
    <x v="300"/>
    <n v="130368613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b v="1"/>
    <n v="251"/>
    <b v="1"/>
    <s v="film &amp; video/documentary"/>
    <n v="118.735"/>
    <n v="61.496215139442228"/>
    <x v="0"/>
    <s v="documentary"/>
    <n v="1360258935"/>
    <x v="301"/>
    <n v="136371133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b v="1"/>
    <n v="108"/>
    <b v="1"/>
    <s v="film &amp; video/documentary"/>
    <n v="100.46"/>
    <n v="93.018518518518519"/>
    <x v="0"/>
    <s v="documentary"/>
    <n v="1327523638"/>
    <x v="302"/>
    <n v="133011563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b v="1"/>
    <n v="82"/>
    <b v="1"/>
    <s v="film &amp; video/documentary"/>
    <n v="137.46666666666667"/>
    <n v="50.292682926829265"/>
    <x v="0"/>
    <s v="documentary"/>
    <n v="1336009346"/>
    <x v="303"/>
    <n v="133860134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b v="1"/>
    <n v="74"/>
    <b v="1"/>
    <s v="film &amp; video/documentary"/>
    <n v="231.64705882352942"/>
    <n v="106.43243243243244"/>
    <x v="0"/>
    <s v="documentary"/>
    <n v="1343096197"/>
    <x v="304"/>
    <n v="1346464800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b v="1"/>
    <n v="189"/>
    <b v="1"/>
    <s v="film &amp; video/documentary"/>
    <n v="130.33333333333334"/>
    <n v="51.719576719576722"/>
    <x v="0"/>
    <s v="documentary"/>
    <n v="1328800049"/>
    <x v="305"/>
    <n v="1331392049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b v="1"/>
    <n v="80"/>
    <b v="1"/>
    <s v="film &amp; video/documentary"/>
    <n v="292.89999999999998"/>
    <n v="36.612499999999997"/>
    <x v="0"/>
    <s v="documentary"/>
    <n v="1362081933"/>
    <x v="306"/>
    <n v="1363806333"/>
    <d v="2013-03-20T19:05:33"/>
  </r>
  <r>
    <n v="307"/>
    <s v="Grammar Revolution"/>
    <s v="Why is grammar important?"/>
    <n v="22000"/>
    <n v="24490"/>
    <x v="0"/>
    <s v="US"/>
    <s v="USD"/>
    <b v="1"/>
    <n v="576"/>
    <b v="1"/>
    <s v="film &amp; video/documentary"/>
    <n v="111.31818181818181"/>
    <n v="42.517361111111114"/>
    <x v="0"/>
    <s v="documentary"/>
    <n v="1357684801"/>
    <x v="307"/>
    <n v="13602768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b v="1"/>
    <n v="202"/>
    <b v="1"/>
    <s v="film &amp; video/documentary"/>
    <n v="105.56666666666666"/>
    <n v="62.712871287128714"/>
    <x v="0"/>
    <s v="documentary"/>
    <n v="1295887210"/>
    <x v="308"/>
    <n v="12997752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b v="1"/>
    <n v="238"/>
    <b v="1"/>
    <s v="film &amp; video/documentary"/>
    <n v="118.94444444444444"/>
    <n v="89.957983193277315"/>
    <x v="0"/>
    <s v="documentary"/>
    <n v="1344880934"/>
    <x v="309"/>
    <n v="134669533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b v="1"/>
    <n v="36"/>
    <b v="1"/>
    <s v="film &amp; video/documentary"/>
    <n v="104.129"/>
    <n v="28.924722222222222"/>
    <x v="0"/>
    <s v="documentary"/>
    <n v="1317788623"/>
    <x v="310"/>
    <n v="131907600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b v="1"/>
    <n v="150"/>
    <b v="1"/>
    <s v="film &amp; video/documentary"/>
    <n v="104.10165000000001"/>
    <n v="138.8022"/>
    <x v="0"/>
    <s v="documentary"/>
    <n v="1321852592"/>
    <x v="311"/>
    <n v="132540474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b v="1"/>
    <n v="146"/>
    <b v="1"/>
    <s v="film &amp; video/documentary"/>
    <n v="111.875"/>
    <n v="61.301369863013697"/>
    <x v="0"/>
    <s v="documentary"/>
    <n v="1363381432"/>
    <x v="312"/>
    <n v="136597343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b v="1"/>
    <n v="222"/>
    <b v="1"/>
    <s v="film &amp; video/documentary"/>
    <n v="104.73529411764706"/>
    <n v="80.202702702702709"/>
    <x v="0"/>
    <s v="documentary"/>
    <n v="1277702894"/>
    <x v="313"/>
    <n v="1281542340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b v="1"/>
    <n v="120"/>
    <b v="1"/>
    <s v="film &amp; video/documentary"/>
    <n v="385.15"/>
    <n v="32.095833333333331"/>
    <x v="0"/>
    <s v="documentary"/>
    <n v="1359575988"/>
    <x v="314"/>
    <n v="136216798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b v="1"/>
    <n v="126"/>
    <b v="1"/>
    <s v="film &amp; video/documentary"/>
    <n v="101.248"/>
    <n v="200.88888888888889"/>
    <x v="0"/>
    <s v="documentary"/>
    <n v="1343068334"/>
    <x v="315"/>
    <n v="134566033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b v="1"/>
    <n v="158"/>
    <b v="1"/>
    <s v="film &amp; video/documentary"/>
    <n v="113.77333333333333"/>
    <n v="108.01265822784811"/>
    <x v="0"/>
    <s v="documentary"/>
    <n v="1415398197"/>
    <x v="316"/>
    <n v="1418273940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b v="1"/>
    <n v="316"/>
    <b v="1"/>
    <s v="film &amp; video/documentary"/>
    <n v="100.80333333333333"/>
    <n v="95.699367088607602"/>
    <x v="0"/>
    <s v="documentary"/>
    <n v="1384186483"/>
    <x v="317"/>
    <n v="138677848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b v="1"/>
    <n v="284"/>
    <b v="1"/>
    <s v="film &amp; video/documentary"/>
    <n v="283.32"/>
    <n v="49.880281690140848"/>
    <x v="0"/>
    <s v="documentary"/>
    <n v="1361753751"/>
    <x v="318"/>
    <n v="13643421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b v="1"/>
    <n v="51"/>
    <b v="1"/>
    <s v="film &amp; video/documentary"/>
    <n v="112.68"/>
    <n v="110.47058823529412"/>
    <x v="0"/>
    <s v="documentary"/>
    <n v="1257538029"/>
    <x v="319"/>
    <n v="126509754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b v="1"/>
    <n v="158"/>
    <b v="1"/>
    <s v="film &amp; video/documentary"/>
    <n v="106.58"/>
    <n v="134.91139240506328"/>
    <x v="0"/>
    <s v="documentary"/>
    <n v="1448284433"/>
    <x v="320"/>
    <n v="145082520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b v="1"/>
    <n v="337"/>
    <b v="1"/>
    <s v="film &amp; video/documentary"/>
    <n v="102.66285714285715"/>
    <n v="106.62314540059347"/>
    <x v="0"/>
    <s v="documentary"/>
    <n v="1475577786"/>
    <x v="321"/>
    <n v="147860538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b v="1"/>
    <n v="186"/>
    <b v="1"/>
    <s v="film &amp; video/documentary"/>
    <n v="107.91200000000001"/>
    <n v="145.04301075268816"/>
    <x v="0"/>
    <s v="documentary"/>
    <n v="1460554848"/>
    <x v="322"/>
    <n v="14631468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b v="1"/>
    <n v="58"/>
    <b v="1"/>
    <s v="film &amp; video/documentary"/>
    <n v="123.07407407407408"/>
    <n v="114.58620689655173"/>
    <x v="0"/>
    <s v="documentary"/>
    <n v="1479886966"/>
    <x v="323"/>
    <n v="1482307140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b v="1"/>
    <n v="82"/>
    <b v="1"/>
    <s v="film &amp; video/documentary"/>
    <n v="101.6"/>
    <n v="105.3170731707317"/>
    <x v="0"/>
    <s v="documentary"/>
    <n v="1435590108"/>
    <x v="324"/>
    <n v="143844130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b v="1"/>
    <n v="736"/>
    <b v="1"/>
    <s v="film &amp; video/documentary"/>
    <n v="104.396"/>
    <n v="70.921195652173907"/>
    <x v="0"/>
    <s v="documentary"/>
    <n v="1479184233"/>
    <x v="325"/>
    <n v="14822082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b v="1"/>
    <n v="1151"/>
    <b v="1"/>
    <s v="film &amp; video/documentary"/>
    <n v="112.92973333333333"/>
    <n v="147.17167680278018"/>
    <x v="0"/>
    <s v="documentary"/>
    <n v="1486625606"/>
    <x v="326"/>
    <n v="1489532220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b v="1"/>
    <n v="34"/>
    <b v="1"/>
    <s v="film &amp; video/documentary"/>
    <n v="136.4"/>
    <n v="160.47058823529412"/>
    <x v="0"/>
    <s v="documentary"/>
    <n v="1424669929"/>
    <x v="327"/>
    <n v="142701120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b v="1"/>
    <n v="498"/>
    <b v="1"/>
    <s v="film &amp; video/documentary"/>
    <n v="103.6144"/>
    <n v="156.04578313253012"/>
    <x v="0"/>
    <s v="documentary"/>
    <n v="1443739388"/>
    <x v="328"/>
    <n v="144635040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b v="1"/>
    <n v="167"/>
    <b v="1"/>
    <s v="film &amp; video/documentary"/>
    <n v="105.5"/>
    <n v="63.17365269461078"/>
    <x v="0"/>
    <s v="documentary"/>
    <n v="1444821127"/>
    <x v="329"/>
    <n v="144686880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b v="1"/>
    <n v="340"/>
    <b v="1"/>
    <s v="film &amp; video/documentary"/>
    <n v="101.82857142857142"/>
    <n v="104.82352941176471"/>
    <x v="0"/>
    <s v="documentary"/>
    <n v="1366028563"/>
    <x v="330"/>
    <n v="136876314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b v="1"/>
    <n v="438"/>
    <b v="1"/>
    <s v="film &amp; video/documentary"/>
    <n v="106.605"/>
    <n v="97.356164383561648"/>
    <x v="0"/>
    <s v="documentary"/>
    <n v="1463493434"/>
    <x v="331"/>
    <n v="146617183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b v="1"/>
    <n v="555"/>
    <b v="1"/>
    <s v="film &amp; video/documentary"/>
    <n v="113.015"/>
    <n v="203.63063063063063"/>
    <x v="0"/>
    <s v="documentary"/>
    <n v="1442420377"/>
    <x v="332"/>
    <n v="144601920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b v="1"/>
    <n v="266"/>
    <b v="1"/>
    <s v="film &amp; video/documentary"/>
    <n v="125.22750000000001"/>
    <n v="188.31203007518798"/>
    <x v="0"/>
    <s v="documentary"/>
    <n v="1457450191"/>
    <x v="333"/>
    <n v="146003859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b v="1"/>
    <n v="69"/>
    <b v="1"/>
    <s v="film &amp; video/documentary"/>
    <n v="101.19"/>
    <n v="146.65217391304347"/>
    <x v="0"/>
    <s v="documentary"/>
    <n v="1428423757"/>
    <x v="334"/>
    <n v="143171640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b v="1"/>
    <n v="80"/>
    <b v="1"/>
    <s v="film &amp; video/documentary"/>
    <n v="102.76470588235294"/>
    <n v="109.1875"/>
    <x v="0"/>
    <s v="documentary"/>
    <n v="1428428515"/>
    <x v="335"/>
    <n v="143112240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b v="1"/>
    <n v="493"/>
    <b v="1"/>
    <s v="film &amp; video/documentary"/>
    <n v="116.83911999999999"/>
    <n v="59.249046653144013"/>
    <x v="0"/>
    <s v="documentary"/>
    <n v="1444832318"/>
    <x v="336"/>
    <n v="144742791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b v="1"/>
    <n v="31"/>
    <b v="1"/>
    <s v="film &amp; video/documentary"/>
    <n v="101.16833333333334"/>
    <n v="97.904838709677421"/>
    <x v="0"/>
    <s v="documentary"/>
    <n v="1423710308"/>
    <x v="337"/>
    <n v="14262987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b v="1"/>
    <n v="236"/>
    <b v="1"/>
    <s v="film &amp; video/documentary"/>
    <n v="110.1336"/>
    <n v="70.000169491525426"/>
    <x v="0"/>
    <s v="documentary"/>
    <n v="1468001290"/>
    <x v="338"/>
    <n v="147286440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b v="1"/>
    <n v="89"/>
    <b v="1"/>
    <s v="film &amp; video/documentary"/>
    <n v="108.08333333333333"/>
    <n v="72.865168539325836"/>
    <x v="0"/>
    <s v="documentary"/>
    <n v="1427739268"/>
    <x v="339"/>
    <n v="143033126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b v="1"/>
    <n v="299"/>
    <b v="1"/>
    <s v="film &amp; video/documentary"/>
    <n v="125.02285714285715"/>
    <n v="146.34782608695653"/>
    <x v="0"/>
    <s v="documentary"/>
    <n v="1486397007"/>
    <x v="340"/>
    <n v="148900680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b v="1"/>
    <n v="55"/>
    <b v="1"/>
    <s v="film &amp; video/documentary"/>
    <n v="106.71428571428571"/>
    <n v="67.909090909090907"/>
    <x v="0"/>
    <s v="documentary"/>
    <n v="1410555998"/>
    <x v="341"/>
    <n v="1412135940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b v="1"/>
    <n v="325"/>
    <b v="1"/>
    <s v="film &amp; video/documentary"/>
    <n v="100.3664"/>
    <n v="169.85083076923075"/>
    <x v="0"/>
    <s v="documentary"/>
    <n v="1459363465"/>
    <x v="342"/>
    <n v="146195546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b v="1"/>
    <n v="524"/>
    <b v="1"/>
    <s v="film &amp; video/documentary"/>
    <n v="102.02863333333333"/>
    <n v="58.413339694656486"/>
    <x v="0"/>
    <s v="documentary"/>
    <n v="1413308545"/>
    <x v="343"/>
    <n v="1415934000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b v="1"/>
    <n v="285"/>
    <b v="1"/>
    <s v="film &amp; video/documentary"/>
    <n v="102.08358208955224"/>
    <n v="119.99298245614035"/>
    <x v="0"/>
    <s v="documentary"/>
    <n v="1429312694"/>
    <x v="344"/>
    <n v="143312520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b v="1"/>
    <n v="179"/>
    <b v="1"/>
    <s v="film &amp; video/documentary"/>
    <n v="123.27586206896552"/>
    <n v="99.860335195530723"/>
    <x v="0"/>
    <s v="documentary"/>
    <n v="1429569590"/>
    <x v="345"/>
    <n v="143216159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b v="1"/>
    <n v="188"/>
    <b v="1"/>
    <s v="film &amp; video/documentary"/>
    <n v="170.28880000000001"/>
    <n v="90.579148936170213"/>
    <x v="0"/>
    <s v="documentary"/>
    <n v="1442232021"/>
    <x v="346"/>
    <n v="14448240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b v="1"/>
    <n v="379"/>
    <b v="1"/>
    <s v="film &amp; video/documentary"/>
    <n v="111.59050000000001"/>
    <n v="117.77361477572559"/>
    <x v="0"/>
    <s v="documentary"/>
    <n v="1444910009"/>
    <x v="347"/>
    <n v="144750560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b v="1"/>
    <n v="119"/>
    <b v="1"/>
    <s v="film &amp; video/documentary"/>
    <n v="103"/>
    <n v="86.554621848739501"/>
    <x v="0"/>
    <s v="documentary"/>
    <n v="1437573916"/>
    <x v="348"/>
    <n v="14401659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b v="1"/>
    <n v="167"/>
    <b v="1"/>
    <s v="film &amp; video/documentary"/>
    <n v="106.63570159857905"/>
    <n v="71.899281437125751"/>
    <x v="0"/>
    <s v="documentary"/>
    <n v="1485345508"/>
    <x v="349"/>
    <n v="148793750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b v="1"/>
    <n v="221"/>
    <b v="1"/>
    <s v="film &amp; video/documentary"/>
    <n v="114.76"/>
    <n v="129.81900452488688"/>
    <x v="0"/>
    <s v="documentary"/>
    <n v="1470274509"/>
    <x v="350"/>
    <n v="147356634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b v="1"/>
    <n v="964"/>
    <b v="1"/>
    <s v="film &amp; video/documentary"/>
    <n v="127.34117647058824"/>
    <n v="44.912863070539416"/>
    <x v="0"/>
    <s v="documentary"/>
    <n v="1456614554"/>
    <x v="351"/>
    <n v="146006695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b v="1"/>
    <n v="286"/>
    <b v="1"/>
    <s v="film &amp; video/documentary"/>
    <n v="116.56"/>
    <n v="40.755244755244753"/>
    <x v="0"/>
    <s v="documentary"/>
    <n v="1410148868"/>
    <x v="352"/>
    <n v="141274086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b v="1"/>
    <n v="613"/>
    <b v="1"/>
    <s v="film &amp; video/documentary"/>
    <n v="108.61819426615318"/>
    <n v="103.52394779771615"/>
    <x v="0"/>
    <s v="documentary"/>
    <n v="1445367619"/>
    <x v="353"/>
    <n v="14479632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b v="1"/>
    <n v="29"/>
    <b v="1"/>
    <s v="film &amp; video/documentary"/>
    <n v="103.94285714285714"/>
    <n v="125.44827586206897"/>
    <x v="0"/>
    <s v="documentary"/>
    <n v="1457553121"/>
    <x v="354"/>
    <n v="1460141521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b v="1"/>
    <n v="165"/>
    <b v="1"/>
    <s v="film &amp; video/documentary"/>
    <n v="116.25714285714285"/>
    <n v="246.60606060606059"/>
    <x v="0"/>
    <s v="documentary"/>
    <n v="1414738994"/>
    <x v="355"/>
    <n v="141742099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b v="1"/>
    <n v="97"/>
    <b v="1"/>
    <s v="film &amp; video/documentary"/>
    <n v="102.69240000000001"/>
    <n v="79.401340206185566"/>
    <x v="0"/>
    <s v="documentary"/>
    <n v="1455563793"/>
    <x v="356"/>
    <n v="145815219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b v="1"/>
    <n v="303"/>
    <b v="1"/>
    <s v="film &amp; video/documentary"/>
    <n v="174"/>
    <n v="86.138613861386133"/>
    <x v="0"/>
    <s v="documentary"/>
    <n v="1426396797"/>
    <x v="357"/>
    <n v="142985279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b v="1"/>
    <n v="267"/>
    <b v="1"/>
    <s v="film &amp; video/documentary"/>
    <n v="103.08799999999999"/>
    <n v="193.04868913857678"/>
    <x v="0"/>
    <s v="documentary"/>
    <n v="1463517521"/>
    <x v="358"/>
    <n v="1466002800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b v="1"/>
    <n v="302"/>
    <b v="1"/>
    <s v="film &amp; video/documentary"/>
    <n v="104.85537190082644"/>
    <n v="84.023178807947019"/>
    <x v="0"/>
    <s v="documentary"/>
    <n v="1414028490"/>
    <x v="359"/>
    <n v="141594192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b v="0"/>
    <n v="87"/>
    <b v="1"/>
    <s v="film &amp; video/documentary"/>
    <n v="101.375"/>
    <n v="139.82758620689654"/>
    <x v="0"/>
    <s v="documentary"/>
    <n v="1433799180"/>
    <x v="360"/>
    <n v="14376210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b v="0"/>
    <n v="354"/>
    <b v="1"/>
    <s v="film &amp; video/documentary"/>
    <n v="111.07699999999998"/>
    <n v="109.82189265536722"/>
    <x v="0"/>
    <s v="documentary"/>
    <n v="1414108906"/>
    <x v="361"/>
    <n v="141670450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b v="0"/>
    <n v="86"/>
    <b v="1"/>
    <s v="film &amp; video/documentary"/>
    <n v="124.15933781686498"/>
    <n v="139.53488372093022"/>
    <x v="0"/>
    <s v="documentary"/>
    <n v="1405573391"/>
    <x v="362"/>
    <n v="1407456000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b v="0"/>
    <n v="26"/>
    <b v="1"/>
    <s v="film &amp; video/documentary"/>
    <n v="101.33333333333333"/>
    <n v="347.84615384615387"/>
    <x v="0"/>
    <s v="documentary"/>
    <n v="1268934736"/>
    <x v="363"/>
    <n v="1272828120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b v="0"/>
    <n v="113"/>
    <b v="1"/>
    <s v="film &amp; video/documentary"/>
    <n v="110.16142857142857"/>
    <n v="68.24159292035398"/>
    <x v="0"/>
    <s v="documentary"/>
    <n v="1400704672"/>
    <x v="364"/>
    <n v="1403323140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b v="0"/>
    <n v="65"/>
    <b v="1"/>
    <s v="film &amp; video/documentary"/>
    <n v="103.97333333333333"/>
    <n v="239.93846153846152"/>
    <x v="0"/>
    <s v="documentary"/>
    <n v="1391005999"/>
    <x v="365"/>
    <n v="139359799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b v="0"/>
    <n v="134"/>
    <b v="1"/>
    <s v="film &amp; video/documentary"/>
    <n v="101.31578947368421"/>
    <n v="287.31343283582089"/>
    <x v="0"/>
    <s v="documentary"/>
    <n v="1334948518"/>
    <x v="366"/>
    <n v="133754051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b v="0"/>
    <n v="119"/>
    <b v="1"/>
    <s v="film &amp; video/documentary"/>
    <n v="103.3501"/>
    <n v="86.84882352941176"/>
    <x v="0"/>
    <s v="documentary"/>
    <n v="1363960278"/>
    <x v="367"/>
    <n v="1367384340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b v="0"/>
    <n v="159"/>
    <b v="1"/>
    <s v="film &amp; video/documentary"/>
    <n v="104.11199999999999"/>
    <n v="81.84905660377359"/>
    <x v="0"/>
    <s v="documentary"/>
    <n v="1423405922"/>
    <x v="368"/>
    <n v="142642632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b v="0"/>
    <n v="167"/>
    <b v="1"/>
    <s v="film &amp; video/documentary"/>
    <n v="110.15569230769231"/>
    <n v="42.874970059880241"/>
    <x v="0"/>
    <s v="documentary"/>
    <n v="1324041269"/>
    <x v="369"/>
    <n v="13266332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b v="0"/>
    <n v="43"/>
    <b v="1"/>
    <s v="film &amp; video/documentary"/>
    <n v="122.02"/>
    <n v="709.41860465116281"/>
    <x v="0"/>
    <s v="documentary"/>
    <n v="1481137500"/>
    <x v="370"/>
    <n v="14837295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b v="0"/>
    <n v="1062"/>
    <b v="1"/>
    <s v="film &amp; video/documentary"/>
    <n v="114.16866666666667"/>
    <n v="161.25517890772127"/>
    <x v="0"/>
    <s v="documentary"/>
    <n v="1355855139"/>
    <x v="371"/>
    <n v="1359743139"/>
    <d v="2013-02-01T18:25:39"/>
  </r>
  <r>
    <n v="372"/>
    <s v="Wild Equus"/>
    <s v="A short documentary exploring the uses of 'Natural Horsemanship' across Europe"/>
    <n v="300"/>
    <n v="376"/>
    <x v="0"/>
    <s v="GB"/>
    <s v="GBP"/>
    <b v="0"/>
    <n v="9"/>
    <b v="1"/>
    <s v="film &amp; video/documentary"/>
    <n v="125.33333333333333"/>
    <n v="41.777777777777779"/>
    <x v="0"/>
    <s v="documentary"/>
    <n v="1456408244"/>
    <x v="372"/>
    <n v="1459872000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b v="0"/>
    <n v="89"/>
    <b v="1"/>
    <s v="film &amp; video/documentary"/>
    <n v="106.66666666666667"/>
    <n v="89.887640449438209"/>
    <x v="0"/>
    <s v="documentary"/>
    <n v="1340056398"/>
    <x v="373"/>
    <n v="134264839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b v="0"/>
    <n v="174"/>
    <b v="1"/>
    <s v="film &amp; video/documentary"/>
    <n v="130.65"/>
    <n v="45.051724137931032"/>
    <x v="0"/>
    <s v="documentary"/>
    <n v="1312320031"/>
    <x v="374"/>
    <n v="13162080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b v="0"/>
    <n v="14"/>
    <b v="1"/>
    <s v="film &amp; video/documentary"/>
    <n v="120"/>
    <n v="42.857142857142854"/>
    <x v="0"/>
    <s v="documentary"/>
    <n v="1390088311"/>
    <x v="375"/>
    <n v="1393694280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b v="0"/>
    <n v="48"/>
    <b v="1"/>
    <s v="film &amp; video/documentary"/>
    <n v="105.95918367346938"/>
    <n v="54.083333333333336"/>
    <x v="0"/>
    <s v="documentary"/>
    <n v="1469443916"/>
    <x v="376"/>
    <n v="147212231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b v="0"/>
    <n v="133"/>
    <b v="1"/>
    <s v="film &amp; video/documentary"/>
    <n v="114.4"/>
    <n v="103.21804511278195"/>
    <x v="0"/>
    <s v="documentary"/>
    <n v="1444888868"/>
    <x v="377"/>
    <n v="144748446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b v="0"/>
    <n v="83"/>
    <b v="1"/>
    <s v="film &amp; video/documentary"/>
    <n v="111.76666666666667"/>
    <n v="40.397590361445786"/>
    <x v="0"/>
    <s v="documentary"/>
    <n v="1451655808"/>
    <x v="378"/>
    <n v="1453765920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b v="0"/>
    <n v="149"/>
    <b v="1"/>
    <s v="film &amp; video/documentary"/>
    <n v="116.08"/>
    <n v="116.85906040268456"/>
    <x v="0"/>
    <s v="documentary"/>
    <n v="1332174672"/>
    <x v="379"/>
    <n v="133606267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b v="0"/>
    <n v="49"/>
    <b v="1"/>
    <s v="film &amp; video/documentary"/>
    <n v="141.5"/>
    <n v="115.51020408163265"/>
    <x v="0"/>
    <s v="documentary"/>
    <n v="1451409392"/>
    <x v="380"/>
    <n v="1453569392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b v="0"/>
    <n v="251"/>
    <b v="1"/>
    <s v="film &amp; video/documentary"/>
    <n v="104.73"/>
    <n v="104.31274900398407"/>
    <x v="0"/>
    <s v="documentary"/>
    <n v="1340642717"/>
    <x v="381"/>
    <n v="134362440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b v="0"/>
    <n v="22"/>
    <b v="1"/>
    <s v="film &amp; video/documentary"/>
    <n v="255.83333333333334"/>
    <n v="69.772727272727266"/>
    <x v="0"/>
    <s v="documentary"/>
    <n v="1345741300"/>
    <x v="382"/>
    <n v="134695090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b v="0"/>
    <n v="48"/>
    <b v="1"/>
    <s v="film &amp; video/documentary"/>
    <n v="206.70670670670671"/>
    <n v="43.020833333333336"/>
    <x v="0"/>
    <s v="documentary"/>
    <n v="1398480559"/>
    <x v="383"/>
    <n v="140046775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b v="0"/>
    <n v="383"/>
    <b v="1"/>
    <s v="film &amp; video/documentary"/>
    <n v="112.105"/>
    <n v="58.540469973890339"/>
    <x v="0"/>
    <s v="documentary"/>
    <n v="1417977947"/>
    <x v="384"/>
    <n v="14205699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b v="0"/>
    <n v="237"/>
    <b v="1"/>
    <s v="film &amp; video/documentary"/>
    <n v="105.982"/>
    <n v="111.79535864978902"/>
    <x v="0"/>
    <s v="documentary"/>
    <n v="1413986501"/>
    <x v="385"/>
    <n v="141658210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b v="0"/>
    <n v="13"/>
    <b v="1"/>
    <s v="film &amp; video/documentary"/>
    <n v="100.16666666666667"/>
    <n v="46.230769230769234"/>
    <x v="0"/>
    <s v="documentary"/>
    <n v="1437950991"/>
    <x v="386"/>
    <n v="143924699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b v="0"/>
    <n v="562"/>
    <b v="1"/>
    <s v="film &amp; video/documentary"/>
    <n v="213.98947368421054"/>
    <n v="144.69039145907473"/>
    <x v="0"/>
    <s v="documentary"/>
    <n v="1436976858"/>
    <x v="387"/>
    <n v="143961840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b v="0"/>
    <n v="71"/>
    <b v="1"/>
    <s v="film &amp; video/documentary"/>
    <n v="126.16"/>
    <n v="88.845070422535215"/>
    <x v="0"/>
    <s v="documentary"/>
    <n v="1467078580"/>
    <x v="388"/>
    <n v="146967058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b v="0"/>
    <n v="1510"/>
    <b v="1"/>
    <s v="film &amp; video/documentary"/>
    <n v="181.53547058823528"/>
    <n v="81.75107284768211"/>
    <x v="0"/>
    <s v="documentary"/>
    <n v="1391477450"/>
    <x v="389"/>
    <n v="139423314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b v="0"/>
    <n v="14"/>
    <b v="1"/>
    <s v="film &amp; video/documentary"/>
    <n v="100"/>
    <n v="71.428571428571431"/>
    <x v="0"/>
    <s v="documentary"/>
    <n v="1429318372"/>
    <x v="390"/>
    <n v="143104637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b v="0"/>
    <n v="193"/>
    <b v="1"/>
    <s v="film &amp; video/documentary"/>
    <n v="100.61"/>
    <n v="104.25906735751295"/>
    <x v="0"/>
    <s v="documentary"/>
    <n v="1321578051"/>
    <x v="391"/>
    <n v="132416994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b v="0"/>
    <n v="206"/>
    <b v="1"/>
    <s v="film &amp; video/documentary"/>
    <n v="100.9027027027027"/>
    <n v="90.616504854368927"/>
    <x v="0"/>
    <s v="documentary"/>
    <n v="1312823571"/>
    <x v="392"/>
    <n v="1315450800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b v="0"/>
    <n v="351"/>
    <b v="1"/>
    <s v="film &amp; video/documentary"/>
    <n v="110.446"/>
    <n v="157.33048433048432"/>
    <x v="0"/>
    <s v="documentary"/>
    <n v="1378746052"/>
    <x v="393"/>
    <n v="13814244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b v="0"/>
    <n v="50"/>
    <b v="1"/>
    <s v="film &amp; video/documentary"/>
    <n v="111.8936170212766"/>
    <n v="105.18"/>
    <x v="0"/>
    <s v="documentary"/>
    <n v="1455737882"/>
    <x v="394"/>
    <n v="146091828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b v="0"/>
    <n v="184"/>
    <b v="1"/>
    <s v="film &amp; video/documentary"/>
    <n v="108.0445"/>
    <n v="58.719836956521746"/>
    <x v="0"/>
    <s v="documentary"/>
    <n v="1332452960"/>
    <x v="395"/>
    <n v="13355623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b v="0"/>
    <n v="196"/>
    <b v="1"/>
    <s v="film &amp; video/documentary"/>
    <n v="106.66666666666667"/>
    <n v="81.632653061224488"/>
    <x v="0"/>
    <s v="documentary"/>
    <n v="1340372006"/>
    <x v="396"/>
    <n v="134166800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b v="0"/>
    <n v="229"/>
    <b v="1"/>
    <s v="film &amp; video/documentary"/>
    <n v="103.90027322404372"/>
    <n v="56.460043668122275"/>
    <x v="0"/>
    <s v="documentary"/>
    <n v="1279651084"/>
    <x v="397"/>
    <n v="1283312640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b v="0"/>
    <n v="67"/>
    <b v="1"/>
    <s v="film &amp; video/documentary"/>
    <n v="125.16"/>
    <n v="140.1044776119403"/>
    <x v="0"/>
    <s v="documentary"/>
    <n v="1426446126"/>
    <x v="398"/>
    <n v="143033412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b v="0"/>
    <n v="95"/>
    <b v="1"/>
    <s v="film &amp; video/documentary"/>
    <n v="106.80500000000001"/>
    <n v="224.85263157894738"/>
    <x v="0"/>
    <s v="documentary"/>
    <n v="1479070867"/>
    <x v="399"/>
    <n v="14817168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b v="0"/>
    <n v="62"/>
    <b v="1"/>
    <s v="film &amp; video/documentary"/>
    <n v="112.30249999999999"/>
    <n v="181.13306451612902"/>
    <x v="0"/>
    <s v="documentary"/>
    <n v="1397661347"/>
    <x v="400"/>
    <n v="1400297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b v="0"/>
    <n v="73"/>
    <b v="1"/>
    <s v="film &amp; video/documentary"/>
    <n v="103.812"/>
    <n v="711.04109589041093"/>
    <x v="0"/>
    <s v="documentary"/>
    <n v="1310155970"/>
    <x v="401"/>
    <n v="131274797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b v="0"/>
    <n v="43"/>
    <b v="1"/>
    <s v="film &amp; video/documentary"/>
    <n v="141.65"/>
    <n v="65.883720930232556"/>
    <x v="0"/>
    <s v="documentary"/>
    <n v="1444913817"/>
    <x v="402"/>
    <n v="1446731817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b v="0"/>
    <n v="70"/>
    <b v="1"/>
    <s v="film &amp; video/documentary"/>
    <n v="105.26"/>
    <n v="75.185714285714283"/>
    <x v="0"/>
    <s v="documentary"/>
    <n v="1308900441"/>
    <x v="403"/>
    <n v="1312960080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b v="0"/>
    <n v="271"/>
    <b v="1"/>
    <s v="film &amp; video/documentary"/>
    <n v="103.09142857142857"/>
    <n v="133.14391143911439"/>
    <x v="0"/>
    <s v="documentary"/>
    <n v="1389107062"/>
    <x v="404"/>
    <n v="1391641440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b v="0"/>
    <n v="55"/>
    <b v="1"/>
    <s v="film &amp; video/documentary"/>
    <n v="107.65957446808511"/>
    <n v="55.2"/>
    <x v="0"/>
    <s v="documentary"/>
    <n v="1391479339"/>
    <x v="405"/>
    <n v="139407133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b v="0"/>
    <n v="35"/>
    <b v="1"/>
    <s v="film &amp; video/documentary"/>
    <n v="107.70464285714286"/>
    <n v="86.163714285714292"/>
    <x v="0"/>
    <s v="documentary"/>
    <n v="1301975637"/>
    <x v="406"/>
    <n v="1304920740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b v="0"/>
    <n v="22"/>
    <b v="1"/>
    <s v="film &amp; video/documentary"/>
    <n v="101.55"/>
    <n v="92.318181818181813"/>
    <x v="0"/>
    <s v="documentary"/>
    <n v="1316552050"/>
    <x v="407"/>
    <n v="132173965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b v="0"/>
    <n v="38"/>
    <b v="1"/>
    <s v="film &amp; video/documentary"/>
    <n v="101.43766666666667"/>
    <n v="160.16473684210527"/>
    <x v="0"/>
    <s v="documentary"/>
    <n v="1380217190"/>
    <x v="408"/>
    <n v="138367679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b v="0"/>
    <n v="15"/>
    <b v="1"/>
    <s v="film &amp; video/documentary"/>
    <n v="136.80000000000001"/>
    <n v="45.6"/>
    <x v="0"/>
    <s v="documentary"/>
    <n v="1466628144"/>
    <x v="409"/>
    <n v="146922014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b v="0"/>
    <n v="7"/>
    <b v="1"/>
    <s v="film &amp; video/documentary"/>
    <n v="128.30000000000001"/>
    <n v="183.28571428571428"/>
    <x v="0"/>
    <s v="documentary"/>
    <n v="1429486397"/>
    <x v="410"/>
    <n v="143467039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b v="0"/>
    <n v="241"/>
    <b v="1"/>
    <s v="film &amp; video/documentary"/>
    <n v="101.05"/>
    <n v="125.78838174273859"/>
    <x v="0"/>
    <s v="documentary"/>
    <n v="1384920804"/>
    <x v="411"/>
    <n v="138768840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b v="0"/>
    <n v="55"/>
    <b v="1"/>
    <s v="film &amp; video/documentary"/>
    <n v="126.84"/>
    <n v="57.654545454545456"/>
    <x v="0"/>
    <s v="documentary"/>
    <n v="1341856178"/>
    <x v="412"/>
    <n v="134323857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b v="0"/>
    <n v="171"/>
    <b v="1"/>
    <s v="film &amp; video/documentary"/>
    <n v="105.0859375"/>
    <n v="78.660818713450297"/>
    <x v="0"/>
    <s v="documentary"/>
    <n v="1340139811"/>
    <x v="413"/>
    <n v="134273181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b v="0"/>
    <n v="208"/>
    <b v="1"/>
    <s v="film &amp; video/documentary"/>
    <n v="102.85405405405406"/>
    <n v="91.480769230769226"/>
    <x v="0"/>
    <s v="documentary"/>
    <n v="1378949465"/>
    <x v="414"/>
    <n v="138154146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b v="0"/>
    <n v="21"/>
    <b v="1"/>
    <s v="film &amp; video/documentary"/>
    <n v="102.14714285714285"/>
    <n v="68.09809523809524"/>
    <x v="0"/>
    <s v="documentary"/>
    <n v="1411417602"/>
    <x v="415"/>
    <n v="1413547200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b v="0"/>
    <n v="25"/>
    <b v="1"/>
    <s v="film &amp; video/documentary"/>
    <n v="120.217"/>
    <n v="48.086800000000004"/>
    <x v="0"/>
    <s v="documentary"/>
    <n v="1389259831"/>
    <x v="416"/>
    <n v="13918518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b v="0"/>
    <n v="52"/>
    <b v="1"/>
    <s v="film &amp; video/documentary"/>
    <n v="100.24761904761905"/>
    <n v="202.42307692307693"/>
    <x v="0"/>
    <s v="documentary"/>
    <n v="1364426260"/>
    <x v="417"/>
    <n v="136539558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b v="0"/>
    <n v="104"/>
    <b v="1"/>
    <s v="film &amp; video/documentary"/>
    <n v="100.63392857142857"/>
    <n v="216.75"/>
    <x v="0"/>
    <s v="documentary"/>
    <n v="1435041997"/>
    <x v="418"/>
    <n v="143763399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b v="0"/>
    <n v="73"/>
    <b v="1"/>
    <s v="film &amp; video/documentary"/>
    <n v="100.4375"/>
    <n v="110.06849315068493"/>
    <x v="0"/>
    <s v="documentary"/>
    <n v="1367352787"/>
    <x v="419"/>
    <n v="137253678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b v="0"/>
    <n v="3"/>
    <b v="0"/>
    <s v="film &amp; video/animation"/>
    <n v="0.43939393939393939"/>
    <n v="4.833333333333333"/>
    <x v="0"/>
    <s v="animation"/>
    <n v="1392183631"/>
    <x v="420"/>
    <n v="13947720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b v="0"/>
    <n v="6"/>
    <b v="0"/>
    <s v="film &amp; video/animation"/>
    <n v="2.0066666666666668"/>
    <n v="50.166666666666664"/>
    <x v="0"/>
    <s v="animation"/>
    <n v="1434973656"/>
    <x v="421"/>
    <n v="144015765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b v="0"/>
    <n v="12"/>
    <b v="0"/>
    <s v="film &amp; video/animation"/>
    <n v="1.075"/>
    <n v="35.833333333333336"/>
    <x v="0"/>
    <s v="animation"/>
    <n v="1407824097"/>
    <x v="422"/>
    <n v="141041609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b v="0"/>
    <n v="13"/>
    <b v="0"/>
    <s v="film &amp; video/animation"/>
    <n v="0.76500000000000001"/>
    <n v="11.76923076923077"/>
    <x v="0"/>
    <s v="animation"/>
    <n v="1367878430"/>
    <x v="423"/>
    <n v="137047043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b v="0"/>
    <n v="5"/>
    <b v="0"/>
    <s v="film &amp; video/animation"/>
    <n v="6.7966666666666669"/>
    <n v="40.78"/>
    <x v="0"/>
    <s v="animation"/>
    <n v="1327568499"/>
    <x v="424"/>
    <n v="133274889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b v="0"/>
    <n v="2"/>
    <b v="0"/>
    <s v="film &amp; video/animation"/>
    <n v="1.2E-2"/>
    <n v="3"/>
    <x v="0"/>
    <s v="animation"/>
    <n v="1443472804"/>
    <x v="425"/>
    <n v="14486604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b v="0"/>
    <n v="8"/>
    <b v="0"/>
    <s v="film &amp; video/animation"/>
    <n v="1.33"/>
    <n v="16.625"/>
    <x v="0"/>
    <s v="animation"/>
    <n v="1454259914"/>
    <x v="426"/>
    <n v="14568519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b v="0"/>
    <n v="0"/>
    <b v="0"/>
    <s v="film &amp; video/animation"/>
    <n v="0"/>
    <e v="#DIV/0!"/>
    <x v="0"/>
    <s v="animation"/>
    <n v="1444340940"/>
    <x v="427"/>
    <n v="144554034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b v="0"/>
    <n v="13"/>
    <b v="0"/>
    <s v="film &amp; video/animation"/>
    <n v="5.6333333333333337"/>
    <n v="52"/>
    <x v="0"/>
    <s v="animation"/>
    <n v="1400523845"/>
    <x v="428"/>
    <n v="1402956000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b v="0"/>
    <n v="0"/>
    <b v="0"/>
    <s v="film &amp; video/animation"/>
    <n v="0"/>
    <e v="#DIV/0!"/>
    <x v="0"/>
    <s v="animation"/>
    <n v="1252964282"/>
    <x v="429"/>
    <n v="125929794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b v="0"/>
    <n v="5"/>
    <b v="0"/>
    <s v="film &amp; video/animation"/>
    <n v="2.4"/>
    <n v="4.8"/>
    <x v="0"/>
    <s v="animation"/>
    <n v="1377570867"/>
    <x v="430"/>
    <n v="137886686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b v="0"/>
    <n v="8"/>
    <b v="0"/>
    <s v="film &amp; video/animation"/>
    <n v="13.833333333333334"/>
    <n v="51.875"/>
    <x v="0"/>
    <s v="animation"/>
    <n v="1465160083"/>
    <x v="431"/>
    <n v="146775208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b v="0"/>
    <n v="8"/>
    <b v="0"/>
    <s v="film &amp; video/animation"/>
    <n v="9.5"/>
    <n v="71.25"/>
    <x v="0"/>
    <s v="animation"/>
    <n v="1440264381"/>
    <x v="432"/>
    <n v="144544838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b v="0"/>
    <n v="0"/>
    <b v="0"/>
    <s v="film &amp; video/animation"/>
    <n v="0"/>
    <e v="#DIV/0!"/>
    <x v="0"/>
    <s v="animation"/>
    <n v="1439392022"/>
    <x v="433"/>
    <n v="144457602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b v="0"/>
    <n v="2"/>
    <b v="0"/>
    <s v="film &amp; video/animation"/>
    <n v="5"/>
    <n v="62.5"/>
    <x v="0"/>
    <s v="animation"/>
    <n v="1383076902"/>
    <x v="434"/>
    <n v="138593170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b v="0"/>
    <n v="3"/>
    <b v="0"/>
    <s v="film &amp; video/animation"/>
    <n v="2.7272727272727275E-3"/>
    <n v="1"/>
    <x v="0"/>
    <s v="animation"/>
    <n v="1376502980"/>
    <x v="435"/>
    <n v="137909498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b v="0"/>
    <n v="0"/>
    <b v="0"/>
    <s v="film &amp; video/animation"/>
    <n v="0"/>
    <e v="#DIV/0!"/>
    <x v="0"/>
    <s v="animation"/>
    <n v="1372668113"/>
    <x v="436"/>
    <n v="137526011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b v="0"/>
    <n v="0"/>
    <b v="0"/>
    <s v="film &amp; video/animation"/>
    <n v="0"/>
    <e v="#DIV/0!"/>
    <x v="0"/>
    <s v="animation"/>
    <n v="1470728326"/>
    <x v="437"/>
    <n v="147591232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b v="0"/>
    <n v="11"/>
    <b v="0"/>
    <s v="film &amp; video/animation"/>
    <n v="9.3800000000000008"/>
    <n v="170.54545454545453"/>
    <x v="0"/>
    <s v="animation"/>
    <n v="1445235358"/>
    <x v="438"/>
    <n v="14478309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b v="0"/>
    <n v="0"/>
    <b v="0"/>
    <s v="film &amp; video/animation"/>
    <n v="0"/>
    <e v="#DIV/0!"/>
    <x v="0"/>
    <s v="animation"/>
    <n v="1412705818"/>
    <x v="439"/>
    <n v="141356981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b v="0"/>
    <n v="1"/>
    <b v="0"/>
    <s v="film &amp; video/animation"/>
    <n v="0.1"/>
    <n v="5"/>
    <x v="0"/>
    <s v="animation"/>
    <n v="1456270753"/>
    <x v="440"/>
    <n v="145885915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b v="0"/>
    <n v="0"/>
    <b v="0"/>
    <s v="film &amp; video/animation"/>
    <n v="0"/>
    <e v="#DIV/0!"/>
    <x v="0"/>
    <s v="animation"/>
    <n v="1380826996"/>
    <x v="441"/>
    <n v="1383418996"/>
    <d v="2013-11-02T19:03:16"/>
  </r>
  <r>
    <n v="442"/>
    <s v="The Paranormal Idiot"/>
    <s v="Doomsday is here"/>
    <n v="17000"/>
    <n v="6691"/>
    <x v="2"/>
    <s v="US"/>
    <s v="USD"/>
    <b v="0"/>
    <n v="17"/>
    <b v="0"/>
    <s v="film &amp; video/animation"/>
    <n v="39.358823529411765"/>
    <n v="393.58823529411762"/>
    <x v="0"/>
    <s v="animation"/>
    <n v="1421788783"/>
    <x v="442"/>
    <n v="142438078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b v="0"/>
    <n v="2"/>
    <b v="0"/>
    <s v="film &amp; video/animation"/>
    <n v="0.1"/>
    <n v="5"/>
    <x v="0"/>
    <s v="animation"/>
    <n v="1389399701"/>
    <x v="443"/>
    <n v="1391991701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b v="0"/>
    <n v="1"/>
    <b v="0"/>
    <s v="film &amp; video/animation"/>
    <n v="5"/>
    <n v="50"/>
    <x v="0"/>
    <s v="animation"/>
    <n v="1324158361"/>
    <x v="444"/>
    <n v="132934236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b v="0"/>
    <n v="2"/>
    <b v="0"/>
    <s v="film &amp; video/animation"/>
    <n v="3.3333333333333335E-3"/>
    <n v="1"/>
    <x v="0"/>
    <s v="animation"/>
    <n v="1430899375"/>
    <x v="445"/>
    <n v="143219537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b v="0"/>
    <n v="16"/>
    <b v="0"/>
    <s v="film &amp; video/animation"/>
    <n v="7.2952380952380951"/>
    <n v="47.875"/>
    <x v="0"/>
    <s v="animation"/>
    <n v="1422842420"/>
    <x v="446"/>
    <n v="14254344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b v="0"/>
    <n v="1"/>
    <b v="0"/>
    <s v="film &amp; video/animation"/>
    <n v="1.6666666666666666E-2"/>
    <n v="5"/>
    <x v="0"/>
    <s v="animation"/>
    <n v="1361884763"/>
    <x v="447"/>
    <n v="136404116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b v="0"/>
    <n v="4"/>
    <b v="0"/>
    <s v="film &amp; video/animation"/>
    <n v="3.2804000000000002"/>
    <n v="20.502500000000001"/>
    <x v="0"/>
    <s v="animation"/>
    <n v="1398363095"/>
    <x v="448"/>
    <n v="140009109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b v="0"/>
    <n v="5"/>
    <b v="0"/>
    <s v="film &amp; video/animation"/>
    <n v="2.25"/>
    <n v="9"/>
    <x v="0"/>
    <s v="animation"/>
    <n v="1379425085"/>
    <x v="449"/>
    <n v="138201708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b v="0"/>
    <n v="7"/>
    <b v="0"/>
    <s v="film &amp; video/animation"/>
    <n v="0.79200000000000004"/>
    <n v="56.571428571428569"/>
    <x v="0"/>
    <s v="animation"/>
    <n v="1389825800"/>
    <x v="450"/>
    <n v="139241780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b v="0"/>
    <n v="0"/>
    <b v="0"/>
    <s v="film &amp; video/animation"/>
    <n v="0"/>
    <e v="#DIV/0!"/>
    <x v="0"/>
    <s v="animation"/>
    <n v="1388077791"/>
    <x v="451"/>
    <n v="139066979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b v="0"/>
    <n v="12"/>
    <b v="0"/>
    <s v="film &amp; video/animation"/>
    <n v="64"/>
    <n v="40"/>
    <x v="0"/>
    <s v="animation"/>
    <n v="1428944015"/>
    <x v="452"/>
    <n v="143153601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b v="0"/>
    <n v="2"/>
    <b v="0"/>
    <s v="film &amp; video/animation"/>
    <n v="2.7404479578392621E-2"/>
    <n v="13"/>
    <x v="0"/>
    <s v="animation"/>
    <n v="1422992879"/>
    <x v="453"/>
    <n v="142437527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b v="0"/>
    <n v="5"/>
    <b v="0"/>
    <s v="film &amp; video/animation"/>
    <n v="0.82"/>
    <n v="16.399999999999999"/>
    <x v="0"/>
    <s v="animation"/>
    <n v="1414343571"/>
    <x v="454"/>
    <n v="1417007640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b v="0"/>
    <n v="2"/>
    <b v="0"/>
    <s v="film &amp; video/animation"/>
    <n v="6.9230769230769235E-2"/>
    <n v="22.5"/>
    <x v="0"/>
    <s v="animation"/>
    <n v="1330733022"/>
    <x v="455"/>
    <n v="1334622660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b v="0"/>
    <n v="3"/>
    <b v="0"/>
    <s v="film &amp; video/animation"/>
    <n v="0.68631863186318631"/>
    <n v="20.333333333333332"/>
    <x v="0"/>
    <s v="animation"/>
    <n v="1380559201"/>
    <x v="456"/>
    <n v="1382414340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b v="0"/>
    <n v="0"/>
    <b v="0"/>
    <s v="film &amp; video/animation"/>
    <n v="0"/>
    <e v="#DIV/0!"/>
    <x v="0"/>
    <s v="animation"/>
    <n v="1405621512"/>
    <x v="457"/>
    <n v="14082135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b v="0"/>
    <n v="49"/>
    <b v="0"/>
    <s v="film &amp; video/animation"/>
    <n v="8.2100000000000009"/>
    <n v="16.755102040816325"/>
    <x v="0"/>
    <s v="animation"/>
    <n v="1365958060"/>
    <x v="458"/>
    <n v="136855006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b v="0"/>
    <n v="1"/>
    <b v="0"/>
    <s v="film &amp; video/animation"/>
    <n v="6.4102564102564097E-2"/>
    <n v="25"/>
    <x v="0"/>
    <s v="animation"/>
    <n v="1316013727"/>
    <x v="459"/>
    <n v="1321201327"/>
    <d v="2011-11-13T16:22:07"/>
  </r>
  <r>
    <n v="460"/>
    <s v="Darwin's Kiss"/>
    <s v="An animated web series about biological evolution gone haywire."/>
    <n v="8500"/>
    <n v="25"/>
    <x v="2"/>
    <s v="US"/>
    <s v="USD"/>
    <b v="0"/>
    <n v="2"/>
    <b v="0"/>
    <s v="film &amp; video/animation"/>
    <n v="0.29411764705882354"/>
    <n v="12.5"/>
    <x v="0"/>
    <s v="animation"/>
    <n v="1398862875"/>
    <x v="460"/>
    <n v="140159520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b v="0"/>
    <n v="0"/>
    <b v="0"/>
    <s v="film &amp; video/animation"/>
    <n v="0"/>
    <e v="#DIV/0!"/>
    <x v="0"/>
    <s v="animation"/>
    <n v="1368476367"/>
    <x v="461"/>
    <n v="137020436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b v="0"/>
    <n v="0"/>
    <b v="0"/>
    <s v="film &amp; video/animation"/>
    <n v="0"/>
    <e v="#DIV/0!"/>
    <x v="0"/>
    <s v="animation"/>
    <n v="1307761341"/>
    <x v="462"/>
    <n v="131294534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b v="0"/>
    <n v="11"/>
    <b v="0"/>
    <s v="film &amp; video/animation"/>
    <n v="2.2727272727272729"/>
    <n v="113.63636363636364"/>
    <x v="0"/>
    <s v="animation"/>
    <n v="1311699753"/>
    <x v="463"/>
    <n v="131688375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b v="0"/>
    <n v="1"/>
    <b v="0"/>
    <s v="film &amp; video/animation"/>
    <n v="9.9009900990099015E-2"/>
    <n v="1"/>
    <x v="0"/>
    <s v="animation"/>
    <n v="1461874935"/>
    <x v="464"/>
    <n v="1463602935"/>
    <d v="2016-05-18T20:22:15"/>
  </r>
  <r>
    <n v="465"/>
    <s v="&quot;Amp&quot; A Story About a Robot"/>
    <s v="&quot;Amp&quot; is a short film about a robot with needs."/>
    <n v="512"/>
    <n v="138"/>
    <x v="2"/>
    <s v="US"/>
    <s v="USD"/>
    <b v="0"/>
    <n v="8"/>
    <b v="0"/>
    <s v="film &amp; video/animation"/>
    <n v="26.953125"/>
    <n v="17.25"/>
    <x v="0"/>
    <s v="animation"/>
    <n v="1402455174"/>
    <x v="465"/>
    <n v="140383757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b v="0"/>
    <n v="5"/>
    <b v="0"/>
    <s v="film &amp; video/animation"/>
    <n v="0.76"/>
    <n v="15.2"/>
    <x v="0"/>
    <s v="animation"/>
    <n v="1344465464"/>
    <x v="466"/>
    <n v="134705746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b v="0"/>
    <n v="39"/>
    <b v="0"/>
    <s v="film &amp; video/animation"/>
    <n v="21.574999999999999"/>
    <n v="110.64102564102564"/>
    <x v="0"/>
    <s v="animation"/>
    <n v="1344961134"/>
    <x v="467"/>
    <n v="134884913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b v="0"/>
    <n v="0"/>
    <b v="0"/>
    <s v="film &amp; video/animation"/>
    <n v="0"/>
    <e v="#DIV/0!"/>
    <x v="0"/>
    <s v="animation"/>
    <n v="1336795283"/>
    <x v="468"/>
    <n v="134197866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b v="0"/>
    <n v="0"/>
    <b v="0"/>
    <s v="film &amp; video/animation"/>
    <n v="0"/>
    <e v="#DIV/0!"/>
    <x v="0"/>
    <s v="animation"/>
    <n v="1404776724"/>
    <x v="469"/>
    <n v="14099607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b v="0"/>
    <n v="2"/>
    <b v="0"/>
    <s v="film &amp; video/animation"/>
    <n v="1.02"/>
    <n v="25.5"/>
    <x v="0"/>
    <s v="animation"/>
    <n v="1385524889"/>
    <x v="470"/>
    <n v="138984480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b v="0"/>
    <n v="170"/>
    <b v="0"/>
    <s v="film &amp; video/animation"/>
    <n v="11.892727272727273"/>
    <n v="38.476470588235294"/>
    <x v="0"/>
    <s v="animation"/>
    <n v="1394039979"/>
    <x v="471"/>
    <n v="139792437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b v="0"/>
    <n v="5"/>
    <b v="0"/>
    <s v="film &amp; video/animation"/>
    <n v="17.625"/>
    <n v="28.2"/>
    <x v="0"/>
    <s v="animation"/>
    <n v="1406239718"/>
    <x v="472"/>
    <n v="140883171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b v="0"/>
    <n v="14"/>
    <b v="0"/>
    <s v="film &amp; video/animation"/>
    <n v="2.87"/>
    <n v="61.5"/>
    <x v="0"/>
    <s v="animation"/>
    <n v="1408380319"/>
    <x v="473"/>
    <n v="14109723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b v="0"/>
    <n v="1"/>
    <b v="0"/>
    <s v="film &amp; video/animation"/>
    <n v="3.0303030303030304E-2"/>
    <n v="1"/>
    <x v="0"/>
    <s v="animation"/>
    <n v="1484726029"/>
    <x v="474"/>
    <n v="148731802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b v="0"/>
    <n v="0"/>
    <b v="0"/>
    <s v="film &amp; video/animation"/>
    <n v="0"/>
    <e v="#DIV/0!"/>
    <x v="0"/>
    <s v="animation"/>
    <n v="1428285843"/>
    <x v="475"/>
    <n v="1430877843"/>
    <d v="2015-05-06T02:04:03"/>
  </r>
  <r>
    <n v="476"/>
    <s v="Sight Word Music Videos"/>
    <s v="Animated Music Videos that teach kids how to read."/>
    <n v="220000"/>
    <n v="4906.59"/>
    <x v="2"/>
    <s v="US"/>
    <s v="USD"/>
    <b v="0"/>
    <n v="124"/>
    <b v="0"/>
    <s v="film &amp; video/animation"/>
    <n v="2.230268181818182"/>
    <n v="39.569274193548388"/>
    <x v="0"/>
    <s v="animation"/>
    <n v="1398727441"/>
    <x v="476"/>
    <n v="1401767940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b v="0"/>
    <n v="0"/>
    <b v="0"/>
    <s v="film &amp; video/animation"/>
    <n v="0"/>
    <e v="#DIV/0!"/>
    <x v="0"/>
    <s v="animation"/>
    <n v="1332187334"/>
    <x v="477"/>
    <n v="133737133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b v="0"/>
    <n v="0"/>
    <b v="0"/>
    <s v="film &amp; video/animation"/>
    <n v="0"/>
    <e v="#DIV/0!"/>
    <x v="0"/>
    <s v="animation"/>
    <n v="1425333109"/>
    <x v="478"/>
    <n v="142792150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b v="0"/>
    <n v="55"/>
    <b v="0"/>
    <s v="film &amp; video/animation"/>
    <n v="32.56"/>
    <n v="88.8"/>
    <x v="0"/>
    <s v="animation"/>
    <n v="1411379235"/>
    <x v="479"/>
    <n v="141656683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b v="0"/>
    <n v="140"/>
    <b v="0"/>
    <s v="film &amp; video/animation"/>
    <n v="19.41"/>
    <n v="55.457142857142856"/>
    <x v="0"/>
    <s v="animation"/>
    <n v="1373457615"/>
    <x v="480"/>
    <n v="13760496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b v="0"/>
    <n v="21"/>
    <b v="0"/>
    <s v="film &amp; video/animation"/>
    <n v="6.1"/>
    <n v="87.142857142857139"/>
    <x v="0"/>
    <s v="animation"/>
    <n v="1347293289"/>
    <x v="481"/>
    <n v="134988528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b v="0"/>
    <n v="1"/>
    <b v="0"/>
    <s v="film &amp; video/animation"/>
    <n v="0.1"/>
    <n v="10"/>
    <x v="0"/>
    <s v="animation"/>
    <n v="1458336690"/>
    <x v="482"/>
    <n v="146064444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b v="0"/>
    <n v="147"/>
    <b v="0"/>
    <s v="film &amp; video/animation"/>
    <n v="50.2"/>
    <n v="51.224489795918366"/>
    <x v="0"/>
    <s v="animation"/>
    <n v="1354250672"/>
    <x v="483"/>
    <n v="135943467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b v="0"/>
    <n v="11"/>
    <b v="0"/>
    <s v="film &amp; video/animation"/>
    <n v="0.18625"/>
    <n v="13.545454545454545"/>
    <x v="0"/>
    <s v="animation"/>
    <n v="1443220372"/>
    <x v="484"/>
    <n v="144676637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b v="0"/>
    <n v="125"/>
    <b v="0"/>
    <s v="film &amp; video/animation"/>
    <n v="21.906971229845084"/>
    <n v="66.520080000000007"/>
    <x v="0"/>
    <s v="animation"/>
    <n v="1366200499"/>
    <x v="485"/>
    <n v="136879249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b v="0"/>
    <n v="1"/>
    <b v="0"/>
    <s v="film &amp; video/animation"/>
    <n v="9.0909090909090905E-3"/>
    <n v="50"/>
    <x v="0"/>
    <s v="animation"/>
    <n v="1399070239"/>
    <x v="486"/>
    <n v="140166223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b v="0"/>
    <n v="0"/>
    <b v="0"/>
    <s v="film &amp; video/animation"/>
    <n v="0"/>
    <e v="#DIV/0!"/>
    <x v="0"/>
    <s v="animation"/>
    <n v="1477491394"/>
    <x v="487"/>
    <n v="148267899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b v="0"/>
    <n v="0"/>
    <b v="0"/>
    <s v="film &amp; video/animation"/>
    <n v="0"/>
    <e v="#DIV/0!"/>
    <x v="0"/>
    <s v="animation"/>
    <n v="1481332700"/>
    <x v="488"/>
    <n v="148392470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b v="0"/>
    <n v="3"/>
    <b v="0"/>
    <s v="film &amp; video/animation"/>
    <n v="0.28667813379201834"/>
    <n v="71.666666666666671"/>
    <x v="0"/>
    <s v="animation"/>
    <n v="1323084816"/>
    <x v="489"/>
    <n v="1325763180"/>
    <d v="2012-01-05T11:33:00"/>
  </r>
  <r>
    <n v="490"/>
    <s v="PROJECT IS CANCELLED"/>
    <s v="Cancelled"/>
    <n v="1000"/>
    <n v="0"/>
    <x v="2"/>
    <s v="US"/>
    <s v="USD"/>
    <b v="0"/>
    <n v="0"/>
    <b v="0"/>
    <s v="film &amp; video/animation"/>
    <n v="0"/>
    <e v="#DIV/0!"/>
    <x v="0"/>
    <s v="animation"/>
    <n v="1343085285"/>
    <x v="490"/>
    <n v="134567728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b v="0"/>
    <n v="0"/>
    <b v="0"/>
    <s v="film &amp; video/animation"/>
    <n v="0"/>
    <e v="#DIV/0!"/>
    <x v="0"/>
    <s v="animation"/>
    <n v="1451345699"/>
    <x v="491"/>
    <n v="145393769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b v="0"/>
    <n v="0"/>
    <b v="0"/>
    <s v="film &amp; video/animation"/>
    <n v="0"/>
    <e v="#DIV/0!"/>
    <x v="0"/>
    <s v="animation"/>
    <n v="1471135830"/>
    <x v="492"/>
    <n v="14763198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b v="0"/>
    <n v="0"/>
    <b v="0"/>
    <s v="film &amp; video/animation"/>
    <n v="0"/>
    <e v="#DIV/0!"/>
    <x v="0"/>
    <s v="animation"/>
    <n v="1429550738"/>
    <x v="493"/>
    <n v="14321427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b v="0"/>
    <n v="3"/>
    <b v="0"/>
    <s v="film &amp; video/animation"/>
    <n v="0.155"/>
    <n v="10.333333333333334"/>
    <x v="0"/>
    <s v="animation"/>
    <n v="1402343765"/>
    <x v="494"/>
    <n v="1404356400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b v="0"/>
    <n v="0"/>
    <b v="0"/>
    <s v="film &amp; video/animation"/>
    <n v="0"/>
    <e v="#DIV/0!"/>
    <x v="0"/>
    <s v="animation"/>
    <n v="1434484305"/>
    <x v="495"/>
    <n v="143707630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b v="0"/>
    <n v="1"/>
    <b v="0"/>
    <s v="film &amp; video/animation"/>
    <n v="1.6666666666666668E-3"/>
    <n v="1"/>
    <x v="0"/>
    <s v="animation"/>
    <n v="1386886874"/>
    <x v="496"/>
    <n v="1392070874"/>
    <d v="2014-02-10T22:21:14"/>
  </r>
  <r>
    <n v="497"/>
    <s v="Galaxy Probe Kids"/>
    <s v="live-action/animated series pilot."/>
    <n v="4480"/>
    <n v="30"/>
    <x v="2"/>
    <s v="US"/>
    <s v="USD"/>
    <b v="0"/>
    <n v="3"/>
    <b v="0"/>
    <s v="film &amp; video/animation"/>
    <n v="0.6696428571428571"/>
    <n v="10"/>
    <x v="0"/>
    <s v="animation"/>
    <n v="1414889665"/>
    <x v="497"/>
    <n v="1419483600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b v="0"/>
    <n v="22"/>
    <b v="0"/>
    <s v="film &amp; video/animation"/>
    <n v="4.5985132395404555"/>
    <n v="136.09090909090909"/>
    <x v="0"/>
    <s v="animation"/>
    <n v="1321035449"/>
    <x v="498"/>
    <n v="132466424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b v="0"/>
    <n v="26"/>
    <b v="0"/>
    <s v="film &amp; video/animation"/>
    <n v="9.5500000000000007"/>
    <n v="73.461538461538467"/>
    <x v="0"/>
    <s v="animation"/>
    <n v="1250630968"/>
    <x v="499"/>
    <n v="125538114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b v="0"/>
    <n v="4"/>
    <b v="0"/>
    <s v="film &amp; video/animation"/>
    <n v="3.3076923076923075"/>
    <n v="53.75"/>
    <x v="0"/>
    <s v="animation"/>
    <n v="1268255751"/>
    <x v="500"/>
    <n v="127335696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b v="0"/>
    <n v="0"/>
    <b v="0"/>
    <s v="film &amp; video/animation"/>
    <n v="0"/>
    <e v="#DIV/0!"/>
    <x v="0"/>
    <s v="animation"/>
    <n v="1307597851"/>
    <x v="501"/>
    <n v="131018985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b v="0"/>
    <n v="4"/>
    <b v="0"/>
    <s v="film &amp; video/animation"/>
    <n v="1.1499999999999999"/>
    <n v="57.5"/>
    <x v="0"/>
    <s v="animation"/>
    <n v="1329484625"/>
    <x v="502"/>
    <n v="133207302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b v="0"/>
    <n v="9"/>
    <b v="0"/>
    <s v="film &amp; video/animation"/>
    <n v="1.7538461538461538"/>
    <n v="12.666666666666666"/>
    <x v="0"/>
    <s v="animation"/>
    <n v="1418906303"/>
    <x v="503"/>
    <n v="14214983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b v="0"/>
    <n v="5"/>
    <b v="0"/>
    <s v="film &amp; video/animation"/>
    <n v="1.3673469387755102"/>
    <n v="67"/>
    <x v="0"/>
    <s v="animation"/>
    <n v="1328916987"/>
    <x v="504"/>
    <n v="133409738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b v="0"/>
    <n v="14"/>
    <b v="0"/>
    <s v="film &amp; video/animation"/>
    <n v="0.43333333333333335"/>
    <n v="3.7142857142857144"/>
    <x v="0"/>
    <s v="animation"/>
    <n v="1447122086"/>
    <x v="505"/>
    <n v="145101008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b v="0"/>
    <n v="1"/>
    <b v="0"/>
    <s v="film &amp; video/animation"/>
    <n v="0.125"/>
    <n v="250"/>
    <x v="0"/>
    <s v="animation"/>
    <n v="1373548520"/>
    <x v="506"/>
    <n v="13761405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b v="0"/>
    <n v="10"/>
    <b v="0"/>
    <s v="film &amp; video/animation"/>
    <n v="3.2"/>
    <n v="64"/>
    <x v="0"/>
    <s v="animation"/>
    <n v="1346799657"/>
    <x v="507"/>
    <n v="13506876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b v="0"/>
    <n v="3"/>
    <b v="0"/>
    <s v="film &amp; video/animation"/>
    <n v="0.8"/>
    <n v="133.33333333333334"/>
    <x v="0"/>
    <s v="animation"/>
    <n v="1332808501"/>
    <x v="508"/>
    <n v="1337955240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b v="0"/>
    <n v="1"/>
    <b v="0"/>
    <s v="film &amp; video/animation"/>
    <n v="0.2"/>
    <n v="10"/>
    <x v="0"/>
    <s v="animation"/>
    <n v="1432912170"/>
    <x v="509"/>
    <n v="143550417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b v="0"/>
    <n v="0"/>
    <b v="0"/>
    <s v="film &amp; video/animation"/>
    <n v="0"/>
    <e v="#DIV/0!"/>
    <x v="0"/>
    <s v="animation"/>
    <n v="1454213639"/>
    <x v="510"/>
    <n v="145680563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b v="0"/>
    <n v="5"/>
    <b v="0"/>
    <s v="film &amp; video/animation"/>
    <n v="3"/>
    <n v="30"/>
    <x v="0"/>
    <s v="animation"/>
    <n v="1362640582"/>
    <x v="511"/>
    <n v="136522898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b v="0"/>
    <n v="2"/>
    <b v="0"/>
    <s v="film &amp; video/animation"/>
    <n v="0.13750000000000001"/>
    <n v="5.5"/>
    <x v="0"/>
    <s v="animation"/>
    <n v="1475776127"/>
    <x v="512"/>
    <n v="147966772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b v="0"/>
    <n v="68"/>
    <b v="0"/>
    <s v="film &amp; video/animation"/>
    <n v="13.923999999999999"/>
    <n v="102.38235294117646"/>
    <x v="0"/>
    <s v="animation"/>
    <n v="1467387705"/>
    <x v="513"/>
    <n v="1471244400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b v="0"/>
    <n v="3"/>
    <b v="0"/>
    <s v="film &amp; video/animation"/>
    <n v="3.3333333333333335"/>
    <n v="16.666666666666668"/>
    <x v="0"/>
    <s v="animation"/>
    <n v="1405003447"/>
    <x v="514"/>
    <n v="140759544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b v="0"/>
    <n v="34"/>
    <b v="0"/>
    <s v="film &amp; video/animation"/>
    <n v="25.41340206185567"/>
    <n v="725.02941176470586"/>
    <x v="0"/>
    <s v="animation"/>
    <n v="1447933601"/>
    <x v="515"/>
    <n v="1451389601"/>
    <d v="2015-12-29T11:46:41"/>
  </r>
  <r>
    <n v="516"/>
    <s v="Shipmates"/>
    <s v="A big brother style comedy animation series starring famous seafarers"/>
    <n v="5000"/>
    <n v="0"/>
    <x v="2"/>
    <s v="GB"/>
    <s v="GBP"/>
    <b v="0"/>
    <n v="0"/>
    <b v="0"/>
    <s v="film &amp; video/animation"/>
    <n v="0"/>
    <e v="#DIV/0!"/>
    <x v="0"/>
    <s v="animation"/>
    <n v="1427568080"/>
    <x v="516"/>
    <n v="143275208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b v="0"/>
    <n v="3"/>
    <b v="0"/>
    <s v="film &amp; video/animation"/>
    <n v="1.3666666666666667"/>
    <n v="68.333333333333329"/>
    <x v="0"/>
    <s v="animation"/>
    <n v="1483454761"/>
    <x v="517"/>
    <n v="148604676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b v="0"/>
    <n v="0"/>
    <b v="0"/>
    <s v="film &amp; video/animation"/>
    <n v="0"/>
    <e v="#DIV/0!"/>
    <x v="0"/>
    <s v="animation"/>
    <n v="1438958824"/>
    <x v="518"/>
    <n v="144155076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b v="0"/>
    <n v="70"/>
    <b v="0"/>
    <s v="film &amp; video/animation"/>
    <n v="22.881426547787683"/>
    <n v="39.228571428571428"/>
    <x v="0"/>
    <s v="animation"/>
    <n v="1352107421"/>
    <x v="519"/>
    <n v="135469942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b v="0"/>
    <n v="34"/>
    <b v="1"/>
    <s v="theater/plays"/>
    <n v="102.1"/>
    <n v="150.14705882352942"/>
    <x v="1"/>
    <s v="plays"/>
    <n v="1447174261"/>
    <x v="520"/>
    <n v="144976626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b v="0"/>
    <n v="56"/>
    <b v="1"/>
    <s v="theater/plays"/>
    <n v="104.64"/>
    <n v="93.428571428571431"/>
    <x v="1"/>
    <s v="plays"/>
    <n v="1475460819"/>
    <x v="521"/>
    <n v="1477976340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b v="0"/>
    <n v="31"/>
    <b v="1"/>
    <s v="theater/plays"/>
    <n v="114.66666666666667"/>
    <n v="110.96774193548387"/>
    <x v="1"/>
    <s v="plays"/>
    <n v="1456793925"/>
    <x v="522"/>
    <n v="145851832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b v="0"/>
    <n v="84"/>
    <b v="1"/>
    <s v="theater/plays"/>
    <n v="120.6"/>
    <n v="71.785714285714292"/>
    <x v="1"/>
    <s v="plays"/>
    <n v="1440213076"/>
    <x v="523"/>
    <n v="144280507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b v="0"/>
    <n v="130"/>
    <b v="1"/>
    <s v="theater/plays"/>
    <n v="108.67285714285714"/>
    <n v="29.258076923076924"/>
    <x v="1"/>
    <s v="plays"/>
    <n v="1462209169"/>
    <x v="524"/>
    <n v="146480116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b v="0"/>
    <n v="12"/>
    <b v="1"/>
    <s v="theater/plays"/>
    <n v="100"/>
    <n v="1000"/>
    <x v="1"/>
    <s v="plays"/>
    <n v="1406713041"/>
    <x v="525"/>
    <n v="141060104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b v="0"/>
    <n v="23"/>
    <b v="1"/>
    <s v="theater/plays"/>
    <n v="114"/>
    <n v="74.347826086956516"/>
    <x v="1"/>
    <s v="plays"/>
    <n v="1436278344"/>
    <x v="526"/>
    <n v="143896680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b v="0"/>
    <n v="158"/>
    <b v="1"/>
    <s v="theater/plays"/>
    <n v="100.85"/>
    <n v="63.829113924050631"/>
    <x v="1"/>
    <s v="plays"/>
    <n v="1484715366"/>
    <x v="527"/>
    <n v="1487347500"/>
    <d v="2017-02-17T16:05:00"/>
  </r>
  <r>
    <n v="528"/>
    <s v="Devastated No Matter What"/>
    <s v="A Festival Backed Production of a Full-Length Play."/>
    <n v="1150"/>
    <n v="1330"/>
    <x v="0"/>
    <s v="US"/>
    <s v="USD"/>
    <b v="0"/>
    <n v="30"/>
    <b v="1"/>
    <s v="theater/plays"/>
    <n v="115.65217391304348"/>
    <n v="44.333333333333336"/>
    <x v="1"/>
    <s v="plays"/>
    <n v="1433109907"/>
    <x v="528"/>
    <n v="143492160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b v="0"/>
    <n v="18"/>
    <b v="1"/>
    <s v="theater/plays"/>
    <n v="130.41666666666666"/>
    <n v="86.944444444444443"/>
    <x v="1"/>
    <s v="plays"/>
    <n v="1482281094"/>
    <x v="529"/>
    <n v="148411080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b v="0"/>
    <n v="29"/>
    <b v="1"/>
    <s v="theater/plays"/>
    <n v="107.7826725403818"/>
    <n v="126.55172413793103"/>
    <x v="1"/>
    <s v="plays"/>
    <n v="1433254268"/>
    <x v="530"/>
    <n v="143511120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b v="0"/>
    <n v="31"/>
    <b v="1"/>
    <s v="theater/plays"/>
    <n v="100"/>
    <n v="129.03225806451613"/>
    <x v="1"/>
    <s v="plays"/>
    <n v="1478050429"/>
    <x v="531"/>
    <n v="148195794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b v="0"/>
    <n v="173"/>
    <b v="1"/>
    <s v="theater/plays"/>
    <n v="123.25"/>
    <n v="71.242774566473983"/>
    <x v="1"/>
    <s v="plays"/>
    <n v="1460506208"/>
    <x v="532"/>
    <n v="14630982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b v="0"/>
    <n v="17"/>
    <b v="1"/>
    <s v="theater/plays"/>
    <n v="100.2"/>
    <n v="117.88235294117646"/>
    <x v="1"/>
    <s v="plays"/>
    <n v="1461320765"/>
    <x v="533"/>
    <n v="146339436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b v="0"/>
    <n v="48"/>
    <b v="1"/>
    <s v="theater/plays"/>
    <n v="104.66666666666667"/>
    <n v="327.08333333333331"/>
    <x v="1"/>
    <s v="plays"/>
    <n v="1443036470"/>
    <x v="534"/>
    <n v="144641880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b v="0"/>
    <n v="59"/>
    <b v="1"/>
    <s v="theater/plays"/>
    <n v="102.5"/>
    <n v="34.745762711864408"/>
    <x v="1"/>
    <s v="plays"/>
    <n v="1481115905"/>
    <x v="535"/>
    <n v="14837079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b v="0"/>
    <n v="39"/>
    <b v="1"/>
    <s v="theater/plays"/>
    <n v="118.25757575757575"/>
    <n v="100.06410256410257"/>
    <x v="1"/>
    <s v="plays"/>
    <n v="1435133807"/>
    <x v="536"/>
    <n v="143862480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b v="0"/>
    <n v="59"/>
    <b v="1"/>
    <s v="theater/plays"/>
    <n v="120.5"/>
    <n v="40.847457627118644"/>
    <x v="1"/>
    <s v="plays"/>
    <n v="1444069591"/>
    <x v="537"/>
    <n v="144666519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b v="0"/>
    <n v="60"/>
    <b v="1"/>
    <s v="theater/plays"/>
    <n v="302.42"/>
    <n v="252.01666666666668"/>
    <x v="1"/>
    <s v="plays"/>
    <n v="1460574263"/>
    <x v="538"/>
    <n v="146316626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b v="0"/>
    <n v="20"/>
    <b v="1"/>
    <s v="theater/plays"/>
    <n v="100.64400000000001"/>
    <n v="25.161000000000001"/>
    <x v="1"/>
    <s v="plays"/>
    <n v="1465866707"/>
    <x v="539"/>
    <n v="146768110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b v="0"/>
    <n v="1"/>
    <b v="0"/>
    <s v="technology/web"/>
    <n v="6.6666666666666671E-3"/>
    <n v="1"/>
    <x v="2"/>
    <s v="web"/>
    <n v="1420486606"/>
    <x v="540"/>
    <n v="1423078606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b v="0"/>
    <n v="1"/>
    <b v="0"/>
    <s v="technology/web"/>
    <n v="0.55555555555555558"/>
    <n v="25"/>
    <x v="2"/>
    <s v="web"/>
    <n v="1443488834"/>
    <x v="541"/>
    <n v="144608083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b v="0"/>
    <n v="1"/>
    <b v="0"/>
    <s v="technology/web"/>
    <n v="4.0000000000000002E-4"/>
    <n v="1"/>
    <x v="2"/>
    <s v="web"/>
    <n v="1457113316"/>
    <x v="542"/>
    <n v="146229371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b v="0"/>
    <n v="2"/>
    <b v="0"/>
    <s v="technology/web"/>
    <n v="0.31818181818181818"/>
    <n v="35"/>
    <x v="2"/>
    <s v="web"/>
    <n v="1412215962"/>
    <x v="543"/>
    <n v="141480796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b v="0"/>
    <n v="2"/>
    <b v="0"/>
    <s v="technology/web"/>
    <n v="1.2"/>
    <n v="3"/>
    <x v="2"/>
    <s v="web"/>
    <n v="1465055160"/>
    <x v="544"/>
    <n v="146764716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b v="0"/>
    <n v="34"/>
    <b v="0"/>
    <s v="technology/web"/>
    <n v="27.384"/>
    <n v="402.70588235294116"/>
    <x v="2"/>
    <s v="web"/>
    <n v="1444140789"/>
    <x v="545"/>
    <n v="144760038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b v="0"/>
    <n v="2"/>
    <b v="0"/>
    <s v="technology/web"/>
    <n v="8.666666666666667E-2"/>
    <n v="26"/>
    <x v="2"/>
    <s v="web"/>
    <n v="1441209715"/>
    <x v="546"/>
    <n v="144509771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b v="0"/>
    <n v="0"/>
    <b v="0"/>
    <s v="technology/web"/>
    <n v="0"/>
    <e v="#DIV/0!"/>
    <x v="2"/>
    <s v="web"/>
    <n v="1452530564"/>
    <x v="547"/>
    <n v="145512256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b v="0"/>
    <n v="1"/>
    <b v="0"/>
    <s v="technology/web"/>
    <n v="0.09"/>
    <n v="9"/>
    <x v="2"/>
    <s v="web"/>
    <n v="1443562848"/>
    <x v="548"/>
    <n v="14461548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b v="0"/>
    <n v="8"/>
    <b v="0"/>
    <s v="technology/web"/>
    <n v="2.72"/>
    <n v="8.5"/>
    <x v="2"/>
    <s v="web"/>
    <n v="1433776622"/>
    <x v="549"/>
    <n v="143636862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b v="0"/>
    <n v="4"/>
    <b v="0"/>
    <s v="technology/web"/>
    <n v="0.7"/>
    <n v="8.75"/>
    <x v="2"/>
    <s v="web"/>
    <n v="1484756245"/>
    <x v="550"/>
    <n v="148583880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b v="0"/>
    <n v="28"/>
    <b v="0"/>
    <s v="technology/web"/>
    <n v="5.0413333333333332"/>
    <n v="135.03571428571428"/>
    <x v="2"/>
    <s v="web"/>
    <n v="1434609424"/>
    <x v="551"/>
    <n v="143845158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b v="0"/>
    <n v="0"/>
    <b v="0"/>
    <s v="technology/web"/>
    <n v="0"/>
    <e v="#DIV/0!"/>
    <x v="2"/>
    <s v="web"/>
    <n v="1447166896"/>
    <x v="552"/>
    <n v="145235089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b v="0"/>
    <n v="6"/>
    <b v="0"/>
    <s v="technology/web"/>
    <n v="0.49199999999999999"/>
    <n v="20.5"/>
    <x v="2"/>
    <s v="web"/>
    <n v="1413393391"/>
    <x v="553"/>
    <n v="141598899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b v="0"/>
    <n v="22"/>
    <b v="0"/>
    <s v="technology/web"/>
    <n v="36.589147286821706"/>
    <n v="64.36363636363636"/>
    <x v="2"/>
    <s v="web"/>
    <n v="1411143972"/>
    <x v="554"/>
    <n v="141373597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b v="0"/>
    <n v="0"/>
    <b v="0"/>
    <s v="technology/web"/>
    <n v="0"/>
    <e v="#DIV/0!"/>
    <x v="2"/>
    <s v="web"/>
    <n v="1463128143"/>
    <x v="555"/>
    <n v="1465720143"/>
    <d v="2016-06-12T08:29:03"/>
  </r>
  <r>
    <n v="556"/>
    <s v="Braille Academy"/>
    <s v="An educational platform for learning Unified English Braille Code"/>
    <n v="8000"/>
    <n v="200"/>
    <x v="2"/>
    <s v="US"/>
    <s v="USD"/>
    <b v="0"/>
    <n v="1"/>
    <b v="0"/>
    <s v="technology/web"/>
    <n v="2.5"/>
    <n v="200"/>
    <x v="2"/>
    <s v="web"/>
    <n v="1449520717"/>
    <x v="556"/>
    <n v="145211271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b v="0"/>
    <n v="20"/>
    <b v="0"/>
    <s v="technology/web"/>
    <n v="0.91066666666666662"/>
    <n v="68.3"/>
    <x v="2"/>
    <s v="web"/>
    <n v="1478126203"/>
    <x v="557"/>
    <n v="148072180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b v="0"/>
    <n v="0"/>
    <b v="0"/>
    <s v="technology/web"/>
    <n v="0"/>
    <e v="#DIV/0!"/>
    <x v="2"/>
    <s v="web"/>
    <n v="1424639505"/>
    <x v="558"/>
    <n v="142722790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b v="0"/>
    <n v="1"/>
    <b v="0"/>
    <s v="technology/web"/>
    <n v="2.0833333333333332E-2"/>
    <n v="50"/>
    <x v="2"/>
    <s v="web"/>
    <n v="1447397260"/>
    <x v="559"/>
    <n v="14499892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b v="0"/>
    <n v="3"/>
    <b v="0"/>
    <s v="technology/web"/>
    <n v="1.2E-2"/>
    <n v="4"/>
    <x v="2"/>
    <s v="web"/>
    <n v="1416249045"/>
    <x v="560"/>
    <n v="14188410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b v="0"/>
    <n v="2"/>
    <b v="0"/>
    <s v="technology/web"/>
    <n v="0.36666666666666664"/>
    <n v="27.5"/>
    <x v="2"/>
    <s v="web"/>
    <n v="1442850513"/>
    <x v="561"/>
    <n v="144587451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b v="0"/>
    <n v="0"/>
    <b v="0"/>
    <s v="technology/web"/>
    <n v="0"/>
    <e v="#DIV/0!"/>
    <x v="2"/>
    <s v="web"/>
    <n v="1479460815"/>
    <x v="562"/>
    <n v="14820528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b v="0"/>
    <n v="2"/>
    <b v="0"/>
    <s v="technology/web"/>
    <n v="9.0666666666666673E-2"/>
    <n v="34"/>
    <x v="2"/>
    <s v="web"/>
    <n v="1421545247"/>
    <x v="563"/>
    <n v="14241372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b v="0"/>
    <n v="1"/>
    <b v="0"/>
    <s v="technology/web"/>
    <n v="5.5555555555555558E-3"/>
    <n v="1"/>
    <x v="2"/>
    <s v="web"/>
    <n v="1455230275"/>
    <x v="564"/>
    <n v="145782227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b v="0"/>
    <n v="0"/>
    <b v="0"/>
    <s v="technology/web"/>
    <n v="0"/>
    <e v="#DIV/0!"/>
    <x v="2"/>
    <s v="web"/>
    <n v="1433962249"/>
    <x v="565"/>
    <n v="14365542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b v="0"/>
    <n v="1"/>
    <b v="0"/>
    <s v="technology/web"/>
    <n v="0.02"/>
    <n v="1"/>
    <x v="2"/>
    <s v="web"/>
    <n v="1465921533"/>
    <x v="566"/>
    <n v="14685135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b v="0"/>
    <n v="0"/>
    <b v="0"/>
    <s v="technology/web"/>
    <n v="0"/>
    <e v="#DIV/0!"/>
    <x v="2"/>
    <s v="web"/>
    <n v="1417551194"/>
    <x v="567"/>
    <n v="142014319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b v="0"/>
    <n v="5"/>
    <b v="0"/>
    <s v="technology/web"/>
    <n v="1"/>
    <n v="49"/>
    <x v="2"/>
    <s v="web"/>
    <n v="1449785223"/>
    <x v="568"/>
    <n v="145294200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b v="0"/>
    <n v="1"/>
    <b v="0"/>
    <s v="technology/web"/>
    <n v="0.8"/>
    <n v="20"/>
    <x v="2"/>
    <s v="web"/>
    <n v="1449087612"/>
    <x v="569"/>
    <n v="1451679612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b v="0"/>
    <n v="1"/>
    <b v="0"/>
    <s v="technology/web"/>
    <n v="0.16705882352941176"/>
    <n v="142"/>
    <x v="2"/>
    <s v="web"/>
    <n v="1453230569"/>
    <x v="570"/>
    <n v="145582256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b v="0"/>
    <n v="2"/>
    <b v="0"/>
    <s v="technology/web"/>
    <n v="0.42399999999999999"/>
    <n v="53"/>
    <x v="2"/>
    <s v="web"/>
    <n v="1436297723"/>
    <x v="571"/>
    <n v="143796954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b v="0"/>
    <n v="0"/>
    <b v="0"/>
    <s v="technology/web"/>
    <n v="0"/>
    <e v="#DIV/0!"/>
    <x v="2"/>
    <s v="web"/>
    <n v="1444065088"/>
    <x v="572"/>
    <n v="144666068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b v="0"/>
    <n v="9"/>
    <b v="0"/>
    <s v="technology/web"/>
    <n v="0.38925389253892539"/>
    <n v="38.444444444444443"/>
    <x v="2"/>
    <s v="web"/>
    <n v="1416445931"/>
    <x v="573"/>
    <n v="1421543520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b v="0"/>
    <n v="4"/>
    <b v="0"/>
    <s v="technology/web"/>
    <n v="0.7155635062611807"/>
    <n v="20"/>
    <x v="2"/>
    <s v="web"/>
    <n v="1474281507"/>
    <x v="574"/>
    <n v="147687350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b v="0"/>
    <n v="4"/>
    <b v="0"/>
    <s v="technology/web"/>
    <n v="0.43166666666666664"/>
    <n v="64.75"/>
    <x v="2"/>
    <s v="web"/>
    <n v="1431621443"/>
    <x v="575"/>
    <n v="1434213443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b v="0"/>
    <n v="1"/>
    <b v="0"/>
    <s v="technology/web"/>
    <n v="1.25E-3"/>
    <n v="1"/>
    <x v="2"/>
    <s v="web"/>
    <n v="1422357552"/>
    <x v="576"/>
    <n v="142753795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b v="0"/>
    <n v="1"/>
    <b v="0"/>
    <s v="technology/web"/>
    <n v="0.2"/>
    <n v="10"/>
    <x v="2"/>
    <s v="web"/>
    <n v="1458569302"/>
    <x v="577"/>
    <n v="1463753302"/>
    <d v="2016-05-20T14:08:22"/>
  </r>
  <r>
    <n v="578"/>
    <s v="weBuy Crowdsourced Shopping"/>
    <s v="weBuy trade built on technology and Crowd Sourced Power"/>
    <n v="125000"/>
    <n v="14"/>
    <x v="2"/>
    <s v="GB"/>
    <s v="GBP"/>
    <b v="0"/>
    <n v="7"/>
    <b v="0"/>
    <s v="technology/web"/>
    <n v="1.12E-2"/>
    <n v="2"/>
    <x v="2"/>
    <s v="web"/>
    <n v="1439560393"/>
    <x v="578"/>
    <n v="144163399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b v="0"/>
    <n v="5"/>
    <b v="0"/>
    <s v="technology/web"/>
    <n v="1.4583333333333333"/>
    <n v="35"/>
    <x v="2"/>
    <s v="web"/>
    <n v="1416947223"/>
    <x v="579"/>
    <n v="141953922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b v="0"/>
    <n v="1"/>
    <b v="0"/>
    <s v="technology/web"/>
    <n v="3.3333333333333333E-2"/>
    <n v="1"/>
    <x v="2"/>
    <s v="web"/>
    <n v="1471988867"/>
    <x v="580"/>
    <n v="147458086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b v="0"/>
    <n v="0"/>
    <b v="0"/>
    <s v="technology/web"/>
    <n v="0"/>
    <e v="#DIV/0!"/>
    <x v="2"/>
    <s v="web"/>
    <n v="1435882704"/>
    <x v="581"/>
    <n v="143847470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b v="0"/>
    <n v="0"/>
    <b v="0"/>
    <s v="technology/web"/>
    <n v="0"/>
    <e v="#DIV/0!"/>
    <x v="2"/>
    <s v="web"/>
    <n v="1424454319"/>
    <x v="582"/>
    <n v="142644240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b v="0"/>
    <n v="1"/>
    <b v="0"/>
    <s v="technology/web"/>
    <n v="1.1111111111111112E-2"/>
    <n v="1"/>
    <x v="2"/>
    <s v="web"/>
    <n v="1424212287"/>
    <x v="583"/>
    <n v="142680068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b v="0"/>
    <n v="2"/>
    <b v="0"/>
    <s v="technology/web"/>
    <n v="1"/>
    <n v="5"/>
    <x v="2"/>
    <s v="web"/>
    <n v="1423933916"/>
    <x v="584"/>
    <n v="1426522316"/>
    <d v="2015-03-16T16:11:56"/>
  </r>
  <r>
    <n v="585"/>
    <s v="Link Card"/>
    <s v="SAVE UP TO 40% WHEN YOU SPEND!_x000a__x000a_PRE-ORDER YOUR LINK CARD TODAY"/>
    <n v="9000"/>
    <n v="0"/>
    <x v="2"/>
    <s v="GB"/>
    <s v="GBP"/>
    <b v="0"/>
    <n v="0"/>
    <b v="0"/>
    <s v="technology/web"/>
    <n v="0"/>
    <e v="#DIV/0!"/>
    <x v="2"/>
    <s v="web"/>
    <n v="1444123377"/>
    <x v="585"/>
    <n v="144892800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b v="0"/>
    <n v="4"/>
    <b v="0"/>
    <s v="technology/web"/>
    <n v="0.56000000000000005"/>
    <n v="14"/>
    <x v="2"/>
    <s v="web"/>
    <n v="1421440207"/>
    <x v="586"/>
    <n v="14240322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b v="0"/>
    <n v="7"/>
    <b v="0"/>
    <s v="technology/web"/>
    <n v="9.0833333333333339"/>
    <n v="389.28571428571428"/>
    <x v="2"/>
    <s v="web"/>
    <n v="1426615833"/>
    <x v="587"/>
    <n v="14292078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b v="0"/>
    <n v="2"/>
    <b v="0"/>
    <s v="technology/web"/>
    <n v="3.3444444444444446"/>
    <n v="150.5"/>
    <x v="2"/>
    <s v="web"/>
    <n v="1474223286"/>
    <x v="588"/>
    <n v="1479410886"/>
    <d v="2016-11-17T19:28:06"/>
  </r>
  <r>
    <n v="589"/>
    <s v="Get Neighborly"/>
    <s v="Services closer than you think..."/>
    <n v="7500"/>
    <n v="1"/>
    <x v="2"/>
    <s v="US"/>
    <s v="USD"/>
    <b v="0"/>
    <n v="1"/>
    <b v="0"/>
    <s v="technology/web"/>
    <n v="1.3333333333333334E-2"/>
    <n v="1"/>
    <x v="2"/>
    <s v="web"/>
    <n v="1435070699"/>
    <x v="589"/>
    <n v="143636669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b v="0"/>
    <n v="9"/>
    <b v="0"/>
    <s v="technology/web"/>
    <n v="4.46"/>
    <n v="24.777777777777779"/>
    <x v="2"/>
    <s v="web"/>
    <n v="1452259131"/>
    <x v="590"/>
    <n v="145493646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b v="0"/>
    <n v="2"/>
    <b v="0"/>
    <s v="technology/web"/>
    <n v="6.0999999999999999E-2"/>
    <n v="30.5"/>
    <x v="2"/>
    <s v="web"/>
    <n v="1434978130"/>
    <x v="591"/>
    <n v="143757013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b v="0"/>
    <n v="1"/>
    <b v="0"/>
    <s v="technology/web"/>
    <n v="3.3333333333333335"/>
    <n v="250"/>
    <x v="2"/>
    <s v="web"/>
    <n v="1414992860"/>
    <x v="592"/>
    <n v="141758486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b v="0"/>
    <n v="7"/>
    <b v="0"/>
    <s v="technology/web"/>
    <n v="23"/>
    <n v="16.428571428571427"/>
    <x v="2"/>
    <s v="web"/>
    <n v="1425744945"/>
    <x v="593"/>
    <n v="1428333345"/>
    <d v="2015-04-06T15:15:45"/>
  </r>
  <r>
    <n v="594"/>
    <s v="Unleashed Fitness"/>
    <s v="Creating a fitness site that will change the fitness game forever!"/>
    <n v="25000"/>
    <n v="26"/>
    <x v="2"/>
    <s v="US"/>
    <s v="USD"/>
    <b v="0"/>
    <n v="2"/>
    <b v="0"/>
    <s v="technology/web"/>
    <n v="0.104"/>
    <n v="13"/>
    <x v="2"/>
    <s v="web"/>
    <n v="1458240206"/>
    <x v="594"/>
    <n v="146083220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b v="0"/>
    <n v="8"/>
    <b v="0"/>
    <s v="technology/web"/>
    <n v="0.42599999999999999"/>
    <n v="53.25"/>
    <x v="2"/>
    <s v="web"/>
    <n v="1426815638"/>
    <x v="595"/>
    <n v="1430703638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b v="0"/>
    <n v="2"/>
    <b v="0"/>
    <s v="technology/web"/>
    <n v="0.03"/>
    <n v="3"/>
    <x v="2"/>
    <s v="web"/>
    <n v="1475530292"/>
    <x v="596"/>
    <n v="147812229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b v="0"/>
    <n v="2"/>
    <b v="0"/>
    <s v="technology/web"/>
    <n v="0.26666666666666666"/>
    <n v="10"/>
    <x v="2"/>
    <s v="web"/>
    <n v="1466787335"/>
    <x v="597"/>
    <n v="1469980800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b v="0"/>
    <n v="7"/>
    <b v="0"/>
    <s v="technology/web"/>
    <n v="34"/>
    <n v="121.42857142857143"/>
    <x v="2"/>
    <s v="web"/>
    <n v="1415145781"/>
    <x v="598"/>
    <n v="141773778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b v="0"/>
    <n v="2"/>
    <b v="0"/>
    <s v="technology/web"/>
    <n v="6.2E-2"/>
    <n v="15.5"/>
    <x v="2"/>
    <s v="web"/>
    <n v="1423769402"/>
    <x v="599"/>
    <n v="142582776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b v="0"/>
    <n v="1"/>
    <b v="0"/>
    <s v="technology/web"/>
    <n v="2"/>
    <n v="100"/>
    <x v="2"/>
    <s v="web"/>
    <n v="1426014562"/>
    <x v="600"/>
    <n v="143119856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b v="0"/>
    <n v="6"/>
    <b v="0"/>
    <s v="technology/web"/>
    <n v="1.4"/>
    <n v="23.333333333333332"/>
    <x v="2"/>
    <s v="web"/>
    <n v="1417034139"/>
    <x v="601"/>
    <n v="14196261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b v="0"/>
    <n v="0"/>
    <b v="0"/>
    <s v="technology/web"/>
    <n v="0"/>
    <e v="#DIV/0!"/>
    <x v="2"/>
    <s v="web"/>
    <n v="1432062215"/>
    <x v="602"/>
    <n v="143465421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b v="0"/>
    <n v="13"/>
    <b v="0"/>
    <s v="technology/web"/>
    <n v="3.9334666666666664"/>
    <n v="45.386153846153846"/>
    <x v="2"/>
    <s v="web"/>
    <n v="1405437623"/>
    <x v="603"/>
    <n v="14080296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b v="0"/>
    <n v="0"/>
    <b v="0"/>
    <s v="technology/web"/>
    <n v="0"/>
    <e v="#DIV/0!"/>
    <x v="2"/>
    <s v="web"/>
    <n v="1406595056"/>
    <x v="604"/>
    <n v="1409187056"/>
    <d v="2014-08-28T00:50:56"/>
  </r>
  <r>
    <n v="605"/>
    <s v="Teach Your Parents iPad (Canceled)"/>
    <s v="An iPad support care package for your parents / seniors."/>
    <n v="5000"/>
    <n v="131"/>
    <x v="1"/>
    <s v="US"/>
    <s v="USD"/>
    <b v="0"/>
    <n v="8"/>
    <b v="0"/>
    <s v="technology/web"/>
    <n v="2.62"/>
    <n v="16.375"/>
    <x v="2"/>
    <s v="web"/>
    <n v="1436430908"/>
    <x v="605"/>
    <n v="14403189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b v="0"/>
    <n v="1"/>
    <b v="0"/>
    <s v="technology/web"/>
    <n v="0.2"/>
    <n v="10"/>
    <x v="2"/>
    <s v="web"/>
    <n v="1428507409"/>
    <x v="606"/>
    <n v="143247960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b v="0"/>
    <n v="0"/>
    <b v="0"/>
    <s v="technology/web"/>
    <n v="0"/>
    <e v="#DIV/0!"/>
    <x v="2"/>
    <s v="web"/>
    <n v="1445629736"/>
    <x v="607"/>
    <n v="144822533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b v="0"/>
    <n v="5"/>
    <b v="0"/>
    <s v="technology/web"/>
    <n v="0.97399999999999998"/>
    <n v="292.2"/>
    <x v="2"/>
    <s v="web"/>
    <n v="1431813980"/>
    <x v="608"/>
    <n v="143440598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b v="0"/>
    <n v="1"/>
    <b v="0"/>
    <s v="technology/web"/>
    <n v="0.64102564102564108"/>
    <n v="5"/>
    <x v="2"/>
    <s v="web"/>
    <n v="1446166144"/>
    <x v="609"/>
    <n v="1448761744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b v="0"/>
    <n v="0"/>
    <b v="0"/>
    <s v="technology/web"/>
    <n v="0"/>
    <e v="#DIV/0!"/>
    <x v="2"/>
    <s v="web"/>
    <n v="1427140586"/>
    <x v="610"/>
    <n v="142973258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b v="0"/>
    <n v="0"/>
    <b v="0"/>
    <s v="technology/web"/>
    <n v="0"/>
    <e v="#DIV/0!"/>
    <x v="2"/>
    <s v="web"/>
    <n v="1448026037"/>
    <x v="611"/>
    <n v="1453210037"/>
    <d v="2016-01-19T13:27:17"/>
  </r>
  <r>
    <n v="612"/>
    <s v="Web Streaming 2.0 (Canceled)"/>
    <s v="A Fast and Reliable new Web platform to stream videos from Internet"/>
    <n v="10000"/>
    <n v="0"/>
    <x v="1"/>
    <s v="IT"/>
    <s v="EUR"/>
    <b v="0"/>
    <n v="0"/>
    <b v="0"/>
    <s v="technology/web"/>
    <n v="0"/>
    <e v="#DIV/0!"/>
    <x v="2"/>
    <s v="web"/>
    <n v="1470185146"/>
    <x v="612"/>
    <n v="14727771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b v="0"/>
    <n v="121"/>
    <b v="0"/>
    <s v="technology/web"/>
    <n v="21.363333333333333"/>
    <n v="105.93388429752066"/>
    <x v="2"/>
    <s v="web"/>
    <n v="1441022120"/>
    <x v="613"/>
    <n v="144367554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b v="0"/>
    <n v="0"/>
    <b v="0"/>
    <s v="technology/web"/>
    <n v="0"/>
    <e v="#DIV/0!"/>
    <x v="2"/>
    <s v="web"/>
    <n v="1464139740"/>
    <x v="614"/>
    <n v="146673174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b v="0"/>
    <n v="0"/>
    <b v="0"/>
    <s v="technology/web"/>
    <n v="0"/>
    <e v="#DIV/0!"/>
    <x v="2"/>
    <s v="web"/>
    <n v="1440557759"/>
    <x v="615"/>
    <n v="14431497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b v="0"/>
    <n v="0"/>
    <b v="0"/>
    <s v="technology/web"/>
    <n v="0"/>
    <e v="#DIV/0!"/>
    <x v="2"/>
    <s v="web"/>
    <n v="1485421307"/>
    <x v="616"/>
    <n v="148801330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b v="0"/>
    <n v="3"/>
    <b v="0"/>
    <s v="technology/web"/>
    <n v="3"/>
    <n v="20"/>
    <x v="2"/>
    <s v="web"/>
    <n v="1427184843"/>
    <x v="617"/>
    <n v="143107284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b v="0"/>
    <n v="0"/>
    <b v="0"/>
    <s v="technology/web"/>
    <n v="0"/>
    <e v="#DIV/0!"/>
    <x v="2"/>
    <s v="web"/>
    <n v="1447097203"/>
    <x v="618"/>
    <n v="1449689203"/>
    <d v="2015-12-09T19:26:43"/>
  </r>
  <r>
    <n v="619"/>
    <s v="Big Data (Canceled)"/>
    <s v="Big Data Sets for researchers interested in improving the quality of life."/>
    <n v="2500000"/>
    <n v="1"/>
    <x v="1"/>
    <s v="US"/>
    <s v="USD"/>
    <b v="0"/>
    <n v="1"/>
    <b v="0"/>
    <s v="technology/web"/>
    <n v="4.0000000000000003E-5"/>
    <n v="1"/>
    <x v="2"/>
    <s v="web"/>
    <n v="1411745790"/>
    <x v="619"/>
    <n v="141693339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b v="0"/>
    <n v="1"/>
    <b v="0"/>
    <s v="technology/web"/>
    <n v="1"/>
    <n v="300"/>
    <x v="2"/>
    <s v="web"/>
    <n v="1405098738"/>
    <x v="620"/>
    <n v="140898673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b v="0"/>
    <n v="3"/>
    <b v="0"/>
    <s v="technology/web"/>
    <n v="1.044"/>
    <n v="87"/>
    <x v="2"/>
    <s v="web"/>
    <n v="1465342937"/>
    <x v="621"/>
    <n v="146793493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b v="0"/>
    <n v="9"/>
    <b v="0"/>
    <s v="technology/web"/>
    <n v="5.6833333333333336"/>
    <n v="37.888888888888886"/>
    <x v="2"/>
    <s v="web"/>
    <n v="1465670138"/>
    <x v="622"/>
    <n v="14673981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b v="0"/>
    <n v="0"/>
    <b v="0"/>
    <s v="technology/web"/>
    <n v="0"/>
    <e v="#DIV/0!"/>
    <x v="2"/>
    <s v="web"/>
    <n v="1430179997"/>
    <x v="623"/>
    <n v="143277199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b v="0"/>
    <n v="0"/>
    <b v="0"/>
    <s v="technology/web"/>
    <n v="0"/>
    <e v="#DIV/0!"/>
    <x v="2"/>
    <s v="web"/>
    <n v="1429055041"/>
    <x v="624"/>
    <n v="143164704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b v="0"/>
    <n v="0"/>
    <b v="0"/>
    <s v="technology/web"/>
    <n v="0"/>
    <e v="#DIV/0!"/>
    <x v="2"/>
    <s v="web"/>
    <n v="1487971777"/>
    <x v="625"/>
    <n v="149056017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b v="0"/>
    <n v="39"/>
    <b v="0"/>
    <s v="technology/web"/>
    <n v="17.38"/>
    <n v="111.41025641025641"/>
    <x v="2"/>
    <s v="web"/>
    <n v="1436793939"/>
    <x v="626"/>
    <n v="143964492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b v="0"/>
    <n v="1"/>
    <b v="0"/>
    <s v="technology/web"/>
    <n v="0.02"/>
    <n v="90"/>
    <x v="2"/>
    <s v="web"/>
    <n v="1452842511"/>
    <x v="627"/>
    <n v="145799640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b v="0"/>
    <n v="0"/>
    <b v="0"/>
    <s v="technology/web"/>
    <n v="0"/>
    <e v="#DIV/0!"/>
    <x v="2"/>
    <s v="web"/>
    <n v="1402677457"/>
    <x v="628"/>
    <n v="140526945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b v="0"/>
    <n v="3"/>
    <b v="0"/>
    <s v="technology/web"/>
    <n v="0.17499999999999999"/>
    <n v="116.66666666666667"/>
    <x v="2"/>
    <s v="web"/>
    <n v="1460647108"/>
    <x v="629"/>
    <n v="146323910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b v="0"/>
    <n v="1"/>
    <b v="0"/>
    <s v="technology/web"/>
    <n v="8.3340278356529712E-2"/>
    <n v="10"/>
    <x v="2"/>
    <s v="web"/>
    <n v="1438959121"/>
    <x v="630"/>
    <n v="144151620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b v="0"/>
    <n v="9"/>
    <b v="0"/>
    <s v="technology/web"/>
    <n v="1.38"/>
    <n v="76.666666666666671"/>
    <x v="2"/>
    <s v="web"/>
    <n v="1461954729"/>
    <x v="631"/>
    <n v="146446032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b v="0"/>
    <n v="0"/>
    <b v="0"/>
    <s v="technology/web"/>
    <n v="0"/>
    <e v="#DIV/0!"/>
    <x v="2"/>
    <s v="web"/>
    <n v="1445874565"/>
    <x v="632"/>
    <n v="144847016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b v="0"/>
    <n v="25"/>
    <b v="0"/>
    <s v="technology/web"/>
    <n v="12.45"/>
    <n v="49.8"/>
    <x v="2"/>
    <s v="web"/>
    <n v="1463469062"/>
    <x v="633"/>
    <n v="1466204400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b v="0"/>
    <n v="1"/>
    <b v="0"/>
    <s v="technology/web"/>
    <n v="0.02"/>
    <n v="1"/>
    <x v="2"/>
    <s v="web"/>
    <n v="1422397029"/>
    <x v="634"/>
    <n v="1424989029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b v="0"/>
    <n v="1"/>
    <b v="0"/>
    <s v="technology/web"/>
    <n v="8.0000000000000002E-3"/>
    <n v="2"/>
    <x v="2"/>
    <s v="web"/>
    <n v="1426212762"/>
    <x v="635"/>
    <n v="1428804762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b v="0"/>
    <n v="1"/>
    <b v="0"/>
    <s v="technology/web"/>
    <n v="0.2"/>
    <n v="4"/>
    <x v="2"/>
    <s v="web"/>
    <n v="1430996150"/>
    <x v="636"/>
    <n v="143358762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b v="0"/>
    <n v="0"/>
    <b v="0"/>
    <s v="technology/web"/>
    <n v="0"/>
    <e v="#DIV/0!"/>
    <x v="2"/>
    <s v="web"/>
    <n v="1485558318"/>
    <x v="637"/>
    <n v="1488063840"/>
    <d v="2017-02-25T23:04:00"/>
  </r>
  <r>
    <n v="638"/>
    <s v="W (Canceled)"/>
    <s v="O0"/>
    <n v="200000"/>
    <n v="18"/>
    <x v="1"/>
    <s v="DE"/>
    <s v="EUR"/>
    <b v="0"/>
    <n v="6"/>
    <b v="0"/>
    <s v="technology/web"/>
    <n v="8.9999999999999993E-3"/>
    <n v="3"/>
    <x v="2"/>
    <s v="web"/>
    <n v="1485267262"/>
    <x v="638"/>
    <n v="149044766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b v="0"/>
    <n v="1"/>
    <b v="0"/>
    <s v="technology/web"/>
    <n v="1E-4"/>
    <n v="1"/>
    <x v="2"/>
    <s v="web"/>
    <n v="1408024795"/>
    <x v="639"/>
    <n v="141320879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b v="0"/>
    <n v="2"/>
    <b v="1"/>
    <s v="technology/wearables"/>
    <n v="144.28571428571428"/>
    <n v="50.5"/>
    <x v="2"/>
    <s v="wearables"/>
    <n v="1478685915"/>
    <x v="640"/>
    <n v="148002840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b v="0"/>
    <n v="315"/>
    <b v="1"/>
    <s v="technology/wearables"/>
    <n v="119.16249999999999"/>
    <n v="151.31746031746033"/>
    <x v="2"/>
    <s v="wearables"/>
    <n v="1436881248"/>
    <x v="641"/>
    <n v="14394732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b v="0"/>
    <n v="2174"/>
    <b v="1"/>
    <s v="technology/wearables"/>
    <n v="1460.4849999999999"/>
    <n v="134.3592456301748"/>
    <x v="2"/>
    <s v="wearables"/>
    <n v="1436888274"/>
    <x v="642"/>
    <n v="143999867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b v="0"/>
    <n v="152"/>
    <b v="1"/>
    <s v="technology/wearables"/>
    <n v="105.80800000000001"/>
    <n v="174.02631578947367"/>
    <x v="2"/>
    <s v="wearables"/>
    <n v="1428333875"/>
    <x v="643"/>
    <n v="143308587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b v="0"/>
    <n v="1021"/>
    <b v="1"/>
    <s v="technology/wearables"/>
    <n v="300.11792000000003"/>
    <n v="73.486268364348675"/>
    <x v="2"/>
    <s v="wearables"/>
    <n v="1410883139"/>
    <x v="644"/>
    <n v="1414544400"/>
    <d v="2014-10-29T01:00:00"/>
  </r>
  <r>
    <n v="645"/>
    <s v="Carbon Fiber Collar Stays"/>
    <s v="Ever wanted to own something made out of carbon fiber? Now you can!"/>
    <n v="2000"/>
    <n v="5574"/>
    <x v="0"/>
    <s v="US"/>
    <s v="USD"/>
    <b v="0"/>
    <n v="237"/>
    <b v="1"/>
    <s v="technology/wearables"/>
    <n v="278.7"/>
    <n v="23.518987341772153"/>
    <x v="2"/>
    <s v="wearables"/>
    <n v="1468370274"/>
    <x v="645"/>
    <n v="147096227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b v="0"/>
    <n v="27"/>
    <b v="1"/>
    <s v="technology/wearables"/>
    <n v="131.87625"/>
    <n v="39.074444444444445"/>
    <x v="2"/>
    <s v="wearables"/>
    <n v="1405196867"/>
    <x v="646"/>
    <n v="140778886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b v="0"/>
    <n v="17"/>
    <b v="1"/>
    <s v="technology/wearables"/>
    <n v="107.05"/>
    <n v="125.94117647058823"/>
    <x v="2"/>
    <s v="wearables"/>
    <n v="1455647149"/>
    <x v="647"/>
    <n v="1458235549"/>
    <d v="2016-03-17T17:25:49"/>
  </r>
  <r>
    <n v="648"/>
    <s v="Audio Jacket"/>
    <s v="Get ready for the next product that you canâ€™t live without"/>
    <n v="35000"/>
    <n v="44388"/>
    <x v="0"/>
    <s v="US"/>
    <s v="USD"/>
    <b v="0"/>
    <n v="27"/>
    <b v="1"/>
    <s v="technology/wearables"/>
    <n v="126.82285714285715"/>
    <n v="1644"/>
    <x v="2"/>
    <s v="wearables"/>
    <n v="1410280708"/>
    <x v="648"/>
    <n v="141330470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b v="0"/>
    <n v="82"/>
    <b v="1"/>
    <s v="technology/wearables"/>
    <n v="139.96"/>
    <n v="42.670731707317074"/>
    <x v="2"/>
    <s v="wearables"/>
    <n v="1409090013"/>
    <x v="649"/>
    <n v="141090441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b v="0"/>
    <n v="48"/>
    <b v="1"/>
    <s v="technology/wearables"/>
    <n v="112.4"/>
    <n v="35.125"/>
    <x v="2"/>
    <s v="wearables"/>
    <n v="1413766384"/>
    <x v="650"/>
    <n v="141895398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b v="0"/>
    <n v="105"/>
    <b v="1"/>
    <s v="technology/wearables"/>
    <n v="100.52800000000001"/>
    <n v="239.35238095238094"/>
    <x v="2"/>
    <s v="wearables"/>
    <n v="1415838311"/>
    <x v="651"/>
    <n v="14184303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b v="0"/>
    <n v="28"/>
    <b v="1"/>
    <s v="technology/wearables"/>
    <n v="100.46666666666667"/>
    <n v="107.64285714285714"/>
    <x v="2"/>
    <s v="wearables"/>
    <n v="1478018050"/>
    <x v="652"/>
    <n v="148061365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b v="0"/>
    <n v="1107"/>
    <b v="1"/>
    <s v="technology/wearables"/>
    <n v="141.446"/>
    <n v="95.830623306233065"/>
    <x v="2"/>
    <s v="wearables"/>
    <n v="1436885440"/>
    <x v="653"/>
    <n v="14400822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b v="0"/>
    <n v="1013"/>
    <b v="1"/>
    <s v="technology/wearables"/>
    <n v="267.29166666666669"/>
    <n v="31.663376110562684"/>
    <x v="2"/>
    <s v="wearables"/>
    <n v="1433804313"/>
    <x v="654"/>
    <n v="143639631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b v="0"/>
    <n v="274"/>
    <b v="1"/>
    <s v="technology/wearables"/>
    <n v="146.88749999999999"/>
    <n v="42.886861313868614"/>
    <x v="2"/>
    <s v="wearables"/>
    <n v="1423609112"/>
    <x v="655"/>
    <n v="142619751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b v="0"/>
    <n v="87"/>
    <b v="1"/>
    <s v="technology/wearables"/>
    <n v="213.56"/>
    <n v="122.73563218390805"/>
    <x v="2"/>
    <s v="wearables"/>
    <n v="1455736719"/>
    <x v="656"/>
    <n v="146091711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b v="0"/>
    <n v="99"/>
    <b v="1"/>
    <s v="technology/wearables"/>
    <n v="125.7"/>
    <n v="190.45454545454547"/>
    <x v="2"/>
    <s v="wearables"/>
    <n v="1448309872"/>
    <x v="657"/>
    <n v="145090187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b v="0"/>
    <n v="276"/>
    <b v="1"/>
    <s v="technology/wearables"/>
    <n v="104.46206037108834"/>
    <n v="109.33695652173913"/>
    <x v="2"/>
    <s v="wearables"/>
    <n v="1435117889"/>
    <x v="658"/>
    <n v="1437933600"/>
    <d v="2015-07-26T18:00:00"/>
  </r>
  <r>
    <n v="659"/>
    <s v="Lulu Watch Designs - Apple Watch"/>
    <s v="Sync up your lifestyle"/>
    <n v="3000"/>
    <n v="3017"/>
    <x v="0"/>
    <s v="US"/>
    <s v="USD"/>
    <b v="0"/>
    <n v="21"/>
    <b v="1"/>
    <s v="technology/wearables"/>
    <n v="100.56666666666666"/>
    <n v="143.66666666666666"/>
    <x v="2"/>
    <s v="wearables"/>
    <n v="1437747295"/>
    <x v="659"/>
    <n v="144033929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b v="0"/>
    <n v="18"/>
    <b v="0"/>
    <s v="technology/wearables"/>
    <n v="3.0579999999999998"/>
    <n v="84.944444444444443"/>
    <x v="2"/>
    <s v="wearables"/>
    <n v="1412963279"/>
    <x v="660"/>
    <n v="141555887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b v="0"/>
    <n v="9"/>
    <b v="0"/>
    <s v="technology/wearables"/>
    <n v="0.95"/>
    <n v="10.555555555555555"/>
    <x v="2"/>
    <s v="wearables"/>
    <n v="1474644559"/>
    <x v="661"/>
    <n v="147723655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b v="0"/>
    <n v="4"/>
    <b v="0"/>
    <s v="technology/wearables"/>
    <n v="0.4"/>
    <n v="39"/>
    <x v="2"/>
    <s v="wearables"/>
    <n v="1418812247"/>
    <x v="662"/>
    <n v="14214042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b v="0"/>
    <n v="7"/>
    <b v="0"/>
    <s v="technology/wearables"/>
    <n v="0.35"/>
    <n v="100"/>
    <x v="2"/>
    <s v="wearables"/>
    <n v="1434658456"/>
    <x v="663"/>
    <n v="143725045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b v="0"/>
    <n v="29"/>
    <b v="0"/>
    <s v="technology/wearables"/>
    <n v="7.5333333333333332"/>
    <n v="31.172413793103448"/>
    <x v="2"/>
    <s v="wearables"/>
    <n v="1426348775"/>
    <x v="664"/>
    <n v="142894077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b v="0"/>
    <n v="12"/>
    <b v="0"/>
    <s v="technology/wearables"/>
    <n v="18.64"/>
    <n v="155.33333333333334"/>
    <x v="2"/>
    <s v="wearables"/>
    <n v="1479143061"/>
    <x v="665"/>
    <n v="148432706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b v="0"/>
    <n v="4"/>
    <b v="0"/>
    <s v="technology/wearables"/>
    <n v="4.0000000000000001E-3"/>
    <n v="2"/>
    <x v="2"/>
    <s v="wearables"/>
    <n v="1405713498"/>
    <x v="666"/>
    <n v="140830549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b v="0"/>
    <n v="28"/>
    <b v="0"/>
    <s v="technology/wearables"/>
    <n v="10.02"/>
    <n v="178.92857142857142"/>
    <x v="2"/>
    <s v="wearables"/>
    <n v="1474275463"/>
    <x v="667"/>
    <n v="147773146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b v="0"/>
    <n v="25"/>
    <b v="0"/>
    <s v="technology/wearables"/>
    <n v="4.5599999999999996"/>
    <n v="27.36"/>
    <x v="2"/>
    <s v="wearables"/>
    <n v="1427486222"/>
    <x v="668"/>
    <n v="143137422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b v="0"/>
    <n v="28"/>
    <b v="0"/>
    <s v="technology/wearables"/>
    <n v="21.5075"/>
    <n v="1536.25"/>
    <x v="2"/>
    <s v="wearables"/>
    <n v="1465225258"/>
    <x v="669"/>
    <n v="14678172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b v="0"/>
    <n v="310"/>
    <b v="0"/>
    <s v="technology/wearables"/>
    <n v="29.276666666666667"/>
    <n v="84.99677419354839"/>
    <x v="2"/>
    <s v="wearables"/>
    <n v="1463418120"/>
    <x v="670"/>
    <n v="14663238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b v="0"/>
    <n v="15"/>
    <b v="0"/>
    <s v="technology/wearables"/>
    <n v="39.426666666666669"/>
    <n v="788.5333333333333"/>
    <x v="2"/>
    <s v="wearables"/>
    <n v="1418315852"/>
    <x v="671"/>
    <n v="142120800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b v="0"/>
    <n v="215"/>
    <b v="0"/>
    <s v="technology/wearables"/>
    <n v="21.628"/>
    <n v="50.29767441860465"/>
    <x v="2"/>
    <s v="wearables"/>
    <n v="1417410964"/>
    <x v="672"/>
    <n v="1420088340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b v="0"/>
    <n v="3"/>
    <b v="0"/>
    <s v="technology/wearables"/>
    <n v="0.20499999999999999"/>
    <n v="68.333333333333329"/>
    <x v="2"/>
    <s v="wearables"/>
    <n v="1405714217"/>
    <x v="673"/>
    <n v="14096022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b v="0"/>
    <n v="2"/>
    <b v="0"/>
    <s v="technology/wearables"/>
    <n v="0.03"/>
    <n v="7.5"/>
    <x v="2"/>
    <s v="wearables"/>
    <n v="1402627627"/>
    <x v="674"/>
    <n v="140781162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b v="0"/>
    <n v="26"/>
    <b v="0"/>
    <s v="technology/wearables"/>
    <n v="14.85"/>
    <n v="34.269230769230766"/>
    <x v="2"/>
    <s v="wearables"/>
    <n v="1417558804"/>
    <x v="675"/>
    <n v="1420095540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b v="0"/>
    <n v="24"/>
    <b v="0"/>
    <s v="technology/wearables"/>
    <n v="1.4710000000000001"/>
    <n v="61.291666666666664"/>
    <x v="2"/>
    <s v="wearables"/>
    <n v="1420741581"/>
    <x v="676"/>
    <n v="142333358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b v="0"/>
    <n v="96"/>
    <b v="0"/>
    <s v="technology/wearables"/>
    <n v="25.584"/>
    <n v="133.25"/>
    <x v="2"/>
    <s v="wearables"/>
    <n v="1463218895"/>
    <x v="677"/>
    <n v="146710689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b v="0"/>
    <n v="17"/>
    <b v="0"/>
    <s v="technology/wearables"/>
    <n v="3.8206896551724139"/>
    <n v="65.17647058823529"/>
    <x v="2"/>
    <s v="wearables"/>
    <n v="1461229338"/>
    <x v="678"/>
    <n v="146382133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b v="0"/>
    <n v="94"/>
    <b v="0"/>
    <s v="technology/wearables"/>
    <n v="15.485964912280702"/>
    <n v="93.90425531914893"/>
    <x v="2"/>
    <s v="wearables"/>
    <n v="1467736909"/>
    <x v="679"/>
    <n v="147292090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b v="0"/>
    <n v="129"/>
    <b v="0"/>
    <s v="technology/wearables"/>
    <n v="25.911999999999999"/>
    <n v="150.65116279069767"/>
    <x v="2"/>
    <s v="wearables"/>
    <n v="1407931331"/>
    <x v="680"/>
    <n v="141095533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b v="0"/>
    <n v="1"/>
    <b v="0"/>
    <s v="technology/wearables"/>
    <n v="0.04"/>
    <n v="1"/>
    <x v="2"/>
    <s v="wearables"/>
    <n v="1474917604"/>
    <x v="681"/>
    <n v="14775096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b v="0"/>
    <n v="4"/>
    <b v="0"/>
    <s v="technology/wearables"/>
    <n v="0.106"/>
    <n v="13.25"/>
    <x v="2"/>
    <s v="wearables"/>
    <n v="1486923722"/>
    <x v="682"/>
    <n v="148951212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b v="0"/>
    <n v="3"/>
    <b v="0"/>
    <s v="technology/wearables"/>
    <n v="0.85142857142857142"/>
    <n v="99.333333333333329"/>
    <x v="2"/>
    <s v="wearables"/>
    <n v="1474493764"/>
    <x v="683"/>
    <n v="1477949764"/>
    <d v="2016-10-31T21:36:04"/>
  </r>
  <r>
    <n v="684"/>
    <s v="Arcus Motion Analyzer | The Versatile Smart Ring"/>
    <s v="Arcus gives your fingers super powers."/>
    <n v="320000"/>
    <n v="23948"/>
    <x v="2"/>
    <s v="US"/>
    <s v="USD"/>
    <b v="0"/>
    <n v="135"/>
    <b v="0"/>
    <s v="technology/wearables"/>
    <n v="7.4837499999999997"/>
    <n v="177.39259259259259"/>
    <x v="2"/>
    <s v="wearables"/>
    <n v="1403176891"/>
    <x v="684"/>
    <n v="1406257200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b v="0"/>
    <n v="10"/>
    <b v="0"/>
    <s v="technology/wearables"/>
    <n v="27.65"/>
    <n v="55.3"/>
    <x v="2"/>
    <s v="wearables"/>
    <n v="1417207672"/>
    <x v="685"/>
    <n v="142109567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b v="0"/>
    <n v="0"/>
    <b v="0"/>
    <s v="technology/wearables"/>
    <n v="0"/>
    <e v="#DIV/0!"/>
    <x v="2"/>
    <s v="wearables"/>
    <n v="1436026170"/>
    <x v="686"/>
    <n v="143861817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b v="0"/>
    <n v="6"/>
    <b v="0"/>
    <s v="technology/wearables"/>
    <n v="3.55"/>
    <n v="591.66666666666663"/>
    <x v="2"/>
    <s v="wearables"/>
    <n v="1481133653"/>
    <x v="687"/>
    <n v="14863176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b v="0"/>
    <n v="36"/>
    <b v="0"/>
    <s v="technology/wearables"/>
    <n v="72.989999999999995"/>
    <n v="405.5"/>
    <x v="2"/>
    <s v="wearables"/>
    <n v="1442284253"/>
    <x v="688"/>
    <n v="14448762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b v="0"/>
    <n v="336"/>
    <b v="0"/>
    <s v="technology/wearables"/>
    <n v="57.64875"/>
    <n v="343.14732142857144"/>
    <x v="2"/>
    <s v="wearables"/>
    <n v="1478016097"/>
    <x v="689"/>
    <n v="1481173140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b v="0"/>
    <n v="34"/>
    <b v="0"/>
    <s v="technology/wearables"/>
    <n v="12.34"/>
    <n v="72.588235294117652"/>
    <x v="2"/>
    <s v="wearables"/>
    <n v="1469718841"/>
    <x v="690"/>
    <n v="147340080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b v="0"/>
    <n v="10"/>
    <b v="0"/>
    <s v="technology/wearables"/>
    <n v="0.52"/>
    <n v="26"/>
    <x v="2"/>
    <s v="wearables"/>
    <n v="1433292046"/>
    <x v="691"/>
    <n v="14357112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b v="0"/>
    <n v="201"/>
    <b v="0"/>
    <s v="technology/wearables"/>
    <n v="6.53"/>
    <n v="6.4975124378109452"/>
    <x v="2"/>
    <s v="wearables"/>
    <n v="1479805263"/>
    <x v="692"/>
    <n v="148239726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b v="0"/>
    <n v="296"/>
    <b v="0"/>
    <s v="technology/wearables"/>
    <n v="35.338000000000001"/>
    <n v="119.38513513513513"/>
    <x v="2"/>
    <s v="wearables"/>
    <n v="1427829827"/>
    <x v="693"/>
    <n v="143042182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b v="0"/>
    <n v="7"/>
    <b v="0"/>
    <s v="technology/wearables"/>
    <n v="0.39333333333333331"/>
    <n v="84.285714285714292"/>
    <x v="2"/>
    <s v="wearables"/>
    <n v="1483372559"/>
    <x v="694"/>
    <n v="14859645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b v="0"/>
    <n v="7"/>
    <b v="0"/>
    <s v="technology/wearables"/>
    <n v="1.06"/>
    <n v="90.857142857142861"/>
    <x v="2"/>
    <s v="wearables"/>
    <n v="1412166620"/>
    <x v="695"/>
    <n v="1414758620"/>
    <d v="2014-10-31T12:30:20"/>
  </r>
  <r>
    <n v="696"/>
    <s v="trustee"/>
    <s v="Show your fidelity by wearing the Trustee rings! Show where you are (at)!"/>
    <n v="175000"/>
    <n v="1"/>
    <x v="2"/>
    <s v="NL"/>
    <s v="EUR"/>
    <b v="0"/>
    <n v="1"/>
    <b v="0"/>
    <s v="technology/wearables"/>
    <n v="5.7142857142857147E-4"/>
    <n v="1"/>
    <x v="2"/>
    <s v="wearables"/>
    <n v="1403734502"/>
    <x v="696"/>
    <n v="14063265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b v="0"/>
    <n v="114"/>
    <b v="0"/>
    <s v="technology/wearables"/>
    <n v="46.38"/>
    <n v="20.342105263157894"/>
    <x v="2"/>
    <s v="wearables"/>
    <n v="1453206789"/>
    <x v="697"/>
    <n v="145450278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b v="0"/>
    <n v="29"/>
    <b v="0"/>
    <s v="technology/wearables"/>
    <n v="15.39"/>
    <n v="530.68965517241384"/>
    <x v="2"/>
    <s v="wearables"/>
    <n v="1408141245"/>
    <x v="698"/>
    <n v="1411005600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b v="0"/>
    <n v="890"/>
    <b v="0"/>
    <s v="technology/wearables"/>
    <n v="82.422107692307691"/>
    <n v="120.39184269662923"/>
    <x v="2"/>
    <s v="wearables"/>
    <n v="1381923548"/>
    <x v="699"/>
    <n v="13851360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b v="0"/>
    <n v="31"/>
    <b v="0"/>
    <s v="technology/wearables"/>
    <n v="2.6866666666666665"/>
    <n v="13"/>
    <x v="2"/>
    <s v="wearables"/>
    <n v="1481473881"/>
    <x v="700"/>
    <n v="148406588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b v="0"/>
    <n v="21"/>
    <b v="0"/>
    <s v="technology/wearables"/>
    <n v="26.6"/>
    <n v="291.33333333333331"/>
    <x v="2"/>
    <s v="wearables"/>
    <n v="1403538880"/>
    <x v="701"/>
    <n v="140613088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b v="0"/>
    <n v="37"/>
    <b v="0"/>
    <s v="technology/wearables"/>
    <n v="30.813400000000001"/>
    <n v="124.9191891891892"/>
    <x v="2"/>
    <s v="wearables"/>
    <n v="1477416387"/>
    <x v="702"/>
    <n v="148001198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b v="0"/>
    <n v="7"/>
    <b v="0"/>
    <s v="technology/wearables"/>
    <n v="5.58"/>
    <n v="119.57142857142857"/>
    <x v="2"/>
    <s v="wearables"/>
    <n v="1481150949"/>
    <x v="703"/>
    <n v="1485905520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b v="0"/>
    <n v="4"/>
    <b v="0"/>
    <s v="technology/wearables"/>
    <n v="0.87454545454545451"/>
    <n v="120.25"/>
    <x v="2"/>
    <s v="wearables"/>
    <n v="1482381468"/>
    <x v="704"/>
    <n v="1487565468"/>
    <d v="2017-02-20T04:37:48"/>
  </r>
  <r>
    <n v="705"/>
    <s v="SomnoScope"/>
    <s v="The closest thing ever to the Holy Grail of wearables technology"/>
    <n v="100000"/>
    <n v="977"/>
    <x v="2"/>
    <s v="NL"/>
    <s v="EUR"/>
    <b v="0"/>
    <n v="5"/>
    <b v="0"/>
    <s v="technology/wearables"/>
    <n v="0.97699999999999998"/>
    <n v="195.4"/>
    <x v="2"/>
    <s v="wearables"/>
    <n v="1482407278"/>
    <x v="705"/>
    <n v="148499927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b v="0"/>
    <n v="0"/>
    <b v="0"/>
    <s v="technology/wearables"/>
    <n v="0"/>
    <e v="#DIV/0!"/>
    <x v="2"/>
    <s v="wearables"/>
    <n v="1478130783"/>
    <x v="706"/>
    <n v="1481740740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b v="0"/>
    <n v="456"/>
    <b v="0"/>
    <s v="technology/wearables"/>
    <n v="78.927352941176466"/>
    <n v="117.69868421052631"/>
    <x v="2"/>
    <s v="wearables"/>
    <n v="1479830127"/>
    <x v="707"/>
    <n v="14832861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b v="0"/>
    <n v="369"/>
    <b v="0"/>
    <s v="technology/wearables"/>
    <n v="22.092500000000001"/>
    <n v="23.948509485094849"/>
    <x v="2"/>
    <s v="wearables"/>
    <n v="1405432600"/>
    <x v="708"/>
    <n v="1410616600"/>
    <d v="2014-09-13T13:56:40"/>
  </r>
  <r>
    <n v="709"/>
    <s v="lumiglove"/>
    <s v="A &quot;handheld&quot; light, which eases the way you illuminate objects and/or paths."/>
    <n v="15000"/>
    <n v="61"/>
    <x v="2"/>
    <s v="US"/>
    <s v="USD"/>
    <b v="0"/>
    <n v="2"/>
    <b v="0"/>
    <s v="technology/wearables"/>
    <n v="0.40666666666666668"/>
    <n v="30.5"/>
    <x v="2"/>
    <s v="wearables"/>
    <n v="1415149159"/>
    <x v="709"/>
    <n v="141774115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b v="0"/>
    <n v="0"/>
    <b v="0"/>
    <s v="technology/wearables"/>
    <n v="0"/>
    <e v="#DIV/0!"/>
    <x v="2"/>
    <s v="wearables"/>
    <n v="1405640302"/>
    <x v="710"/>
    <n v="140849544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b v="0"/>
    <n v="338"/>
    <b v="0"/>
    <s v="technology/wearables"/>
    <n v="33.790999999999997"/>
    <n v="99.973372781065095"/>
    <x v="2"/>
    <s v="wearables"/>
    <n v="1478257268"/>
    <x v="711"/>
    <n v="148171686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b v="0"/>
    <n v="4"/>
    <b v="0"/>
    <s v="technology/wearables"/>
    <n v="0.21649484536082475"/>
    <n v="26.25"/>
    <x v="2"/>
    <s v="wearables"/>
    <n v="1452874832"/>
    <x v="712"/>
    <n v="14554668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b v="0"/>
    <n v="1"/>
    <b v="0"/>
    <s v="technology/wearables"/>
    <n v="0.79600000000000004"/>
    <n v="199"/>
    <x v="2"/>
    <s v="wearables"/>
    <n v="1462538532"/>
    <x v="713"/>
    <n v="146513053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b v="0"/>
    <n v="28"/>
    <b v="0"/>
    <s v="technology/wearables"/>
    <n v="14.993333333333334"/>
    <n v="80.321428571428569"/>
    <x v="2"/>
    <s v="wearables"/>
    <n v="1483124082"/>
    <x v="714"/>
    <n v="148830808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b v="0"/>
    <n v="12"/>
    <b v="0"/>
    <s v="technology/wearables"/>
    <n v="5.0509090909090908"/>
    <n v="115.75"/>
    <x v="2"/>
    <s v="wearables"/>
    <n v="1443233440"/>
    <x v="715"/>
    <n v="14466930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b v="0"/>
    <n v="16"/>
    <b v="0"/>
    <s v="technology/wearables"/>
    <n v="10.214285714285714"/>
    <n v="44.6875"/>
    <x v="2"/>
    <s v="wearables"/>
    <n v="1414511307"/>
    <x v="716"/>
    <n v="1417392000"/>
    <d v="2014-12-01T00:00:00"/>
  </r>
  <r>
    <n v="717"/>
    <s v="cool air belt"/>
    <s v="Cool air flowing under clothing keeps you cool."/>
    <n v="100000"/>
    <n v="305"/>
    <x v="2"/>
    <s v="US"/>
    <s v="USD"/>
    <b v="0"/>
    <n v="4"/>
    <b v="0"/>
    <s v="technology/wearables"/>
    <n v="0.30499999999999999"/>
    <n v="76.25"/>
    <x v="2"/>
    <s v="wearables"/>
    <n v="1407357002"/>
    <x v="717"/>
    <n v="14099490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b v="0"/>
    <n v="4"/>
    <b v="0"/>
    <s v="technology/wearables"/>
    <n v="0.75"/>
    <n v="22.5"/>
    <x v="2"/>
    <s v="wearables"/>
    <n v="1484684247"/>
    <x v="718"/>
    <n v="148739754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b v="0"/>
    <n v="10"/>
    <b v="0"/>
    <s v="technology/wearables"/>
    <n v="1.2933333333333332"/>
    <n v="19.399999999999999"/>
    <x v="2"/>
    <s v="wearables"/>
    <n v="1454979476"/>
    <x v="719"/>
    <n v="145618907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b v="0"/>
    <n v="41"/>
    <b v="1"/>
    <s v="publishing/nonfiction"/>
    <n v="143.94736842105263"/>
    <n v="66.707317073170728"/>
    <x v="3"/>
    <s v="nonfiction"/>
    <n v="1325432091"/>
    <x v="720"/>
    <n v="132785129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b v="0"/>
    <n v="119"/>
    <b v="1"/>
    <s v="publishing/nonfiction"/>
    <n v="122.10975609756098"/>
    <n v="84.142857142857139"/>
    <x v="3"/>
    <s v="nonfiction"/>
    <n v="1403012607"/>
    <x v="721"/>
    <n v="140690060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b v="0"/>
    <n v="153"/>
    <b v="1"/>
    <s v="publishing/nonfiction"/>
    <n v="132.024"/>
    <n v="215.72549019607843"/>
    <x v="3"/>
    <s v="nonfiction"/>
    <n v="1331320778"/>
    <x v="722"/>
    <n v="1333909178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b v="0"/>
    <n v="100"/>
    <b v="1"/>
    <s v="publishing/nonfiction"/>
    <n v="109.38"/>
    <n v="54.69"/>
    <x v="3"/>
    <s v="nonfiction"/>
    <n v="1435606549"/>
    <x v="723"/>
    <n v="143822874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b v="0"/>
    <n v="143"/>
    <b v="1"/>
    <s v="publishing/nonfiction"/>
    <n v="105.47157142857142"/>
    <n v="51.62944055944056"/>
    <x v="3"/>
    <s v="nonfiction"/>
    <n v="1306855163"/>
    <x v="724"/>
    <n v="130944716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b v="0"/>
    <n v="140"/>
    <b v="1"/>
    <s v="publishing/nonfiction"/>
    <n v="100.35"/>
    <n v="143.35714285714286"/>
    <x v="3"/>
    <s v="nonfiction"/>
    <n v="1447426912"/>
    <x v="725"/>
    <n v="145001891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b v="0"/>
    <n v="35"/>
    <b v="1"/>
    <s v="publishing/nonfiction"/>
    <n v="101.4"/>
    <n v="72.428571428571431"/>
    <x v="3"/>
    <s v="nonfiction"/>
    <n v="1363136487"/>
    <x v="726"/>
    <n v="136572848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b v="0"/>
    <n v="149"/>
    <b v="1"/>
    <s v="publishing/nonfiction"/>
    <n v="155.51428571428571"/>
    <n v="36.530201342281877"/>
    <x v="3"/>
    <s v="nonfiction"/>
    <n v="1354580949"/>
    <x v="727"/>
    <n v="1358198400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b v="0"/>
    <n v="130"/>
    <b v="1"/>
    <s v="publishing/nonfiction"/>
    <n v="105.566"/>
    <n v="60.903461538461535"/>
    <x v="3"/>
    <s v="nonfiction"/>
    <n v="1310069157"/>
    <x v="728"/>
    <n v="13139571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b v="0"/>
    <n v="120"/>
    <b v="1"/>
    <s v="publishing/nonfiction"/>
    <n v="130.65"/>
    <n v="43.55"/>
    <x v="3"/>
    <s v="nonfiction"/>
    <n v="1342844861"/>
    <x v="729"/>
    <n v="1348028861"/>
    <d v="2012-09-19T04:27:41"/>
  </r>
  <r>
    <n v="730"/>
    <s v="Encyclopedia of Surfing"/>
    <s v="A Massive but Cheerful Online Digital Archive of Surfing"/>
    <n v="20000"/>
    <n v="26438"/>
    <x v="0"/>
    <s v="US"/>
    <s v="USD"/>
    <b v="0"/>
    <n v="265"/>
    <b v="1"/>
    <s v="publishing/nonfiction"/>
    <n v="132.19"/>
    <n v="99.766037735849054"/>
    <x v="3"/>
    <s v="nonfiction"/>
    <n v="1320688391"/>
    <x v="730"/>
    <n v="132328039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b v="0"/>
    <n v="71"/>
    <b v="1"/>
    <s v="publishing/nonfiction"/>
    <n v="126"/>
    <n v="88.732394366197184"/>
    <x v="3"/>
    <s v="nonfiction"/>
    <n v="1322852747"/>
    <x v="731"/>
    <n v="132721200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b v="0"/>
    <n v="13"/>
    <b v="1"/>
    <s v="publishing/nonfiction"/>
    <n v="160"/>
    <n v="4.9230769230769234"/>
    <x v="3"/>
    <s v="nonfiction"/>
    <n v="1375265461"/>
    <x v="732"/>
    <n v="138044946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b v="0"/>
    <n v="169"/>
    <b v="1"/>
    <s v="publishing/nonfiction"/>
    <n v="120.48"/>
    <n v="17.822485207100591"/>
    <x v="3"/>
    <s v="nonfiction"/>
    <n v="1384941892"/>
    <x v="733"/>
    <n v="138753389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b v="0"/>
    <n v="57"/>
    <b v="1"/>
    <s v="publishing/nonfiction"/>
    <n v="125.52941176470588"/>
    <n v="187.19298245614036"/>
    <x v="3"/>
    <s v="nonfiction"/>
    <n v="1428465420"/>
    <x v="734"/>
    <n v="14311476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b v="0"/>
    <n v="229"/>
    <b v="1"/>
    <s v="publishing/nonfiction"/>
    <n v="114.4063829787234"/>
    <n v="234.80786026200875"/>
    <x v="3"/>
    <s v="nonfiction"/>
    <n v="1414975346"/>
    <x v="735"/>
    <n v="1417653540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b v="0"/>
    <n v="108"/>
    <b v="1"/>
    <s v="publishing/nonfiction"/>
    <n v="315.13888888888891"/>
    <n v="105.04629629629629"/>
    <x v="3"/>
    <s v="nonfiction"/>
    <n v="1383327440"/>
    <x v="736"/>
    <n v="138500994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b v="0"/>
    <n v="108"/>
    <b v="1"/>
    <s v="publishing/nonfiction"/>
    <n v="122.4"/>
    <n v="56.666666666666664"/>
    <x v="3"/>
    <s v="nonfiction"/>
    <n v="1390890987"/>
    <x v="737"/>
    <n v="1392408000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b v="0"/>
    <n v="41"/>
    <b v="1"/>
    <s v="publishing/nonfiction"/>
    <n v="106.73333333333333"/>
    <n v="39.048780487804876"/>
    <x v="3"/>
    <s v="nonfiction"/>
    <n v="1414765794"/>
    <x v="738"/>
    <n v="1417409940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b v="0"/>
    <n v="139"/>
    <b v="1"/>
    <s v="publishing/nonfiction"/>
    <n v="158.33333333333334"/>
    <n v="68.345323741007192"/>
    <x v="3"/>
    <s v="nonfiction"/>
    <n v="1404907429"/>
    <x v="739"/>
    <n v="140775862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b v="0"/>
    <n v="19"/>
    <b v="1"/>
    <s v="publishing/nonfiction"/>
    <n v="107.4"/>
    <n v="169.57894736842104"/>
    <x v="3"/>
    <s v="nonfiction"/>
    <n v="1433647882"/>
    <x v="740"/>
    <n v="1434857482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b v="0"/>
    <n v="94"/>
    <b v="1"/>
    <s v="publishing/nonfiction"/>
    <n v="102.26"/>
    <n v="141.42340425531913"/>
    <x v="3"/>
    <s v="nonfiction"/>
    <n v="1367940806"/>
    <x v="741"/>
    <n v="137096480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b v="0"/>
    <n v="23"/>
    <b v="1"/>
    <s v="publishing/nonfiction"/>
    <n v="110.71428571428571"/>
    <n v="67.391304347826093"/>
    <x v="3"/>
    <s v="nonfiction"/>
    <n v="1392847312"/>
    <x v="742"/>
    <n v="139543571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b v="0"/>
    <n v="15"/>
    <b v="1"/>
    <s v="publishing/nonfiction"/>
    <n v="148"/>
    <n v="54.266666666666666"/>
    <x v="3"/>
    <s v="nonfiction"/>
    <n v="1332435685"/>
    <x v="743"/>
    <n v="1334610000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b v="0"/>
    <n v="62"/>
    <b v="1"/>
    <s v="publishing/nonfiction"/>
    <n v="102.32"/>
    <n v="82.516129032258064"/>
    <x v="3"/>
    <s v="nonfiction"/>
    <n v="1352847503"/>
    <x v="744"/>
    <n v="135543950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b v="0"/>
    <n v="74"/>
    <b v="1"/>
    <s v="publishing/nonfiction"/>
    <n v="179.09909909909911"/>
    <n v="53.729729729729726"/>
    <x v="3"/>
    <s v="nonfiction"/>
    <n v="1364996645"/>
    <x v="745"/>
    <n v="1367588645"/>
    <d v="2013-05-03T13:44:05"/>
  </r>
  <r>
    <n v="746"/>
    <s v="Attention: People With Body Parts"/>
    <s v="This is a book of letters. Letters to our body parts."/>
    <n v="2987"/>
    <n v="3318"/>
    <x v="0"/>
    <s v="US"/>
    <s v="USD"/>
    <b v="0"/>
    <n v="97"/>
    <b v="1"/>
    <s v="publishing/nonfiction"/>
    <n v="111.08135252761969"/>
    <n v="34.206185567010309"/>
    <x v="3"/>
    <s v="nonfiction"/>
    <n v="1346806909"/>
    <x v="746"/>
    <n v="1348372740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b v="0"/>
    <n v="55"/>
    <b v="1"/>
    <s v="publishing/nonfiction"/>
    <n v="100.04285714285714"/>
    <n v="127.32727272727273"/>
    <x v="3"/>
    <s v="nonfiction"/>
    <n v="1418649019"/>
    <x v="747"/>
    <n v="1421319240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b v="0"/>
    <n v="44"/>
    <b v="1"/>
    <s v="publishing/nonfiction"/>
    <n v="100.25"/>
    <n v="45.56818181818182"/>
    <x v="3"/>
    <s v="nonfiction"/>
    <n v="1405109966"/>
    <x v="748"/>
    <n v="140770196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b v="0"/>
    <n v="110"/>
    <b v="1"/>
    <s v="publishing/nonfiction"/>
    <n v="105.56"/>
    <n v="95.963636363636368"/>
    <x v="3"/>
    <s v="nonfiction"/>
    <n v="1483050930"/>
    <x v="749"/>
    <n v="14856429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b v="0"/>
    <n v="59"/>
    <b v="1"/>
    <s v="publishing/nonfiction"/>
    <n v="102.58775877587759"/>
    <n v="77.271186440677965"/>
    <x v="3"/>
    <s v="nonfiction"/>
    <n v="1359147872"/>
    <x v="750"/>
    <n v="136173987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b v="0"/>
    <n v="62"/>
    <b v="1"/>
    <s v="publishing/nonfiction"/>
    <n v="118.5"/>
    <n v="57.338709677419352"/>
    <x v="3"/>
    <s v="nonfiction"/>
    <n v="1308496075"/>
    <x v="751"/>
    <n v="131247047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b v="0"/>
    <n v="105"/>
    <b v="1"/>
    <s v="publishing/nonfiction"/>
    <n v="111.7"/>
    <n v="53.19047619047619"/>
    <x v="3"/>
    <s v="nonfiction"/>
    <n v="1474884417"/>
    <x v="752"/>
    <n v="1476615600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b v="0"/>
    <n v="26"/>
    <b v="1"/>
    <s v="publishing/nonfiction"/>
    <n v="128"/>
    <n v="492.30769230769232"/>
    <x v="3"/>
    <s v="nonfiction"/>
    <n v="1421330991"/>
    <x v="753"/>
    <n v="142392299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b v="0"/>
    <n v="49"/>
    <b v="1"/>
    <s v="publishing/nonfiction"/>
    <n v="103.75"/>
    <n v="42.346938775510203"/>
    <x v="3"/>
    <s v="nonfiction"/>
    <n v="1354816721"/>
    <x v="754"/>
    <n v="135740872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b v="0"/>
    <n v="68"/>
    <b v="1"/>
    <s v="publishing/nonfiction"/>
    <n v="101.9076"/>
    <n v="37.466029411764708"/>
    <x v="3"/>
    <s v="nonfiction"/>
    <n v="1366381877"/>
    <x v="755"/>
    <n v="1369010460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b v="0"/>
    <n v="22"/>
    <b v="1"/>
    <s v="publishing/nonfiction"/>
    <n v="117.71428571428571"/>
    <n v="37.454545454545453"/>
    <x v="3"/>
    <s v="nonfiction"/>
    <n v="1297880659"/>
    <x v="756"/>
    <n v="130314745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b v="0"/>
    <n v="18"/>
    <b v="1"/>
    <s v="publishing/nonfiction"/>
    <n v="238"/>
    <n v="33.055555555555557"/>
    <x v="3"/>
    <s v="nonfiction"/>
    <n v="1353547114"/>
    <x v="757"/>
    <n v="1354756714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b v="0"/>
    <n v="19"/>
    <b v="1"/>
    <s v="publishing/nonfiction"/>
    <n v="102"/>
    <n v="134.21052631578948"/>
    <x v="3"/>
    <s v="nonfiction"/>
    <n v="1283976268"/>
    <x v="758"/>
    <n v="128656826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b v="0"/>
    <n v="99"/>
    <b v="1"/>
    <s v="publishing/nonfiction"/>
    <n v="101.92"/>
    <n v="51.474747474747474"/>
    <x v="3"/>
    <s v="nonfiction"/>
    <n v="1401436539"/>
    <x v="759"/>
    <n v="14048925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b v="0"/>
    <n v="0"/>
    <b v="0"/>
    <s v="publishing/fiction"/>
    <n v="0"/>
    <e v="#DIV/0!"/>
    <x v="3"/>
    <s v="fiction"/>
    <n v="1477592413"/>
    <x v="760"/>
    <n v="14801880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b v="0"/>
    <n v="6"/>
    <b v="0"/>
    <s v="publishing/fiction"/>
    <n v="4.7"/>
    <n v="39.166666666666664"/>
    <x v="3"/>
    <s v="fiction"/>
    <n v="1388772126"/>
    <x v="761"/>
    <n v="139136412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b v="0"/>
    <n v="0"/>
    <b v="0"/>
    <s v="publishing/fiction"/>
    <n v="0"/>
    <e v="#DIV/0!"/>
    <x v="3"/>
    <s v="fiction"/>
    <n v="1479328570"/>
    <x v="762"/>
    <n v="148083120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b v="0"/>
    <n v="1"/>
    <b v="0"/>
    <s v="publishing/fiction"/>
    <n v="0.11655011655011654"/>
    <n v="5"/>
    <x v="3"/>
    <s v="fiction"/>
    <n v="1373971408"/>
    <x v="763"/>
    <n v="137656340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b v="0"/>
    <n v="0"/>
    <b v="0"/>
    <s v="publishing/fiction"/>
    <n v="0"/>
    <e v="#DIV/0!"/>
    <x v="3"/>
    <s v="fiction"/>
    <n v="1439266161"/>
    <x v="764"/>
    <n v="144185816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b v="0"/>
    <n v="44"/>
    <b v="0"/>
    <s v="publishing/fiction"/>
    <n v="36.014285714285712"/>
    <n v="57.295454545454547"/>
    <x v="3"/>
    <s v="fiction"/>
    <n v="1411131684"/>
    <x v="765"/>
    <n v="141372368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b v="0"/>
    <n v="0"/>
    <b v="0"/>
    <s v="publishing/fiction"/>
    <n v="0"/>
    <e v="#DIV/0!"/>
    <x v="3"/>
    <s v="fiction"/>
    <n v="1421520483"/>
    <x v="766"/>
    <n v="142411248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b v="0"/>
    <n v="3"/>
    <b v="0"/>
    <s v="publishing/fiction"/>
    <n v="3.54"/>
    <n v="59"/>
    <x v="3"/>
    <s v="fiction"/>
    <n v="1429586810"/>
    <x v="767"/>
    <n v="143217881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b v="0"/>
    <n v="0"/>
    <b v="0"/>
    <s v="publishing/fiction"/>
    <n v="0"/>
    <e v="#DIV/0!"/>
    <x v="3"/>
    <s v="fiction"/>
    <n v="1384577890"/>
    <x v="768"/>
    <n v="138716989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b v="0"/>
    <n v="52"/>
    <b v="0"/>
    <s v="publishing/fiction"/>
    <n v="41.4"/>
    <n v="31.846153846153847"/>
    <x v="3"/>
    <s v="fiction"/>
    <n v="1385510094"/>
    <x v="769"/>
    <n v="138810209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b v="0"/>
    <n v="0"/>
    <b v="0"/>
    <s v="publishing/fiction"/>
    <n v="0"/>
    <e v="#DIV/0!"/>
    <x v="3"/>
    <s v="fiction"/>
    <n v="1358294369"/>
    <x v="770"/>
    <n v="136175036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b v="0"/>
    <n v="1"/>
    <b v="0"/>
    <s v="publishing/fiction"/>
    <n v="2.6315789473684209E-2"/>
    <n v="10"/>
    <x v="3"/>
    <s v="fiction"/>
    <n v="1449863202"/>
    <x v="771"/>
    <n v="145418320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b v="0"/>
    <n v="1"/>
    <b v="0"/>
    <s v="publishing/fiction"/>
    <n v="3.3333333333333335"/>
    <n v="50"/>
    <x v="3"/>
    <s v="fiction"/>
    <n v="1252718519"/>
    <x v="772"/>
    <n v="1257047940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b v="0"/>
    <n v="2"/>
    <b v="0"/>
    <s v="publishing/fiction"/>
    <n v="0.85129023676509707"/>
    <n v="16"/>
    <x v="3"/>
    <s v="fiction"/>
    <n v="1428341985"/>
    <x v="773"/>
    <n v="143129886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b v="0"/>
    <n v="9"/>
    <b v="0"/>
    <s v="publishing/fiction"/>
    <n v="70.2"/>
    <n v="39"/>
    <x v="3"/>
    <s v="fiction"/>
    <n v="1390589018"/>
    <x v="774"/>
    <n v="139318101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b v="0"/>
    <n v="5"/>
    <b v="0"/>
    <s v="publishing/fiction"/>
    <n v="1.7"/>
    <n v="34"/>
    <x v="3"/>
    <s v="fiction"/>
    <n v="1321406795"/>
    <x v="775"/>
    <n v="132399879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b v="0"/>
    <n v="57"/>
    <b v="0"/>
    <s v="publishing/fiction"/>
    <n v="51.4"/>
    <n v="63.122807017543863"/>
    <x v="3"/>
    <s v="fiction"/>
    <n v="1441297645"/>
    <x v="776"/>
    <n v="144453960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b v="0"/>
    <n v="3"/>
    <b v="0"/>
    <s v="publishing/fiction"/>
    <n v="0.7"/>
    <n v="7"/>
    <x v="3"/>
    <s v="fiction"/>
    <n v="1372721577"/>
    <x v="777"/>
    <n v="13753135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b v="0"/>
    <n v="1"/>
    <b v="0"/>
    <s v="publishing/fiction"/>
    <n v="0.4"/>
    <n v="2"/>
    <x v="3"/>
    <s v="fiction"/>
    <n v="1396284680"/>
    <x v="778"/>
    <n v="139887668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b v="0"/>
    <n v="6"/>
    <b v="0"/>
    <s v="publishing/fiction"/>
    <n v="2.6666666666666665"/>
    <n v="66.666666666666671"/>
    <x v="3"/>
    <s v="fiction"/>
    <n v="1284567905"/>
    <x v="779"/>
    <n v="128711520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b v="0"/>
    <n v="27"/>
    <b v="1"/>
    <s v="music/rock"/>
    <n v="104"/>
    <n v="38.518518518518519"/>
    <x v="4"/>
    <s v="rock"/>
    <n v="1301847025"/>
    <x v="780"/>
    <n v="13044390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b v="0"/>
    <n v="25"/>
    <b v="1"/>
    <s v="music/rock"/>
    <n v="133.15375"/>
    <n v="42.609200000000001"/>
    <x v="4"/>
    <s v="rock"/>
    <n v="1368057674"/>
    <x v="781"/>
    <n v="137064967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b v="0"/>
    <n v="14"/>
    <b v="1"/>
    <s v="music/rock"/>
    <n v="100"/>
    <n v="50"/>
    <x v="4"/>
    <s v="rock"/>
    <n v="1343326302"/>
    <x v="782"/>
    <n v="134591830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b v="0"/>
    <n v="35"/>
    <b v="1"/>
    <s v="music/rock"/>
    <n v="148.13333333333333"/>
    <n v="63.485714285714288"/>
    <x v="4"/>
    <s v="rock"/>
    <n v="1332182049"/>
    <x v="783"/>
    <n v="1335564000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b v="0"/>
    <n v="10"/>
    <b v="1"/>
    <s v="music/rock"/>
    <n v="102.5"/>
    <n v="102.5"/>
    <x v="4"/>
    <s v="rock"/>
    <n v="1391571319"/>
    <x v="784"/>
    <n v="13950237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b v="0"/>
    <n v="29"/>
    <b v="1"/>
    <s v="music/rock"/>
    <n v="180.62799999999999"/>
    <n v="31.142758620689655"/>
    <x v="4"/>
    <s v="rock"/>
    <n v="1359468915"/>
    <x v="785"/>
    <n v="13620609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b v="0"/>
    <n v="44"/>
    <b v="1"/>
    <s v="music/rock"/>
    <n v="142.80000000000001"/>
    <n v="162.27272727272728"/>
    <x v="4"/>
    <s v="rock"/>
    <n v="1331774434"/>
    <x v="786"/>
    <n v="1336751220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b v="0"/>
    <n v="17"/>
    <b v="1"/>
    <s v="music/rock"/>
    <n v="114.16666666666667"/>
    <n v="80.588235294117652"/>
    <x v="4"/>
    <s v="rock"/>
    <n v="1380726226"/>
    <x v="787"/>
    <n v="138331822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b v="0"/>
    <n v="34"/>
    <b v="1"/>
    <s v="music/rock"/>
    <n v="203.505"/>
    <n v="59.85441176470588"/>
    <x v="4"/>
    <s v="rock"/>
    <n v="1338336588"/>
    <x v="788"/>
    <n v="1341633540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b v="0"/>
    <n v="14"/>
    <b v="1"/>
    <s v="music/rock"/>
    <n v="109.41176470588235"/>
    <n v="132.85714285714286"/>
    <x v="4"/>
    <s v="rock"/>
    <n v="1357187280"/>
    <x v="789"/>
    <n v="135875514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b v="0"/>
    <n v="156"/>
    <b v="1"/>
    <s v="music/rock"/>
    <n v="144.37459999999999"/>
    <n v="92.547820512820508"/>
    <x v="4"/>
    <s v="rock"/>
    <n v="1357088939"/>
    <x v="790"/>
    <n v="135968093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b v="0"/>
    <n v="128"/>
    <b v="1"/>
    <s v="music/rock"/>
    <n v="103.86666666666666"/>
    <n v="60.859375"/>
    <x v="4"/>
    <s v="rock"/>
    <n v="1381430646"/>
    <x v="791"/>
    <n v="1384322340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b v="0"/>
    <n v="60"/>
    <b v="1"/>
    <s v="music/rock"/>
    <n v="100.4444"/>
    <n v="41.851833333333339"/>
    <x v="4"/>
    <s v="rock"/>
    <n v="1381265883"/>
    <x v="792"/>
    <n v="138386148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b v="0"/>
    <n v="32"/>
    <b v="1"/>
    <s v="music/rock"/>
    <n v="102.77927272727273"/>
    <n v="88.325937499999995"/>
    <x v="4"/>
    <s v="rock"/>
    <n v="1371491244"/>
    <x v="793"/>
    <n v="1372827540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b v="0"/>
    <n v="53"/>
    <b v="1"/>
    <s v="music/rock"/>
    <n v="105.3125"/>
    <n v="158.96226415094338"/>
    <x v="4"/>
    <s v="rock"/>
    <n v="1310438737"/>
    <x v="794"/>
    <n v="1315242360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b v="0"/>
    <n v="184"/>
    <b v="1"/>
    <s v="music/rock"/>
    <n v="111.78571428571429"/>
    <n v="85.054347826086953"/>
    <x v="4"/>
    <s v="rock"/>
    <n v="1330094566"/>
    <x v="795"/>
    <n v="1333774740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b v="0"/>
    <n v="90"/>
    <b v="1"/>
    <s v="music/rock"/>
    <n v="101.35"/>
    <n v="112.61111111111111"/>
    <x v="4"/>
    <s v="rock"/>
    <n v="1376687485"/>
    <x v="796"/>
    <n v="137927940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b v="0"/>
    <n v="71"/>
    <b v="1"/>
    <s v="music/rock"/>
    <n v="107.53333333333333"/>
    <n v="45.436619718309856"/>
    <x v="4"/>
    <s v="rock"/>
    <n v="1332978688"/>
    <x v="797"/>
    <n v="1335672000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b v="0"/>
    <n v="87"/>
    <b v="1"/>
    <s v="music/rock"/>
    <n v="114.88571428571429"/>
    <n v="46.218390804597703"/>
    <x v="4"/>
    <s v="rock"/>
    <n v="1409494187"/>
    <x v="798"/>
    <n v="141208618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b v="0"/>
    <n v="28"/>
    <b v="1"/>
    <s v="music/rock"/>
    <n v="100.02"/>
    <n v="178.60714285714286"/>
    <x v="4"/>
    <s v="rock"/>
    <n v="1332950446"/>
    <x v="799"/>
    <n v="1335542446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b v="0"/>
    <n v="56"/>
    <b v="1"/>
    <s v="music/rock"/>
    <n v="152.13333333333333"/>
    <n v="40.75"/>
    <x v="4"/>
    <s v="rock"/>
    <n v="1407839054"/>
    <x v="800"/>
    <n v="141043105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b v="0"/>
    <n v="51"/>
    <b v="1"/>
    <s v="music/rock"/>
    <n v="111.52149999999999"/>
    <n v="43.733921568627444"/>
    <x v="4"/>
    <s v="rock"/>
    <n v="1306955120"/>
    <x v="801"/>
    <n v="13095471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b v="0"/>
    <n v="75"/>
    <b v="1"/>
    <s v="music/rock"/>
    <n v="101.33333333333333"/>
    <n v="81.066666666666663"/>
    <x v="4"/>
    <s v="rock"/>
    <n v="1343867524"/>
    <x v="802"/>
    <n v="1347854700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b v="0"/>
    <n v="38"/>
    <b v="1"/>
    <s v="music/rock"/>
    <n v="123.26086956521739"/>
    <n v="74.60526315789474"/>
    <x v="4"/>
    <s v="rock"/>
    <n v="1304376478"/>
    <x v="803"/>
    <n v="1306630800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b v="0"/>
    <n v="18"/>
    <b v="1"/>
    <s v="music/rock"/>
    <n v="100"/>
    <n v="305.55555555555554"/>
    <x v="4"/>
    <s v="rock"/>
    <n v="1309919526"/>
    <x v="804"/>
    <n v="1311393540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b v="0"/>
    <n v="54"/>
    <b v="1"/>
    <s v="music/rock"/>
    <n v="105"/>
    <n v="58.333333333333336"/>
    <x v="4"/>
    <s v="rock"/>
    <n v="1306525512"/>
    <x v="805"/>
    <n v="1310857200"/>
    <d v="2011-07-16T23:00:00"/>
  </r>
  <r>
    <n v="806"/>
    <s v="Golden Animals NEW Album!"/>
    <s v="Help Golden Animals finish their NEW Album!"/>
    <n v="8000"/>
    <n v="8355"/>
    <x v="0"/>
    <s v="US"/>
    <s v="USD"/>
    <b v="0"/>
    <n v="71"/>
    <b v="1"/>
    <s v="music/rock"/>
    <n v="104.4375"/>
    <n v="117.67605633802818"/>
    <x v="4"/>
    <s v="rock"/>
    <n v="1312821339"/>
    <x v="806"/>
    <n v="1315413339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b v="0"/>
    <n v="57"/>
    <b v="1"/>
    <s v="music/rock"/>
    <n v="105.125"/>
    <n v="73.771929824561397"/>
    <x v="4"/>
    <s v="rock"/>
    <n v="1485270311"/>
    <x v="807"/>
    <n v="1488333600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b v="0"/>
    <n v="43"/>
    <b v="1"/>
    <s v="music/rock"/>
    <n v="100"/>
    <n v="104.65116279069767"/>
    <x v="4"/>
    <s v="rock"/>
    <n v="1416363886"/>
    <x v="808"/>
    <n v="1419224340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b v="0"/>
    <n v="52"/>
    <b v="1"/>
    <s v="music/rock"/>
    <n v="103.77500000000001"/>
    <n v="79.82692307692308"/>
    <x v="4"/>
    <s v="rock"/>
    <n v="1387569630"/>
    <x v="809"/>
    <n v="13901616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b v="0"/>
    <n v="27"/>
    <b v="1"/>
    <s v="music/rock"/>
    <n v="105"/>
    <n v="58.333333333333336"/>
    <x v="4"/>
    <s v="rock"/>
    <n v="1343870462"/>
    <x v="810"/>
    <n v="1346462462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b v="0"/>
    <n v="12"/>
    <b v="1"/>
    <s v="music/rock"/>
    <n v="104"/>
    <n v="86.666666666666671"/>
    <x v="4"/>
    <s v="rock"/>
    <n v="1371569202"/>
    <x v="811"/>
    <n v="137347512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b v="0"/>
    <n v="33"/>
    <b v="1"/>
    <s v="music/rock"/>
    <n v="151.83333333333334"/>
    <n v="27.606060606060606"/>
    <x v="4"/>
    <s v="rock"/>
    <n v="1357604752"/>
    <x v="812"/>
    <n v="1362146280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b v="0"/>
    <n v="96"/>
    <b v="1"/>
    <s v="music/rock"/>
    <n v="159.99600000000001"/>
    <n v="24.999375000000001"/>
    <x v="4"/>
    <s v="rock"/>
    <n v="1340233365"/>
    <x v="813"/>
    <n v="134282536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b v="0"/>
    <n v="28"/>
    <b v="1"/>
    <s v="music/rock"/>
    <n v="127.3"/>
    <n v="45.464285714285715"/>
    <x v="4"/>
    <s v="rock"/>
    <n v="1305568201"/>
    <x v="814"/>
    <n v="1306865040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b v="0"/>
    <n v="43"/>
    <b v="1"/>
    <s v="music/rock"/>
    <n v="107"/>
    <n v="99.534883720930239"/>
    <x v="4"/>
    <s v="rock"/>
    <n v="1412287303"/>
    <x v="815"/>
    <n v="141487930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b v="0"/>
    <n v="205"/>
    <b v="1"/>
    <s v="music/rock"/>
    <n v="115.12214285714286"/>
    <n v="39.31"/>
    <x v="4"/>
    <s v="rock"/>
    <n v="1362776043"/>
    <x v="816"/>
    <n v="1365489000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b v="0"/>
    <n v="23"/>
    <b v="1"/>
    <s v="music/rock"/>
    <n v="137.11066666666667"/>
    <n v="89.419999999999987"/>
    <x v="4"/>
    <s v="rock"/>
    <n v="1326810211"/>
    <x v="817"/>
    <n v="1331441940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b v="0"/>
    <n v="19"/>
    <b v="1"/>
    <s v="music/rock"/>
    <n v="155.71428571428572"/>
    <n v="28.684210526315791"/>
    <x v="4"/>
    <s v="rock"/>
    <n v="1343682681"/>
    <x v="818"/>
    <n v="1344358860"/>
    <d v="2012-08-07T17:01:00"/>
  </r>
  <r>
    <n v="819"/>
    <s v="Winter Tour"/>
    <s v="We are touring the Southeast in support of our new EP"/>
    <n v="400"/>
    <n v="435"/>
    <x v="0"/>
    <s v="US"/>
    <s v="USD"/>
    <b v="0"/>
    <n v="14"/>
    <b v="1"/>
    <s v="music/rock"/>
    <n v="108.75"/>
    <n v="31.071428571428573"/>
    <x v="4"/>
    <s v="rock"/>
    <n v="1386806254"/>
    <x v="819"/>
    <n v="138760104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b v="0"/>
    <n v="38"/>
    <b v="1"/>
    <s v="music/rock"/>
    <n v="134.05000000000001"/>
    <n v="70.55263157894737"/>
    <x v="4"/>
    <s v="rock"/>
    <n v="1399666342"/>
    <x v="820"/>
    <n v="140229000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b v="0"/>
    <n v="78"/>
    <b v="1"/>
    <s v="music/rock"/>
    <n v="100"/>
    <n v="224.12820512820514"/>
    <x v="4"/>
    <s v="rock"/>
    <n v="1427753265"/>
    <x v="821"/>
    <n v="143071206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b v="0"/>
    <n v="69"/>
    <b v="1"/>
    <s v="music/rock"/>
    <n v="119.16666666666667"/>
    <n v="51.811594202898547"/>
    <x v="4"/>
    <s v="rock"/>
    <n v="1346885050"/>
    <x v="822"/>
    <n v="1349477050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b v="0"/>
    <n v="33"/>
    <b v="1"/>
    <s v="music/rock"/>
    <n v="179.5"/>
    <n v="43.515151515151516"/>
    <x v="4"/>
    <s v="rock"/>
    <n v="1424474452"/>
    <x v="823"/>
    <n v="14270628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b v="0"/>
    <n v="54"/>
    <b v="1"/>
    <s v="music/rock"/>
    <n v="134.38124999999999"/>
    <n v="39.816666666666663"/>
    <x v="4"/>
    <s v="rock"/>
    <n v="1268459318"/>
    <x v="824"/>
    <n v="1271573940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b v="0"/>
    <n v="99"/>
    <b v="1"/>
    <s v="music/rock"/>
    <n v="100.432"/>
    <n v="126.8080808080808"/>
    <x v="4"/>
    <s v="rock"/>
    <n v="1349335284"/>
    <x v="825"/>
    <n v="135149528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b v="0"/>
    <n v="49"/>
    <b v="1"/>
    <s v="music/rock"/>
    <n v="101.45454545454545"/>
    <n v="113.87755102040816"/>
    <x v="4"/>
    <s v="rock"/>
    <n v="1330908930"/>
    <x v="826"/>
    <n v="13327197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b v="0"/>
    <n v="11"/>
    <b v="1"/>
    <s v="music/rock"/>
    <n v="103.33333333333333"/>
    <n v="28.181818181818183"/>
    <x v="4"/>
    <s v="rock"/>
    <n v="1326972107"/>
    <x v="827"/>
    <n v="1329248940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b v="0"/>
    <n v="38"/>
    <b v="1"/>
    <s v="music/rock"/>
    <n v="107"/>
    <n v="36.60526315789474"/>
    <x v="4"/>
    <s v="rock"/>
    <n v="1339549982"/>
    <x v="828"/>
    <n v="1340641440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b v="0"/>
    <n v="16"/>
    <b v="1"/>
    <s v="music/rock"/>
    <n v="104"/>
    <n v="32.5"/>
    <x v="4"/>
    <s v="rock"/>
    <n v="1463253240"/>
    <x v="829"/>
    <n v="146843724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b v="0"/>
    <n v="32"/>
    <b v="1"/>
    <s v="music/rock"/>
    <n v="107.83333333333333"/>
    <n v="60.65625"/>
    <x v="4"/>
    <s v="rock"/>
    <n v="1361363825"/>
    <x v="830"/>
    <n v="1363952225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b v="0"/>
    <n v="20"/>
    <b v="1"/>
    <s v="music/rock"/>
    <n v="233.33333333333334"/>
    <n v="175"/>
    <x v="4"/>
    <s v="rock"/>
    <n v="1332948694"/>
    <x v="831"/>
    <n v="133554069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b v="0"/>
    <n v="154"/>
    <b v="1"/>
    <s v="music/rock"/>
    <n v="100.60706666666667"/>
    <n v="97.993896103896105"/>
    <x v="4"/>
    <s v="rock"/>
    <n v="1321978335"/>
    <x v="832"/>
    <n v="1327133580"/>
    <d v="2012-01-21T08:13:00"/>
  </r>
  <r>
    <n v="833"/>
    <s v="Ragman Rolls"/>
    <s v="This is an American rock album."/>
    <n v="6000"/>
    <n v="6100"/>
    <x v="0"/>
    <s v="US"/>
    <s v="USD"/>
    <b v="0"/>
    <n v="41"/>
    <b v="1"/>
    <s v="music/rock"/>
    <n v="101.66666666666667"/>
    <n v="148.78048780487805"/>
    <x v="4"/>
    <s v="rock"/>
    <n v="1395349475"/>
    <x v="833"/>
    <n v="139794147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b v="0"/>
    <n v="75"/>
    <b v="1"/>
    <s v="music/rock"/>
    <n v="131.01818181818183"/>
    <n v="96.08"/>
    <x v="4"/>
    <s v="rock"/>
    <n v="1369770292"/>
    <x v="834"/>
    <n v="1372651140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b v="0"/>
    <n v="40"/>
    <b v="1"/>
    <s v="music/rock"/>
    <n v="117.25"/>
    <n v="58.625"/>
    <x v="4"/>
    <s v="rock"/>
    <n v="1333709958"/>
    <x v="835"/>
    <n v="1337396400"/>
    <d v="2012-05-19T03:00:00"/>
  </r>
  <r>
    <n v="836"/>
    <s v="DESMADRE Full Album + Press Kit"/>
    <s v="An album you can bring home to mom."/>
    <n v="5000"/>
    <n v="5046.5200000000004"/>
    <x v="0"/>
    <s v="US"/>
    <s v="USD"/>
    <b v="0"/>
    <n v="46"/>
    <b v="1"/>
    <s v="music/rock"/>
    <n v="100.93040000000001"/>
    <n v="109.70695652173914"/>
    <x v="4"/>
    <s v="rock"/>
    <n v="1378516918"/>
    <x v="836"/>
    <n v="138110891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b v="0"/>
    <n v="62"/>
    <b v="1"/>
    <s v="music/rock"/>
    <n v="121.8"/>
    <n v="49.112903225806448"/>
    <x v="4"/>
    <s v="rock"/>
    <n v="1396396662"/>
    <x v="837"/>
    <n v="139898866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b v="0"/>
    <n v="61"/>
    <b v="1"/>
    <s v="music/rock"/>
    <n v="145.4"/>
    <n v="47.672131147540981"/>
    <x v="4"/>
    <s v="rock"/>
    <n v="1324243985"/>
    <x v="838"/>
    <n v="132683598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b v="0"/>
    <n v="96"/>
    <b v="1"/>
    <s v="music/rock"/>
    <n v="116.61660000000001"/>
    <n v="60.737812499999997"/>
    <x v="4"/>
    <s v="rock"/>
    <n v="1345745956"/>
    <x v="839"/>
    <n v="134833795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b v="0"/>
    <n v="190"/>
    <b v="1"/>
    <s v="music/metal"/>
    <n v="120.4166"/>
    <n v="63.37715789473684"/>
    <x v="4"/>
    <s v="metal"/>
    <n v="1472102787"/>
    <x v="840"/>
    <n v="147469478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b v="1"/>
    <n v="94"/>
    <b v="1"/>
    <s v="music/metal"/>
    <n v="101.32"/>
    <n v="53.893617021276597"/>
    <x v="4"/>
    <s v="metal"/>
    <n v="1413058063"/>
    <x v="841"/>
    <n v="141565366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b v="1"/>
    <n v="39"/>
    <b v="1"/>
    <s v="music/metal"/>
    <n v="104.32"/>
    <n v="66.871794871794876"/>
    <x v="4"/>
    <s v="metal"/>
    <n v="1378735983"/>
    <x v="842"/>
    <n v="1381723140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b v="0"/>
    <n v="127"/>
    <b v="1"/>
    <s v="music/metal"/>
    <n v="267.13333333333333"/>
    <n v="63.102362204724407"/>
    <x v="4"/>
    <s v="metal"/>
    <n v="1479708680"/>
    <x v="843"/>
    <n v="148118400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b v="1"/>
    <n v="159"/>
    <b v="1"/>
    <s v="music/metal"/>
    <n v="194.13333333333333"/>
    <n v="36.628930817610062"/>
    <x v="4"/>
    <s v="metal"/>
    <n v="1411489552"/>
    <x v="844"/>
    <n v="1414817940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b v="0"/>
    <n v="177"/>
    <b v="1"/>
    <s v="music/metal"/>
    <n v="120.3802"/>
    <n v="34.005706214689269"/>
    <x v="4"/>
    <s v="metal"/>
    <n v="1469595396"/>
    <x v="845"/>
    <n v="1473047940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b v="0"/>
    <n v="47"/>
    <b v="1"/>
    <s v="music/metal"/>
    <n v="122.00090909090909"/>
    <n v="28.553404255319148"/>
    <x v="4"/>
    <s v="metal"/>
    <n v="1393233855"/>
    <x v="846"/>
    <n v="1394460000"/>
    <d v="2014-03-10T14:00:00"/>
  </r>
  <r>
    <n v="847"/>
    <s v="CENTROPYMUSIC"/>
    <s v="MUSIC WITH MEANING!  MUSIC THAT MATTERS!!!"/>
    <n v="10"/>
    <n v="10"/>
    <x v="0"/>
    <s v="US"/>
    <s v="USD"/>
    <b v="0"/>
    <n v="1"/>
    <b v="1"/>
    <s v="music/metal"/>
    <n v="100"/>
    <n v="10"/>
    <x v="4"/>
    <s v="metal"/>
    <n v="1433963376"/>
    <x v="847"/>
    <n v="143655537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b v="0"/>
    <n v="16"/>
    <b v="1"/>
    <s v="music/metal"/>
    <n v="100"/>
    <n v="18.75"/>
    <x v="4"/>
    <s v="metal"/>
    <n v="1426446033"/>
    <x v="848"/>
    <n v="14290380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b v="0"/>
    <n v="115"/>
    <b v="1"/>
    <s v="music/metal"/>
    <n v="119.9"/>
    <n v="41.704347826086959"/>
    <x v="4"/>
    <s v="metal"/>
    <n v="1424057664"/>
    <x v="849"/>
    <n v="142647326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b v="0"/>
    <n v="133"/>
    <b v="1"/>
    <s v="music/metal"/>
    <n v="155.17500000000001"/>
    <n v="46.669172932330824"/>
    <x v="4"/>
    <s v="metal"/>
    <n v="1458762717"/>
    <x v="850"/>
    <n v="146156034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b v="0"/>
    <n v="70"/>
    <b v="1"/>
    <s v="music/metal"/>
    <n v="130.44999999999999"/>
    <n v="37.271428571428572"/>
    <x v="4"/>
    <s v="metal"/>
    <n v="1464815253"/>
    <x v="851"/>
    <n v="146999430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b v="0"/>
    <n v="62"/>
    <b v="1"/>
    <s v="music/metal"/>
    <n v="104.97142857142858"/>
    <n v="59.258064516129032"/>
    <x v="4"/>
    <s v="metal"/>
    <n v="1476386395"/>
    <x v="852"/>
    <n v="1477342800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b v="0"/>
    <n v="10"/>
    <b v="1"/>
    <s v="music/metal"/>
    <n v="100"/>
    <n v="30"/>
    <x v="4"/>
    <s v="metal"/>
    <n v="1421524709"/>
    <x v="853"/>
    <n v="142411670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b v="0"/>
    <n v="499"/>
    <b v="1"/>
    <s v="music/metal"/>
    <n v="118.22050359712232"/>
    <n v="65.8623246492986"/>
    <x v="4"/>
    <s v="metal"/>
    <n v="1480309546"/>
    <x v="854"/>
    <n v="14829015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b v="0"/>
    <n v="47"/>
    <b v="1"/>
    <s v="music/metal"/>
    <n v="103.44827586206897"/>
    <n v="31.914893617021278"/>
    <x v="4"/>
    <s v="metal"/>
    <n v="1466737217"/>
    <x v="855"/>
    <n v="14693292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b v="0"/>
    <n v="28"/>
    <b v="1"/>
    <s v="music/metal"/>
    <n v="218"/>
    <n v="19.464285714285715"/>
    <x v="4"/>
    <s v="metal"/>
    <n v="1472282956"/>
    <x v="856"/>
    <n v="1477422000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b v="0"/>
    <n v="24"/>
    <b v="1"/>
    <s v="music/metal"/>
    <n v="100"/>
    <n v="50"/>
    <x v="4"/>
    <s v="metal"/>
    <n v="1444831031"/>
    <x v="857"/>
    <n v="144846343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b v="0"/>
    <n v="76"/>
    <b v="1"/>
    <s v="music/metal"/>
    <n v="144.00583333333333"/>
    <n v="22.737763157894737"/>
    <x v="4"/>
    <s v="metal"/>
    <n v="1426528418"/>
    <x v="858"/>
    <n v="142913874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b v="0"/>
    <n v="98"/>
    <b v="1"/>
    <s v="music/metal"/>
    <n v="104.675"/>
    <n v="42.724489795918366"/>
    <x v="4"/>
    <s v="metal"/>
    <n v="1430768468"/>
    <x v="859"/>
    <n v="143337600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b v="0"/>
    <n v="48"/>
    <b v="0"/>
    <s v="music/jazz"/>
    <n v="18.142857142857142"/>
    <n v="52.916666666666664"/>
    <x v="4"/>
    <s v="jazz"/>
    <n v="1382528113"/>
    <x v="860"/>
    <n v="13851237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b v="0"/>
    <n v="2"/>
    <b v="0"/>
    <s v="music/jazz"/>
    <n v="2.2444444444444445"/>
    <n v="50.5"/>
    <x v="4"/>
    <s v="jazz"/>
    <n v="1471475404"/>
    <x v="861"/>
    <n v="14740674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b v="0"/>
    <n v="4"/>
    <b v="0"/>
    <s v="music/jazz"/>
    <n v="0.34"/>
    <n v="42.5"/>
    <x v="4"/>
    <s v="jazz"/>
    <n v="1381583948"/>
    <x v="862"/>
    <n v="138417954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b v="0"/>
    <n v="5"/>
    <b v="0"/>
    <s v="music/jazz"/>
    <n v="4.5"/>
    <n v="18"/>
    <x v="4"/>
    <s v="jazz"/>
    <n v="1326422966"/>
    <x v="863"/>
    <n v="132901496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b v="0"/>
    <n v="79"/>
    <b v="0"/>
    <s v="music/jazz"/>
    <n v="41.53846153846154"/>
    <n v="34.177215189873415"/>
    <x v="4"/>
    <s v="jazz"/>
    <n v="1379990038"/>
    <x v="864"/>
    <n v="1381917540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b v="0"/>
    <n v="2"/>
    <b v="0"/>
    <s v="music/jazz"/>
    <n v="2.0454545454545454"/>
    <n v="22.5"/>
    <x v="4"/>
    <s v="jazz"/>
    <n v="1353177197"/>
    <x v="865"/>
    <n v="135836119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b v="0"/>
    <n v="11"/>
    <b v="0"/>
    <s v="music/jazz"/>
    <n v="18.285714285714285"/>
    <n v="58.18181818181818"/>
    <x v="4"/>
    <s v="jazz"/>
    <n v="1421853518"/>
    <x v="866"/>
    <n v="142513620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b v="0"/>
    <n v="11"/>
    <b v="0"/>
    <s v="music/jazz"/>
    <n v="24.02"/>
    <n v="109.18181818181819"/>
    <x v="4"/>
    <s v="jazz"/>
    <n v="1254450706"/>
    <x v="867"/>
    <n v="1259643540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b v="0"/>
    <n v="1"/>
    <b v="0"/>
    <s v="music/jazz"/>
    <n v="0.1111111111111111"/>
    <n v="50"/>
    <x v="4"/>
    <s v="jazz"/>
    <n v="1386463198"/>
    <x v="868"/>
    <n v="138905519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b v="0"/>
    <n v="3"/>
    <b v="0"/>
    <s v="music/jazz"/>
    <n v="11.818181818181818"/>
    <n v="346.66666666666669"/>
    <x v="4"/>
    <s v="jazz"/>
    <n v="1362860257"/>
    <x v="869"/>
    <n v="136544865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b v="0"/>
    <n v="5"/>
    <b v="0"/>
    <s v="music/jazz"/>
    <n v="0.31"/>
    <n v="12.4"/>
    <x v="4"/>
    <s v="jazz"/>
    <n v="1375403523"/>
    <x v="870"/>
    <n v="137799552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b v="0"/>
    <n v="12"/>
    <b v="0"/>
    <s v="music/jazz"/>
    <n v="5.416666666666667"/>
    <n v="27.083333333333332"/>
    <x v="4"/>
    <s v="jazz"/>
    <n v="1383139695"/>
    <x v="871"/>
    <n v="138573529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b v="0"/>
    <n v="2"/>
    <b v="0"/>
    <s v="music/jazz"/>
    <n v="0.8125"/>
    <n v="32.5"/>
    <x v="4"/>
    <s v="jazz"/>
    <n v="1295898527"/>
    <x v="872"/>
    <n v="129978652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b v="0"/>
    <n v="5"/>
    <b v="0"/>
    <s v="music/jazz"/>
    <n v="1.2857142857142858"/>
    <n v="9"/>
    <x v="4"/>
    <s v="jazz"/>
    <n v="1349150440"/>
    <x v="873"/>
    <n v="13526100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b v="0"/>
    <n v="21"/>
    <b v="0"/>
    <s v="music/jazz"/>
    <n v="24.333333333333332"/>
    <n v="34.761904761904759"/>
    <x v="4"/>
    <s v="jazz"/>
    <n v="1365084034"/>
    <x v="874"/>
    <n v="13676760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b v="0"/>
    <n v="0"/>
    <b v="0"/>
    <s v="music/jazz"/>
    <n v="0"/>
    <e v="#DIV/0!"/>
    <x v="4"/>
    <s v="jazz"/>
    <n v="1441128131"/>
    <x v="875"/>
    <n v="1442856131"/>
    <d v="2015-09-21T17:22:11"/>
  </r>
  <r>
    <n v="876"/>
    <s v="Sound Of Dobells"/>
    <s v="What was the greatest record shop ever?  DOBELLS!"/>
    <n v="3152"/>
    <n v="1286"/>
    <x v="2"/>
    <s v="GB"/>
    <s v="GBP"/>
    <b v="0"/>
    <n v="45"/>
    <b v="0"/>
    <s v="music/jazz"/>
    <n v="40.799492385786799"/>
    <n v="28.577777777777779"/>
    <x v="4"/>
    <s v="jazz"/>
    <n v="1357127727"/>
    <x v="876"/>
    <n v="13599789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b v="0"/>
    <n v="29"/>
    <b v="0"/>
    <s v="music/jazz"/>
    <n v="67.55"/>
    <n v="46.586206896551722"/>
    <x v="4"/>
    <s v="jazz"/>
    <n v="1384887360"/>
    <x v="877"/>
    <n v="138747936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b v="0"/>
    <n v="2"/>
    <b v="0"/>
    <s v="music/jazz"/>
    <n v="1.3"/>
    <n v="32.5"/>
    <x v="4"/>
    <s v="jazz"/>
    <n v="1290490524"/>
    <x v="878"/>
    <n v="12930825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b v="0"/>
    <n v="30"/>
    <b v="0"/>
    <s v="music/jazz"/>
    <n v="30.666666666666668"/>
    <n v="21.466666666666665"/>
    <x v="4"/>
    <s v="jazz"/>
    <n v="1336506905"/>
    <x v="879"/>
    <n v="13383213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b v="0"/>
    <n v="8"/>
    <b v="0"/>
    <s v="music/indie rock"/>
    <n v="2.9894179894179893"/>
    <n v="14.125"/>
    <x v="4"/>
    <s v="indie rock"/>
    <n v="1348731738"/>
    <x v="880"/>
    <n v="135158293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b v="0"/>
    <n v="1"/>
    <b v="0"/>
    <s v="music/indie rock"/>
    <n v="0.8"/>
    <n v="30"/>
    <x v="4"/>
    <s v="indie rock"/>
    <n v="1322632886"/>
    <x v="881"/>
    <n v="132652088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b v="0"/>
    <n v="14"/>
    <b v="0"/>
    <s v="music/indie rock"/>
    <n v="20.133333333333333"/>
    <n v="21.571428571428573"/>
    <x v="4"/>
    <s v="indie rock"/>
    <n v="1312490350"/>
    <x v="882"/>
    <n v="131534155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b v="0"/>
    <n v="24"/>
    <b v="0"/>
    <s v="music/indie rock"/>
    <n v="40.020000000000003"/>
    <n v="83.375"/>
    <x v="4"/>
    <s v="indie rock"/>
    <n v="1451773635"/>
    <x v="883"/>
    <n v="145695763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b v="0"/>
    <n v="2"/>
    <b v="0"/>
    <s v="music/indie rock"/>
    <n v="1"/>
    <n v="10"/>
    <x v="4"/>
    <s v="indie rock"/>
    <n v="1331666146"/>
    <x v="884"/>
    <n v="1336789860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b v="0"/>
    <n v="21"/>
    <b v="0"/>
    <s v="music/indie rock"/>
    <n v="75"/>
    <n v="35.714285714285715"/>
    <x v="4"/>
    <s v="indie rock"/>
    <n v="1481322911"/>
    <x v="885"/>
    <n v="14831373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b v="0"/>
    <n v="7"/>
    <b v="0"/>
    <s v="music/indie rock"/>
    <n v="41"/>
    <n v="29.285714285714285"/>
    <x v="4"/>
    <s v="indie rock"/>
    <n v="1471812813"/>
    <x v="886"/>
    <n v="147397281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b v="0"/>
    <n v="0"/>
    <b v="0"/>
    <s v="music/indie rock"/>
    <n v="0"/>
    <e v="#DIV/0!"/>
    <x v="4"/>
    <s v="indie rock"/>
    <n v="1335567655"/>
    <x v="887"/>
    <n v="13381596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b v="0"/>
    <n v="4"/>
    <b v="0"/>
    <s v="music/indie rock"/>
    <n v="7.2"/>
    <n v="18"/>
    <x v="4"/>
    <s v="indie rock"/>
    <n v="1311789885"/>
    <x v="888"/>
    <n v="1314856800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b v="0"/>
    <n v="32"/>
    <b v="0"/>
    <s v="music/indie rock"/>
    <n v="9.4412800000000008"/>
    <n v="73.760000000000005"/>
    <x v="4"/>
    <s v="indie rock"/>
    <n v="1409942943"/>
    <x v="889"/>
    <n v="141253494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b v="0"/>
    <n v="4"/>
    <b v="0"/>
    <s v="music/indie rock"/>
    <n v="4.166666666666667"/>
    <n v="31.25"/>
    <x v="4"/>
    <s v="indie rock"/>
    <n v="1382460379"/>
    <x v="890"/>
    <n v="138505597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b v="0"/>
    <n v="9"/>
    <b v="0"/>
    <s v="music/indie rock"/>
    <n v="3.25"/>
    <n v="28.888888888888889"/>
    <x v="4"/>
    <s v="indie rock"/>
    <n v="1405989930"/>
    <x v="891"/>
    <n v="14085819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b v="0"/>
    <n v="17"/>
    <b v="0"/>
    <s v="music/indie rock"/>
    <n v="40.75"/>
    <n v="143.8235294117647"/>
    <x v="4"/>
    <s v="indie rock"/>
    <n v="1273121283"/>
    <x v="892"/>
    <n v="1280635200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b v="0"/>
    <n v="5"/>
    <b v="0"/>
    <s v="music/indie rock"/>
    <n v="10"/>
    <n v="40"/>
    <x v="4"/>
    <s v="indie rock"/>
    <n v="1425331963"/>
    <x v="893"/>
    <n v="142792036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b v="0"/>
    <n v="53"/>
    <b v="0"/>
    <s v="music/indie rock"/>
    <n v="39.17"/>
    <n v="147.81132075471697"/>
    <x v="4"/>
    <s v="indie rock"/>
    <n v="1462577610"/>
    <x v="894"/>
    <n v="146516961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b v="0"/>
    <n v="7"/>
    <b v="0"/>
    <s v="music/indie rock"/>
    <n v="2.4375"/>
    <n v="27.857142857142858"/>
    <x v="4"/>
    <s v="indie rock"/>
    <n v="1284087829"/>
    <x v="895"/>
    <n v="128797582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b v="0"/>
    <n v="72"/>
    <b v="0"/>
    <s v="music/indie rock"/>
    <n v="40"/>
    <n v="44.444444444444443"/>
    <x v="4"/>
    <s v="indie rock"/>
    <n v="1438549026"/>
    <x v="896"/>
    <n v="144073440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b v="0"/>
    <n v="0"/>
    <b v="0"/>
    <s v="music/indie rock"/>
    <n v="0"/>
    <e v="#DIV/0!"/>
    <x v="4"/>
    <s v="indie rock"/>
    <n v="1351528308"/>
    <x v="897"/>
    <n v="135412390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b v="0"/>
    <n v="2"/>
    <b v="0"/>
    <s v="music/indie rock"/>
    <n v="2.8"/>
    <n v="35"/>
    <x v="4"/>
    <s v="indie rock"/>
    <n v="1322763110"/>
    <x v="898"/>
    <n v="1326651110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b v="0"/>
    <n v="8"/>
    <b v="0"/>
    <s v="music/indie rock"/>
    <n v="37.333333333333336"/>
    <n v="35"/>
    <x v="4"/>
    <s v="indie rock"/>
    <n v="1302661362"/>
    <x v="899"/>
    <n v="130654936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b v="0"/>
    <n v="2"/>
    <b v="0"/>
    <s v="music/jazz"/>
    <n v="0.42"/>
    <n v="10.5"/>
    <x v="4"/>
    <s v="jazz"/>
    <n v="1456777402"/>
    <x v="900"/>
    <n v="145936580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b v="0"/>
    <n v="0"/>
    <b v="0"/>
    <s v="music/jazz"/>
    <n v="0"/>
    <e v="#DIV/0!"/>
    <x v="4"/>
    <s v="jazz"/>
    <n v="1272050914"/>
    <x v="901"/>
    <n v="127602426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b v="0"/>
    <n v="3"/>
    <b v="0"/>
    <s v="music/jazz"/>
    <n v="0.3"/>
    <n v="30"/>
    <x v="4"/>
    <s v="jazz"/>
    <n v="1404947422"/>
    <x v="902"/>
    <n v="1409412600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b v="0"/>
    <n v="4"/>
    <b v="0"/>
    <s v="music/jazz"/>
    <n v="3.2"/>
    <n v="40"/>
    <x v="4"/>
    <s v="jazz"/>
    <n v="1346180780"/>
    <x v="903"/>
    <n v="134836710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b v="0"/>
    <n v="3"/>
    <b v="0"/>
    <s v="music/jazz"/>
    <n v="0.30199999999999999"/>
    <n v="50.333333333333336"/>
    <x v="4"/>
    <s v="jazz"/>
    <n v="1449194137"/>
    <x v="904"/>
    <n v="14517861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b v="0"/>
    <n v="6"/>
    <b v="0"/>
    <s v="music/jazz"/>
    <n v="3.0153846153846153"/>
    <n v="32.666666666666664"/>
    <x v="4"/>
    <s v="jazz"/>
    <n v="1290663926"/>
    <x v="905"/>
    <n v="1295847926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b v="0"/>
    <n v="0"/>
    <b v="0"/>
    <s v="music/jazz"/>
    <n v="0"/>
    <e v="#DIV/0!"/>
    <x v="4"/>
    <s v="jazz"/>
    <n v="1392093190"/>
    <x v="906"/>
    <n v="1394681590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b v="0"/>
    <n v="0"/>
    <b v="0"/>
    <s v="music/jazz"/>
    <n v="0"/>
    <e v="#DIV/0!"/>
    <x v="4"/>
    <s v="jazz"/>
    <n v="1313123823"/>
    <x v="907"/>
    <n v="131571582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b v="0"/>
    <n v="0"/>
    <b v="0"/>
    <s v="music/jazz"/>
    <n v="0"/>
    <e v="#DIV/0!"/>
    <x v="4"/>
    <s v="jazz"/>
    <n v="1276283655"/>
    <x v="908"/>
    <n v="1280206740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b v="0"/>
    <n v="8"/>
    <b v="0"/>
    <s v="music/jazz"/>
    <n v="3.25"/>
    <n v="65"/>
    <x v="4"/>
    <s v="jazz"/>
    <n v="1340296440"/>
    <x v="909"/>
    <n v="13430160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b v="0"/>
    <n v="5"/>
    <b v="0"/>
    <s v="music/jazz"/>
    <n v="22.363636363636363"/>
    <n v="24.6"/>
    <x v="4"/>
    <s v="jazz"/>
    <n v="1483362319"/>
    <x v="910"/>
    <n v="14885463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b v="0"/>
    <n v="0"/>
    <b v="0"/>
    <s v="music/jazz"/>
    <n v="0"/>
    <e v="#DIV/0!"/>
    <x v="4"/>
    <s v="jazz"/>
    <n v="1388707645"/>
    <x v="911"/>
    <n v="139052204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b v="0"/>
    <n v="2"/>
    <b v="0"/>
    <s v="music/jazz"/>
    <n v="0.8571428571428571"/>
    <n v="15"/>
    <x v="4"/>
    <s v="jazz"/>
    <n v="1350009447"/>
    <x v="912"/>
    <n v="135519704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b v="0"/>
    <n v="24"/>
    <b v="0"/>
    <s v="music/jazz"/>
    <n v="6.6066666666666665"/>
    <n v="82.583333333333329"/>
    <x v="4"/>
    <s v="jazz"/>
    <n v="1333596019"/>
    <x v="913"/>
    <n v="13361880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b v="0"/>
    <n v="0"/>
    <b v="0"/>
    <s v="music/jazz"/>
    <n v="0"/>
    <e v="#DIV/0!"/>
    <x v="4"/>
    <s v="jazz"/>
    <n v="1343326747"/>
    <x v="914"/>
    <n v="134591874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b v="0"/>
    <n v="9"/>
    <b v="0"/>
    <s v="music/jazz"/>
    <n v="5.7692307692307692"/>
    <n v="41.666666666666664"/>
    <x v="4"/>
    <s v="jazz"/>
    <n v="1327853914"/>
    <x v="915"/>
    <n v="1330577940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b v="0"/>
    <n v="0"/>
    <b v="0"/>
    <s v="music/jazz"/>
    <n v="0"/>
    <e v="#DIV/0!"/>
    <x v="4"/>
    <s v="jazz"/>
    <n v="1284409734"/>
    <x v="916"/>
    <n v="128772360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b v="0"/>
    <n v="1"/>
    <b v="0"/>
    <s v="music/jazz"/>
    <n v="0.6"/>
    <n v="30"/>
    <x v="4"/>
    <s v="jazz"/>
    <n v="1402612730"/>
    <x v="917"/>
    <n v="140530500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b v="0"/>
    <n v="10"/>
    <b v="0"/>
    <s v="music/jazz"/>
    <n v="5.0256410256410255"/>
    <n v="19.600000000000001"/>
    <x v="4"/>
    <s v="jazz"/>
    <n v="1414879161"/>
    <x v="918"/>
    <n v="1417474761"/>
    <d v="2014-12-01T22:59:21"/>
  </r>
  <r>
    <n v="919"/>
    <s v="Jazz CD:  Out of The Blue"/>
    <s v="Cool jazz with a New Orleans flavor."/>
    <n v="20000"/>
    <n v="100"/>
    <x v="2"/>
    <s v="US"/>
    <s v="USD"/>
    <b v="0"/>
    <n v="1"/>
    <b v="0"/>
    <s v="music/jazz"/>
    <n v="0.5"/>
    <n v="100"/>
    <x v="4"/>
    <s v="jazz"/>
    <n v="1352906645"/>
    <x v="919"/>
    <n v="135593064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b v="0"/>
    <n v="0"/>
    <b v="0"/>
    <s v="music/jazz"/>
    <n v="0"/>
    <e v="#DIV/0!"/>
    <x v="4"/>
    <s v="jazz"/>
    <n v="1381853222"/>
    <x v="920"/>
    <n v="138444882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b v="0"/>
    <n v="20"/>
    <b v="0"/>
    <s v="music/jazz"/>
    <n v="30.9"/>
    <n v="231.75"/>
    <x v="4"/>
    <s v="jazz"/>
    <n v="1320033976"/>
    <x v="921"/>
    <n v="132366637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b v="0"/>
    <n v="30"/>
    <b v="0"/>
    <s v="music/jazz"/>
    <n v="21.037037037037038"/>
    <n v="189.33333333333334"/>
    <x v="4"/>
    <s v="jazz"/>
    <n v="1409143393"/>
    <x v="922"/>
    <n v="141216739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b v="0"/>
    <n v="6"/>
    <b v="0"/>
    <s v="music/jazz"/>
    <n v="2.2000000000000002"/>
    <n v="55"/>
    <x v="4"/>
    <s v="jazz"/>
    <n v="1414018923"/>
    <x v="923"/>
    <n v="14166145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b v="0"/>
    <n v="15"/>
    <b v="0"/>
    <s v="music/jazz"/>
    <n v="10.9"/>
    <n v="21.8"/>
    <x v="4"/>
    <s v="jazz"/>
    <n v="1358203069"/>
    <x v="924"/>
    <n v="136079506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b v="0"/>
    <n v="5"/>
    <b v="0"/>
    <s v="music/jazz"/>
    <n v="2.6666666666666665"/>
    <n v="32"/>
    <x v="4"/>
    <s v="jazz"/>
    <n v="1382994511"/>
    <x v="925"/>
    <n v="138559011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b v="0"/>
    <n v="0"/>
    <b v="0"/>
    <s v="music/jazz"/>
    <n v="0"/>
    <e v="#DIV/0!"/>
    <x v="4"/>
    <s v="jazz"/>
    <n v="1276043330"/>
    <x v="926"/>
    <n v="127862880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b v="0"/>
    <n v="0"/>
    <b v="0"/>
    <s v="music/jazz"/>
    <n v="0"/>
    <e v="#DIV/0!"/>
    <x v="4"/>
    <s v="jazz"/>
    <n v="1334432695"/>
    <x v="927"/>
    <n v="133702469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b v="0"/>
    <n v="28"/>
    <b v="0"/>
    <s v="music/jazz"/>
    <n v="10.862068965517242"/>
    <n v="56.25"/>
    <x v="4"/>
    <s v="jazz"/>
    <n v="1348864913"/>
    <x v="928"/>
    <n v="1353196800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b v="0"/>
    <n v="0"/>
    <b v="0"/>
    <s v="music/jazz"/>
    <n v="0"/>
    <e v="#DIV/0!"/>
    <x v="4"/>
    <s v="jazz"/>
    <n v="1331358169"/>
    <x v="929"/>
    <n v="133394656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b v="0"/>
    <n v="5"/>
    <b v="0"/>
    <s v="music/jazz"/>
    <n v="38.333333333333336"/>
    <n v="69"/>
    <x v="4"/>
    <s v="jazz"/>
    <n v="1273874306"/>
    <x v="930"/>
    <n v="127750152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b v="0"/>
    <n v="7"/>
    <b v="0"/>
    <s v="music/jazz"/>
    <n v="6.55"/>
    <n v="18.714285714285715"/>
    <x v="4"/>
    <s v="jazz"/>
    <n v="1392021502"/>
    <x v="931"/>
    <n v="1395007200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b v="0"/>
    <n v="30"/>
    <b v="0"/>
    <s v="music/jazz"/>
    <n v="14.536842105263158"/>
    <n v="46.033333333333331"/>
    <x v="4"/>
    <s v="jazz"/>
    <n v="1360106145"/>
    <x v="932"/>
    <n v="13639905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b v="0"/>
    <n v="2"/>
    <b v="0"/>
    <s v="music/jazz"/>
    <n v="6"/>
    <n v="60"/>
    <x v="4"/>
    <s v="jazz"/>
    <n v="1394683409"/>
    <x v="933"/>
    <n v="139986740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b v="0"/>
    <n v="30"/>
    <b v="0"/>
    <s v="music/jazz"/>
    <n v="30.4"/>
    <n v="50.666666666666664"/>
    <x v="4"/>
    <s v="jazz"/>
    <n v="1396633284"/>
    <x v="934"/>
    <n v="1399183200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b v="0"/>
    <n v="2"/>
    <b v="0"/>
    <s v="music/jazz"/>
    <n v="1.4285714285714286"/>
    <n v="25"/>
    <x v="4"/>
    <s v="jazz"/>
    <n v="1451462429"/>
    <x v="935"/>
    <n v="14540544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b v="0"/>
    <n v="0"/>
    <b v="0"/>
    <s v="music/jazz"/>
    <n v="0"/>
    <e v="#DIV/0!"/>
    <x v="4"/>
    <s v="jazz"/>
    <n v="1323131689"/>
    <x v="936"/>
    <n v="1326916800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b v="0"/>
    <n v="2"/>
    <b v="0"/>
    <s v="music/jazz"/>
    <n v="1.1428571428571428"/>
    <n v="20"/>
    <x v="4"/>
    <s v="jazz"/>
    <n v="1380913757"/>
    <x v="937"/>
    <n v="138350935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b v="0"/>
    <n v="1"/>
    <b v="0"/>
    <s v="music/jazz"/>
    <n v="0.35714285714285715"/>
    <n v="25"/>
    <x v="4"/>
    <s v="jazz"/>
    <n v="1343993448"/>
    <x v="938"/>
    <n v="13465854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b v="0"/>
    <n v="2"/>
    <b v="0"/>
    <s v="music/jazz"/>
    <n v="1.4545454545454546"/>
    <n v="20"/>
    <x v="4"/>
    <s v="jazz"/>
    <n v="1369246738"/>
    <x v="939"/>
    <n v="137262228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b v="0"/>
    <n v="14"/>
    <b v="0"/>
    <s v="technology/wearables"/>
    <n v="17.155555555555555"/>
    <n v="110.28571428571429"/>
    <x v="2"/>
    <s v="wearables"/>
    <n v="1435363926"/>
    <x v="940"/>
    <n v="143925192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b v="0"/>
    <n v="31"/>
    <b v="0"/>
    <s v="technology/wearables"/>
    <n v="2.3220000000000001"/>
    <n v="37.451612903225808"/>
    <x v="2"/>
    <s v="wearables"/>
    <n v="1484101145"/>
    <x v="941"/>
    <n v="148669314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b v="0"/>
    <n v="16"/>
    <b v="0"/>
    <s v="technology/wearables"/>
    <n v="8.9066666666666663"/>
    <n v="41.75"/>
    <x v="2"/>
    <s v="wearables"/>
    <n v="1452716060"/>
    <x v="942"/>
    <n v="1455826460"/>
    <d v="2016-02-18T20:14:20"/>
  </r>
  <r>
    <n v="943"/>
    <s v="SleepMode"/>
    <s v="A mask for home or travel that will give you the best, undisturbed sleep of your life."/>
    <n v="3000"/>
    <n v="289"/>
    <x v="2"/>
    <s v="US"/>
    <s v="USD"/>
    <b v="0"/>
    <n v="12"/>
    <b v="0"/>
    <s v="technology/wearables"/>
    <n v="9.6333333333333329"/>
    <n v="24.083333333333332"/>
    <x v="2"/>
    <s v="wearables"/>
    <n v="1477843305"/>
    <x v="943"/>
    <n v="148043890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b v="0"/>
    <n v="96"/>
    <b v="0"/>
    <s v="technology/wearables"/>
    <n v="13.326000000000001"/>
    <n v="69.40625"/>
    <x v="2"/>
    <s v="wearables"/>
    <n v="1458050450"/>
    <x v="944"/>
    <n v="1460988000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b v="0"/>
    <n v="16"/>
    <b v="0"/>
    <s v="technology/wearables"/>
    <n v="2.484"/>
    <n v="155.25"/>
    <x v="2"/>
    <s v="wearables"/>
    <n v="1482958626"/>
    <x v="945"/>
    <n v="148746234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b v="0"/>
    <n v="5"/>
    <b v="0"/>
    <s v="technology/wearables"/>
    <n v="1.9066666666666667"/>
    <n v="57.2"/>
    <x v="2"/>
    <s v="wearables"/>
    <n v="1470852048"/>
    <x v="946"/>
    <n v="14734440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b v="0"/>
    <n v="0"/>
    <b v="0"/>
    <s v="technology/wearables"/>
    <n v="0"/>
    <e v="#DIV/0!"/>
    <x v="2"/>
    <s v="wearables"/>
    <n v="1462128306"/>
    <x v="947"/>
    <n v="14673123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b v="0"/>
    <n v="8"/>
    <b v="0"/>
    <s v="technology/wearables"/>
    <n v="12"/>
    <n v="60"/>
    <x v="2"/>
    <s v="wearables"/>
    <n v="1455220364"/>
    <x v="948"/>
    <n v="1457812364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b v="0"/>
    <n v="7"/>
    <b v="0"/>
    <s v="technology/wearables"/>
    <n v="1.365"/>
    <n v="39"/>
    <x v="2"/>
    <s v="wearables"/>
    <n v="1450832576"/>
    <x v="949"/>
    <n v="1456016576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b v="0"/>
    <n v="24"/>
    <b v="0"/>
    <s v="technology/wearables"/>
    <n v="28.04"/>
    <n v="58.416666666666664"/>
    <x v="2"/>
    <s v="wearables"/>
    <n v="1450461661"/>
    <x v="950"/>
    <n v="1453053661"/>
    <d v="2016-01-17T18:01:01"/>
  </r>
  <r>
    <n v="951"/>
    <s v="Smart Harness"/>
    <s v="Revolutionizing the way we walk our dogs!"/>
    <n v="50000"/>
    <n v="19195"/>
    <x v="2"/>
    <s v="US"/>
    <s v="USD"/>
    <b v="0"/>
    <n v="121"/>
    <b v="0"/>
    <s v="technology/wearables"/>
    <n v="38.39"/>
    <n v="158.63636363636363"/>
    <x v="2"/>
    <s v="wearables"/>
    <n v="1461166872"/>
    <x v="951"/>
    <n v="146505487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b v="0"/>
    <n v="196"/>
    <b v="0"/>
    <s v="technology/wearables"/>
    <n v="39.942857142857143"/>
    <n v="99.857142857142861"/>
    <x v="2"/>
    <s v="wearables"/>
    <n v="1476888212"/>
    <x v="952"/>
    <n v="147948381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b v="0"/>
    <n v="5"/>
    <b v="0"/>
    <s v="technology/wearables"/>
    <n v="0.84"/>
    <n v="25.2"/>
    <x v="2"/>
    <s v="wearables"/>
    <n v="1419566199"/>
    <x v="953"/>
    <n v="142215819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b v="0"/>
    <n v="73"/>
    <b v="0"/>
    <s v="technology/wearables"/>
    <n v="43.406666666666666"/>
    <n v="89.191780821917803"/>
    <x v="2"/>
    <s v="wearables"/>
    <n v="1436472039"/>
    <x v="954"/>
    <n v="14401008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b v="0"/>
    <n v="93"/>
    <b v="0"/>
    <s v="technology/wearables"/>
    <n v="5.6613333333333333"/>
    <n v="182.6236559139785"/>
    <x v="2"/>
    <s v="wearables"/>
    <n v="1470294300"/>
    <x v="955"/>
    <n v="14737503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b v="0"/>
    <n v="17"/>
    <b v="0"/>
    <s v="technology/wearables"/>
    <n v="1.722"/>
    <n v="50.647058823529413"/>
    <x v="2"/>
    <s v="wearables"/>
    <n v="1424901359"/>
    <x v="956"/>
    <n v="1430081759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b v="0"/>
    <n v="7"/>
    <b v="0"/>
    <s v="technology/wearables"/>
    <n v="1.9416666666666667"/>
    <n v="33.285714285714285"/>
    <x v="2"/>
    <s v="wearables"/>
    <n v="1476710133"/>
    <x v="957"/>
    <n v="14793921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b v="0"/>
    <n v="17"/>
    <b v="0"/>
    <s v="technology/wearables"/>
    <n v="11.328275684711329"/>
    <n v="51.823529411764703"/>
    <x v="2"/>
    <s v="wearables"/>
    <n v="1426792563"/>
    <x v="958"/>
    <n v="142864194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b v="0"/>
    <n v="171"/>
    <b v="0"/>
    <s v="technology/wearables"/>
    <n v="38.86"/>
    <n v="113.62573099415205"/>
    <x v="2"/>
    <s v="wearables"/>
    <n v="1419048665"/>
    <x v="959"/>
    <n v="142164066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b v="0"/>
    <n v="188"/>
    <b v="0"/>
    <s v="technology/wearables"/>
    <n v="46.100628930817614"/>
    <n v="136.46276595744681"/>
    <x v="2"/>
    <s v="wearables"/>
    <n v="1485874955"/>
    <x v="960"/>
    <n v="148950015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b v="0"/>
    <n v="110"/>
    <b v="0"/>
    <s v="technology/wearables"/>
    <n v="42.188421052631575"/>
    <n v="364.35454545454547"/>
    <x v="2"/>
    <s v="wearables"/>
    <n v="1483634335"/>
    <x v="961"/>
    <n v="148761720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b v="0"/>
    <n v="37"/>
    <b v="0"/>
    <s v="technology/wearables"/>
    <n v="28.48"/>
    <n v="19.243243243243242"/>
    <x v="2"/>
    <s v="wearables"/>
    <n v="1451927153"/>
    <x v="962"/>
    <n v="1455210353"/>
    <d v="2016-02-11T17:05:53"/>
  </r>
  <r>
    <n v="963"/>
    <s v="The Ultimate Learning Center"/>
    <s v="WE are molding an educated, motivated, non violent GENERATION!"/>
    <n v="35000"/>
    <n v="377"/>
    <x v="2"/>
    <s v="US"/>
    <s v="USD"/>
    <b v="0"/>
    <n v="9"/>
    <b v="0"/>
    <s v="technology/wearables"/>
    <n v="1.0771428571428572"/>
    <n v="41.888888888888886"/>
    <x v="2"/>
    <s v="wearables"/>
    <n v="1473693319"/>
    <x v="963"/>
    <n v="14767173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b v="0"/>
    <n v="29"/>
    <b v="0"/>
    <s v="technology/wearables"/>
    <n v="0.79909090909090907"/>
    <n v="30.310344827586206"/>
    <x v="2"/>
    <s v="wearables"/>
    <n v="1437663919"/>
    <x v="964"/>
    <n v="14411199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b v="0"/>
    <n v="6"/>
    <b v="0"/>
    <s v="technology/wearables"/>
    <n v="1.1919999999999999"/>
    <n v="49.666666666666664"/>
    <x v="2"/>
    <s v="wearables"/>
    <n v="1474676646"/>
    <x v="965"/>
    <n v="1477454340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b v="0"/>
    <n v="30"/>
    <b v="0"/>
    <s v="technology/wearables"/>
    <n v="14.8"/>
    <n v="59.2"/>
    <x v="2"/>
    <s v="wearables"/>
    <n v="1473174932"/>
    <x v="966"/>
    <n v="147576693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b v="0"/>
    <n v="81"/>
    <b v="0"/>
    <s v="technology/wearables"/>
    <n v="17.809999999999999"/>
    <n v="43.97530864197531"/>
    <x v="2"/>
    <s v="wearables"/>
    <n v="1456121174"/>
    <x v="967"/>
    <n v="146130157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b v="0"/>
    <n v="4"/>
    <b v="0"/>
    <s v="technology/wearables"/>
    <n v="1.325"/>
    <n v="26.5"/>
    <x v="2"/>
    <s v="wearables"/>
    <n v="1405542034"/>
    <x v="968"/>
    <n v="1408134034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b v="0"/>
    <n v="11"/>
    <b v="0"/>
    <s v="technology/wearables"/>
    <n v="46.666666666666664"/>
    <n v="1272.7272727272727"/>
    <x v="2"/>
    <s v="wearables"/>
    <n v="1483773407"/>
    <x v="969"/>
    <n v="148662460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b v="0"/>
    <n v="14"/>
    <b v="0"/>
    <s v="technology/wearables"/>
    <n v="45.92"/>
    <n v="164"/>
    <x v="2"/>
    <s v="wearables"/>
    <n v="1481951853"/>
    <x v="970"/>
    <n v="148514754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b v="0"/>
    <n v="5"/>
    <b v="0"/>
    <s v="technology/wearables"/>
    <n v="0.22600000000000001"/>
    <n v="45.2"/>
    <x v="2"/>
    <s v="wearables"/>
    <n v="1429290060"/>
    <x v="971"/>
    <n v="143317806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b v="0"/>
    <n v="45"/>
    <b v="0"/>
    <s v="technology/wearables"/>
    <n v="34.625"/>
    <n v="153.88888888888889"/>
    <x v="2"/>
    <s v="wearables"/>
    <n v="1407271598"/>
    <x v="972"/>
    <n v="1409813940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b v="0"/>
    <n v="8"/>
    <b v="0"/>
    <s v="technology/wearables"/>
    <n v="2.0550000000000002"/>
    <n v="51.375"/>
    <x v="2"/>
    <s v="wearables"/>
    <n v="1441844493"/>
    <x v="973"/>
    <n v="144703209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b v="0"/>
    <n v="3"/>
    <b v="0"/>
    <s v="technology/wearables"/>
    <n v="0.56000000000000005"/>
    <n v="93.333333333333329"/>
    <x v="2"/>
    <s v="wearables"/>
    <n v="1456336756"/>
    <x v="974"/>
    <n v="145892515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b v="0"/>
    <n v="24"/>
    <b v="0"/>
    <s v="technology/wearables"/>
    <n v="2.6070000000000002"/>
    <n v="108.625"/>
    <x v="2"/>
    <s v="wearables"/>
    <n v="1461948185"/>
    <x v="975"/>
    <n v="146713218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b v="0"/>
    <n v="18"/>
    <b v="0"/>
    <s v="technology/wearables"/>
    <n v="1.9259999999999999"/>
    <n v="160.5"/>
    <x v="2"/>
    <s v="wearables"/>
    <n v="1435627497"/>
    <x v="976"/>
    <n v="143951549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b v="0"/>
    <n v="12"/>
    <b v="0"/>
    <s v="technology/wearables"/>
    <n v="33.666666666666664"/>
    <n v="75.75"/>
    <x v="2"/>
    <s v="wearables"/>
    <n v="1453502197"/>
    <x v="977"/>
    <n v="145609419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b v="0"/>
    <n v="123"/>
    <b v="0"/>
    <s v="technology/wearables"/>
    <n v="56.263267182990241"/>
    <n v="790.83739837398377"/>
    <x v="2"/>
    <s v="wearables"/>
    <n v="1453793101"/>
    <x v="978"/>
    <n v="14563851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b v="0"/>
    <n v="96"/>
    <b v="0"/>
    <s v="technology/wearables"/>
    <n v="82.817599999999999"/>
    <n v="301.93916666666667"/>
    <x v="2"/>
    <s v="wearables"/>
    <n v="1463392828"/>
    <x v="979"/>
    <n v="146644914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b v="0"/>
    <n v="31"/>
    <b v="0"/>
    <s v="technology/wearables"/>
    <n v="14.86"/>
    <n v="47.935483870967744"/>
    <x v="2"/>
    <s v="wearables"/>
    <n v="1413495722"/>
    <x v="980"/>
    <n v="141738732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b v="0"/>
    <n v="4"/>
    <b v="0"/>
    <s v="technology/wearables"/>
    <n v="1.2375123751237513E-2"/>
    <n v="2.75"/>
    <x v="2"/>
    <s v="wearables"/>
    <n v="1405032222"/>
    <x v="981"/>
    <n v="140762422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b v="0"/>
    <n v="3"/>
    <b v="0"/>
    <s v="technology/wearables"/>
    <n v="1.7142857142857144E-2"/>
    <n v="1"/>
    <x v="2"/>
    <s v="wearables"/>
    <n v="1472839486"/>
    <x v="982"/>
    <n v="147543148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b v="0"/>
    <n v="179"/>
    <b v="0"/>
    <s v="technology/wearables"/>
    <n v="29.506136117214712"/>
    <n v="171.79329608938548"/>
    <x v="2"/>
    <s v="wearables"/>
    <n v="1469289685"/>
    <x v="983"/>
    <n v="1471985640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b v="0"/>
    <n v="3"/>
    <b v="0"/>
    <s v="technology/wearables"/>
    <n v="1.06"/>
    <n v="35.333333333333336"/>
    <x v="2"/>
    <s v="wearables"/>
    <n v="1424918808"/>
    <x v="984"/>
    <n v="142750720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b v="0"/>
    <n v="23"/>
    <b v="0"/>
    <s v="technology/wearables"/>
    <n v="6.293333333333333"/>
    <n v="82.086956521739125"/>
    <x v="2"/>
    <s v="wearables"/>
    <n v="1449011610"/>
    <x v="985"/>
    <n v="145160280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b v="0"/>
    <n v="23"/>
    <b v="0"/>
    <s v="technology/wearables"/>
    <n v="12.75"/>
    <n v="110.8695652173913"/>
    <x v="2"/>
    <s v="wearables"/>
    <n v="1447698300"/>
    <x v="986"/>
    <n v="14523840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b v="0"/>
    <n v="41"/>
    <b v="0"/>
    <s v="technology/wearables"/>
    <n v="13.22"/>
    <n v="161.21951219512195"/>
    <x v="2"/>
    <s v="wearables"/>
    <n v="1400051050"/>
    <x v="987"/>
    <n v="140350705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b v="0"/>
    <n v="0"/>
    <b v="0"/>
    <s v="technology/wearables"/>
    <n v="0"/>
    <e v="#DIV/0!"/>
    <x v="2"/>
    <s v="wearables"/>
    <n v="1472718825"/>
    <x v="988"/>
    <n v="1475310825"/>
    <d v="2016-10-01T08:33:45"/>
  </r>
  <r>
    <n v="989"/>
    <s v="Power Rope"/>
    <s v="The most useful phone charger you will ever buy"/>
    <n v="10000"/>
    <n v="1677"/>
    <x v="2"/>
    <s v="US"/>
    <s v="USD"/>
    <b v="0"/>
    <n v="32"/>
    <b v="0"/>
    <s v="technology/wearables"/>
    <n v="16.77"/>
    <n v="52.40625"/>
    <x v="2"/>
    <s v="wearables"/>
    <n v="1472509495"/>
    <x v="989"/>
    <n v="147510149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b v="0"/>
    <n v="2"/>
    <b v="0"/>
    <s v="technology/wearables"/>
    <n v="0.104"/>
    <n v="13"/>
    <x v="2"/>
    <s v="wearables"/>
    <n v="1407178164"/>
    <x v="990"/>
    <n v="140977016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b v="0"/>
    <n v="7"/>
    <b v="0"/>
    <s v="technology/wearables"/>
    <n v="4.24"/>
    <n v="30.285714285714285"/>
    <x v="2"/>
    <s v="wearables"/>
    <n v="1466186988"/>
    <x v="991"/>
    <n v="146834946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b v="0"/>
    <n v="4"/>
    <b v="0"/>
    <s v="technology/wearables"/>
    <n v="0.46700000000000003"/>
    <n v="116.75"/>
    <x v="2"/>
    <s v="wearables"/>
    <n v="1457475119"/>
    <x v="992"/>
    <n v="146265551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b v="0"/>
    <n v="196"/>
    <b v="0"/>
    <s v="technology/wearables"/>
    <n v="25.087142857142858"/>
    <n v="89.59693877551021"/>
    <x v="2"/>
    <s v="wearables"/>
    <n v="1476054568"/>
    <x v="993"/>
    <n v="1478926800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b v="0"/>
    <n v="11"/>
    <b v="0"/>
    <s v="technology/wearables"/>
    <n v="2.3344999999999998"/>
    <n v="424.45454545454544"/>
    <x v="2"/>
    <s v="wearables"/>
    <n v="1412835530"/>
    <x v="994"/>
    <n v="141738834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b v="0"/>
    <n v="9"/>
    <b v="0"/>
    <s v="technology/wearables"/>
    <n v="7.26"/>
    <n v="80.666666666666671"/>
    <x v="2"/>
    <s v="wearables"/>
    <n v="1415140480"/>
    <x v="995"/>
    <n v="141727680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b v="0"/>
    <n v="5"/>
    <b v="0"/>
    <s v="technology/wearables"/>
    <n v="1.625"/>
    <n v="13"/>
    <x v="2"/>
    <s v="wearables"/>
    <n v="1403902060"/>
    <x v="996"/>
    <n v="1406474820"/>
    <d v="2014-07-27T15:27:00"/>
  </r>
  <r>
    <n v="997"/>
    <s v="iPhanny"/>
    <s v="The iPhanny keeps your iPhone 6 safe from bending in those dangerous pants pockets."/>
    <n v="5000"/>
    <n v="65"/>
    <x v="2"/>
    <s v="US"/>
    <s v="USD"/>
    <b v="0"/>
    <n v="8"/>
    <b v="0"/>
    <s v="technology/wearables"/>
    <n v="1.3"/>
    <n v="8.125"/>
    <x v="2"/>
    <s v="wearables"/>
    <n v="1414549697"/>
    <x v="997"/>
    <n v="14171452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b v="0"/>
    <n v="229"/>
    <b v="0"/>
    <s v="technology/wearables"/>
    <n v="58.55833333333333"/>
    <n v="153.42794759825327"/>
    <x v="2"/>
    <s v="wearables"/>
    <n v="1444017801"/>
    <x v="998"/>
    <n v="144790940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b v="0"/>
    <n v="40"/>
    <b v="0"/>
    <s v="technology/wearables"/>
    <n v="7.7886666666666668"/>
    <n v="292.07499999999999"/>
    <x v="2"/>
    <s v="wearables"/>
    <n v="1413270690"/>
    <x v="999"/>
    <n v="141586572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b v="0"/>
    <n v="6"/>
    <b v="0"/>
    <s v="technology/wearables"/>
    <n v="2.2157147647256061"/>
    <n v="3304"/>
    <x v="2"/>
    <s v="wearables"/>
    <n v="1484357160"/>
    <x v="1000"/>
    <n v="148953756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b v="0"/>
    <n v="4"/>
    <b v="0"/>
    <s v="technology/wearables"/>
    <n v="104"/>
    <n v="1300"/>
    <x v="2"/>
    <s v="wearables"/>
    <n v="1481908613"/>
    <x v="1001"/>
    <n v="148579661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b v="0"/>
    <n v="22"/>
    <b v="0"/>
    <s v="technology/wearables"/>
    <n v="29.602960296029604"/>
    <n v="134.54545454545453"/>
    <x v="2"/>
    <s v="wearables"/>
    <n v="1447777514"/>
    <x v="1002"/>
    <n v="145033194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b v="0"/>
    <n v="15"/>
    <b v="0"/>
    <s v="technology/wearables"/>
    <n v="16.055"/>
    <n v="214.06666666666666"/>
    <x v="2"/>
    <s v="wearables"/>
    <n v="1487091661"/>
    <x v="1003"/>
    <n v="148968006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b v="0"/>
    <n v="95"/>
    <b v="0"/>
    <s v="technology/wearables"/>
    <n v="82.207999999999998"/>
    <n v="216.33684210526314"/>
    <x v="2"/>
    <s v="wearables"/>
    <n v="1453222827"/>
    <x v="1004"/>
    <n v="14558148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b v="0"/>
    <n v="161"/>
    <b v="0"/>
    <s v="technology/wearables"/>
    <n v="75.051000000000002"/>
    <n v="932.31055900621118"/>
    <x v="2"/>
    <s v="wearables"/>
    <n v="1443538783"/>
    <x v="1005"/>
    <n v="144621718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b v="0"/>
    <n v="8"/>
    <b v="0"/>
    <s v="technology/wearables"/>
    <n v="5.85"/>
    <n v="29.25"/>
    <x v="2"/>
    <s v="wearables"/>
    <n v="1417654672"/>
    <x v="1006"/>
    <n v="1418368260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b v="0"/>
    <n v="76"/>
    <b v="0"/>
    <s v="technology/wearables"/>
    <n v="44.32"/>
    <n v="174.94736842105263"/>
    <x v="2"/>
    <s v="wearables"/>
    <n v="1478095223"/>
    <x v="1007"/>
    <n v="14817276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b v="0"/>
    <n v="1"/>
    <b v="0"/>
    <s v="technology/wearables"/>
    <n v="0.26737967914438504"/>
    <n v="250"/>
    <x v="2"/>
    <s v="wearables"/>
    <n v="1480361115"/>
    <x v="1008"/>
    <n v="14829531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b v="0"/>
    <n v="101"/>
    <b v="0"/>
    <s v="technology/wearables"/>
    <n v="13.13"/>
    <n v="65"/>
    <x v="2"/>
    <s v="wearables"/>
    <n v="1463754646"/>
    <x v="1009"/>
    <n v="14663466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b v="0"/>
    <n v="4"/>
    <b v="0"/>
    <s v="technology/wearables"/>
    <n v="0.19088937093275488"/>
    <n v="55"/>
    <x v="2"/>
    <s v="wearables"/>
    <n v="1468180462"/>
    <x v="1010"/>
    <n v="147304434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b v="0"/>
    <n v="1"/>
    <b v="0"/>
    <s v="technology/wearables"/>
    <n v="0.375"/>
    <n v="75"/>
    <x v="2"/>
    <s v="wearables"/>
    <n v="1415050395"/>
    <x v="1011"/>
    <n v="141893839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b v="0"/>
    <n v="775"/>
    <b v="0"/>
    <s v="technology/wearables"/>
    <n v="21535.021000000001"/>
    <n v="1389.3561935483872"/>
    <x v="2"/>
    <s v="wearables"/>
    <n v="1481366052"/>
    <x v="1012"/>
    <n v="148525405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b v="0"/>
    <n v="90"/>
    <b v="0"/>
    <s v="technology/wearables"/>
    <n v="34.527999999999999"/>
    <n v="95.911111111111111"/>
    <x v="2"/>
    <s v="wearables"/>
    <n v="1449000056"/>
    <x v="1013"/>
    <n v="145141920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b v="0"/>
    <n v="16"/>
    <b v="0"/>
    <s v="technology/wearables"/>
    <n v="30.6"/>
    <n v="191.25"/>
    <x v="2"/>
    <s v="wearables"/>
    <n v="1415750615"/>
    <x v="1014"/>
    <n v="14200706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b v="0"/>
    <n v="6"/>
    <b v="0"/>
    <s v="technology/wearables"/>
    <n v="2.6666666666666665"/>
    <n v="40"/>
    <x v="2"/>
    <s v="wearables"/>
    <n v="1445893495"/>
    <x v="1015"/>
    <n v="144848909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b v="0"/>
    <n v="38"/>
    <b v="0"/>
    <s v="technology/wearables"/>
    <n v="2.8420000000000001"/>
    <n v="74.78947368421052"/>
    <x v="2"/>
    <s v="wearables"/>
    <n v="1456108456"/>
    <x v="1016"/>
    <n v="145999285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b v="0"/>
    <n v="355"/>
    <b v="0"/>
    <s v="technology/wearables"/>
    <n v="22.878799999999998"/>
    <n v="161.11830985915492"/>
    <x v="2"/>
    <s v="wearables"/>
    <n v="1444666335"/>
    <x v="1017"/>
    <n v="1448125935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b v="0"/>
    <n v="7"/>
    <b v="0"/>
    <s v="technology/wearables"/>
    <n v="3.105"/>
    <n v="88.714285714285708"/>
    <x v="2"/>
    <s v="wearables"/>
    <n v="1465904933"/>
    <x v="1018"/>
    <n v="146849693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b v="0"/>
    <n v="400"/>
    <b v="0"/>
    <s v="technology/wearables"/>
    <n v="47.333333333333336"/>
    <n v="53.25"/>
    <x v="2"/>
    <s v="wearables"/>
    <n v="1420500149"/>
    <x v="1019"/>
    <n v="142309214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b v="0"/>
    <n v="30"/>
    <b v="1"/>
    <s v="music/electronic music"/>
    <n v="205.54838709677421"/>
    <n v="106.2"/>
    <x v="4"/>
    <s v="electronic music"/>
    <n v="1430617209"/>
    <x v="1020"/>
    <n v="1433206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b v="1"/>
    <n v="478"/>
    <b v="1"/>
    <s v="music/electronic music"/>
    <n v="351.80366666666669"/>
    <n v="22.079728033472804"/>
    <x v="4"/>
    <s v="electronic music"/>
    <n v="1443074571"/>
    <x v="1021"/>
    <n v="144505440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b v="1"/>
    <n v="74"/>
    <b v="1"/>
    <s v="music/electronic music"/>
    <n v="114.9"/>
    <n v="31.054054054054053"/>
    <x v="4"/>
    <s v="electronic music"/>
    <n v="1429284677"/>
    <x v="1022"/>
    <n v="143187667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b v="0"/>
    <n v="131"/>
    <b v="1"/>
    <s v="music/electronic music"/>
    <n v="237.15"/>
    <n v="36.206106870229007"/>
    <x v="4"/>
    <s v="electronic music"/>
    <n v="1432245861"/>
    <x v="1023"/>
    <n v="143483786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b v="1"/>
    <n v="61"/>
    <b v="1"/>
    <s v="music/electronic music"/>
    <n v="118.63775"/>
    <n v="388.9762295081967"/>
    <x v="4"/>
    <s v="electronic music"/>
    <n v="1451656563"/>
    <x v="1024"/>
    <n v="145424856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b v="1"/>
    <n v="1071"/>
    <b v="1"/>
    <s v="music/electronic music"/>
    <n v="109.92831428571429"/>
    <n v="71.848571428571432"/>
    <x v="4"/>
    <s v="electronic music"/>
    <n v="1423944037"/>
    <x v="1025"/>
    <n v="14265324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b v="1"/>
    <n v="122"/>
    <b v="1"/>
    <s v="music/electronic music"/>
    <n v="100.00828571428572"/>
    <n v="57.381803278688523"/>
    <x v="4"/>
    <s v="electronic music"/>
    <n v="1456480016"/>
    <x v="1026"/>
    <n v="145941401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b v="1"/>
    <n v="111"/>
    <b v="1"/>
    <s v="music/electronic music"/>
    <n v="103.09292094387415"/>
    <n v="69.666666666666671"/>
    <x v="4"/>
    <s v="electronic music"/>
    <n v="1411433347"/>
    <x v="1027"/>
    <n v="141402534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b v="1"/>
    <n v="255"/>
    <b v="1"/>
    <s v="music/electronic music"/>
    <n v="117.27"/>
    <n v="45.988235294117644"/>
    <x v="4"/>
    <s v="electronic music"/>
    <n v="1484924605"/>
    <x v="1028"/>
    <n v="1488830400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b v="0"/>
    <n v="141"/>
    <b v="1"/>
    <s v="music/electronic music"/>
    <n v="111.76"/>
    <n v="79.262411347517727"/>
    <x v="4"/>
    <s v="electronic music"/>
    <n v="1423501507"/>
    <x v="1029"/>
    <n v="1428184740"/>
    <d v="2015-04-04T21:59:00"/>
  </r>
  <r>
    <n v="1030"/>
    <s v="The Gothsicles - I FEEL SICLE"/>
    <s v="Help fund the latest Gothsicles mega-album, I FEEL SICLE!"/>
    <n v="2000"/>
    <n v="6842"/>
    <x v="0"/>
    <s v="US"/>
    <s v="USD"/>
    <b v="0"/>
    <n v="159"/>
    <b v="1"/>
    <s v="music/electronic music"/>
    <n v="342.1"/>
    <n v="43.031446540880502"/>
    <x v="4"/>
    <s v="electronic music"/>
    <n v="1472470549"/>
    <x v="1030"/>
    <n v="14736801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b v="0"/>
    <n v="99"/>
    <b v="1"/>
    <s v="music/electronic music"/>
    <n v="107.4"/>
    <n v="108.48484848484848"/>
    <x v="4"/>
    <s v="electronic music"/>
    <n v="1447698010"/>
    <x v="1031"/>
    <n v="1450290010"/>
    <d v="2015-12-16T18:20:10"/>
  </r>
  <r>
    <n v="1032"/>
    <s v="Phantom Ship / Coastal (Album Preorder)"/>
    <s v="Ideal for living rooms and open spaces."/>
    <n v="5400"/>
    <n v="5858.84"/>
    <x v="0"/>
    <s v="US"/>
    <s v="USD"/>
    <b v="0"/>
    <n v="96"/>
    <b v="1"/>
    <s v="music/electronic music"/>
    <n v="108.49703703703703"/>
    <n v="61.029583333333335"/>
    <x v="4"/>
    <s v="electronic music"/>
    <n v="1464105625"/>
    <x v="1032"/>
    <n v="14666976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b v="0"/>
    <n v="27"/>
    <b v="1"/>
    <s v="music/electronic music"/>
    <n v="102.86144578313252"/>
    <n v="50.592592592592595"/>
    <x v="4"/>
    <s v="electronic music"/>
    <n v="1479144880"/>
    <x v="1033"/>
    <n v="148156408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b v="0"/>
    <n v="166"/>
    <b v="1"/>
    <s v="music/electronic music"/>
    <n v="130.0018"/>
    <n v="39.157168674698795"/>
    <x v="4"/>
    <s v="electronic music"/>
    <n v="1467604804"/>
    <x v="1034"/>
    <n v="1470369540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b v="0"/>
    <n v="76"/>
    <b v="1"/>
    <s v="music/electronic music"/>
    <n v="107.65217391304348"/>
    <n v="65.15789473684211"/>
    <x v="4"/>
    <s v="electronic music"/>
    <n v="1421076220"/>
    <x v="1035"/>
    <n v="142366822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b v="0"/>
    <n v="211"/>
    <b v="1"/>
    <s v="music/electronic music"/>
    <n v="112.36044444444444"/>
    <n v="23.963127962085309"/>
    <x v="4"/>
    <s v="electronic music"/>
    <n v="1354790790"/>
    <x v="1036"/>
    <n v="135754560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b v="0"/>
    <n v="21"/>
    <b v="1"/>
    <s v="music/electronic music"/>
    <n v="102.1"/>
    <n v="48.61904761904762"/>
    <x v="4"/>
    <s v="electronic music"/>
    <n v="1429991062"/>
    <x v="1037"/>
    <n v="143192520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b v="0"/>
    <n v="61"/>
    <b v="1"/>
    <s v="music/electronic music"/>
    <n v="145.33333333333334"/>
    <n v="35.73770491803279"/>
    <x v="4"/>
    <s v="electronic music"/>
    <n v="1455773623"/>
    <x v="1038"/>
    <n v="145836202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b v="0"/>
    <n v="30"/>
    <b v="1"/>
    <s v="music/electronic music"/>
    <n v="128.19999999999999"/>
    <n v="21.366666666666667"/>
    <x v="4"/>
    <s v="electronic music"/>
    <n v="1479436646"/>
    <x v="1039"/>
    <n v="14816159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b v="0"/>
    <n v="1"/>
    <b v="0"/>
    <s v="journalism/audio"/>
    <n v="0.29411764705882354"/>
    <n v="250"/>
    <x v="5"/>
    <s v="audio"/>
    <n v="1469725209"/>
    <x v="1040"/>
    <n v="14723172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b v="0"/>
    <n v="0"/>
    <b v="0"/>
    <s v="journalism/audio"/>
    <n v="0"/>
    <e v="#DIV/0!"/>
    <x v="5"/>
    <s v="audio"/>
    <n v="1405041992"/>
    <x v="1041"/>
    <n v="140676999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b v="0"/>
    <n v="1"/>
    <b v="0"/>
    <s v="journalism/audio"/>
    <n v="1.5384615384615385"/>
    <n v="10"/>
    <x v="5"/>
    <s v="audio"/>
    <n v="1406824948"/>
    <x v="1042"/>
    <n v="1410516000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b v="0"/>
    <n v="292"/>
    <b v="0"/>
    <s v="journalism/audio"/>
    <n v="8.5370000000000008"/>
    <n v="29.236301369863014"/>
    <x v="5"/>
    <s v="audio"/>
    <n v="1429509855"/>
    <x v="1043"/>
    <n v="143210185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b v="0"/>
    <n v="2"/>
    <b v="0"/>
    <s v="journalism/audio"/>
    <n v="8.5714285714285715E-2"/>
    <n v="3"/>
    <x v="5"/>
    <s v="audio"/>
    <n v="1420668801"/>
    <x v="1044"/>
    <n v="142558722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b v="0"/>
    <n v="8"/>
    <b v="0"/>
    <s v="journalism/audio"/>
    <n v="2.66"/>
    <n v="33.25"/>
    <x v="5"/>
    <s v="audio"/>
    <n v="1406235550"/>
    <x v="1045"/>
    <n v="140882755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b v="0"/>
    <n v="0"/>
    <b v="0"/>
    <s v="journalism/audio"/>
    <n v="0"/>
    <e v="#DIV/0!"/>
    <x v="5"/>
    <s v="audio"/>
    <n v="1447273560"/>
    <x v="1046"/>
    <n v="145116156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b v="0"/>
    <n v="1"/>
    <b v="0"/>
    <s v="journalism/audio"/>
    <n v="0.05"/>
    <n v="1"/>
    <x v="5"/>
    <s v="audio"/>
    <n v="1412624315"/>
    <x v="1047"/>
    <n v="141521991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b v="0"/>
    <n v="4"/>
    <b v="0"/>
    <s v="journalism/audio"/>
    <n v="1.4133333333333333"/>
    <n v="53"/>
    <x v="5"/>
    <s v="audio"/>
    <n v="1471310189"/>
    <x v="1048"/>
    <n v="1474766189"/>
    <d v="2016-09-25T01:16:29"/>
  </r>
  <r>
    <n v="1049"/>
    <s v="J1 (Canceled)"/>
    <s v="------"/>
    <n v="12000"/>
    <n v="0"/>
    <x v="1"/>
    <s v="US"/>
    <s v="USD"/>
    <b v="0"/>
    <n v="0"/>
    <b v="0"/>
    <s v="journalism/audio"/>
    <n v="0"/>
    <e v="#DIV/0!"/>
    <x v="5"/>
    <s v="audio"/>
    <n v="1452680445"/>
    <x v="1049"/>
    <n v="1455272445"/>
    <d v="2016-02-12T10:20:45"/>
  </r>
  <r>
    <n v="1050"/>
    <s v="The (Secular) Barbershop Podcast (Canceled)"/>
    <s v="Secularism is on the rise and I hear you.Talk to me."/>
    <n v="2500"/>
    <n v="0"/>
    <x v="1"/>
    <s v="US"/>
    <s v="USD"/>
    <b v="0"/>
    <n v="0"/>
    <b v="0"/>
    <s v="journalism/audio"/>
    <n v="0"/>
    <e v="#DIV/0!"/>
    <x v="5"/>
    <s v="audio"/>
    <n v="1439665677"/>
    <x v="1050"/>
    <n v="144225767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b v="0"/>
    <n v="0"/>
    <b v="0"/>
    <s v="journalism/audio"/>
    <n v="0"/>
    <e v="#DIV/0!"/>
    <x v="5"/>
    <s v="audio"/>
    <n v="1406679625"/>
    <x v="1051"/>
    <n v="14090988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b v="0"/>
    <n v="0"/>
    <b v="0"/>
    <s v="journalism/audio"/>
    <n v="0"/>
    <e v="#DIV/0!"/>
    <x v="5"/>
    <s v="audio"/>
    <n v="1461438495"/>
    <x v="1052"/>
    <n v="1465243740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b v="0"/>
    <n v="1"/>
    <b v="0"/>
    <s v="journalism/audio"/>
    <n v="1"/>
    <n v="15"/>
    <x v="5"/>
    <s v="audio"/>
    <n v="1486613332"/>
    <x v="1053"/>
    <n v="148877333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b v="0"/>
    <n v="0"/>
    <b v="0"/>
    <s v="journalism/audio"/>
    <n v="0"/>
    <e v="#DIV/0!"/>
    <x v="5"/>
    <s v="audio"/>
    <n v="1405110399"/>
    <x v="1054"/>
    <n v="1407708000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b v="0"/>
    <n v="0"/>
    <b v="0"/>
    <s v="journalism/audio"/>
    <n v="0"/>
    <e v="#DIV/0!"/>
    <x v="5"/>
    <s v="audio"/>
    <n v="1454802545"/>
    <x v="1055"/>
    <n v="145739454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b v="0"/>
    <n v="0"/>
    <b v="0"/>
    <s v="journalism/audio"/>
    <n v="0"/>
    <e v="#DIV/0!"/>
    <x v="5"/>
    <s v="audio"/>
    <n v="1424711777"/>
    <x v="1056"/>
    <n v="142989217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b v="0"/>
    <n v="0"/>
    <b v="0"/>
    <s v="journalism/audio"/>
    <n v="0"/>
    <e v="#DIV/0!"/>
    <x v="5"/>
    <s v="audio"/>
    <n v="1478292883"/>
    <x v="1057"/>
    <n v="148088848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b v="0"/>
    <n v="0"/>
    <b v="0"/>
    <s v="journalism/audio"/>
    <n v="0"/>
    <e v="#DIV/0!"/>
    <x v="5"/>
    <s v="audio"/>
    <n v="1423777043"/>
    <x v="1058"/>
    <n v="1427328000"/>
    <d v="2015-03-26T00:00:00"/>
  </r>
  <r>
    <n v="1059"/>
    <s v="Voice Over Artist (Canceled)"/>
    <s v="Turning myself into a vocal artist."/>
    <n v="1100"/>
    <n v="0"/>
    <x v="1"/>
    <s v="US"/>
    <s v="USD"/>
    <b v="0"/>
    <n v="0"/>
    <b v="0"/>
    <s v="journalism/audio"/>
    <n v="0"/>
    <e v="#DIV/0!"/>
    <x v="5"/>
    <s v="audio"/>
    <n v="1423681056"/>
    <x v="1059"/>
    <n v="142626945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b v="0"/>
    <n v="1"/>
    <b v="0"/>
    <s v="journalism/audio"/>
    <n v="1"/>
    <n v="50"/>
    <x v="5"/>
    <s v="audio"/>
    <n v="1426542893"/>
    <x v="1060"/>
    <n v="1429134893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b v="0"/>
    <n v="0"/>
    <b v="0"/>
    <s v="journalism/audio"/>
    <n v="0"/>
    <e v="#DIV/0!"/>
    <x v="5"/>
    <s v="audio"/>
    <n v="1456987108"/>
    <x v="1061"/>
    <n v="1462150800"/>
    <d v="2016-05-02T01:00:00"/>
  </r>
  <r>
    <n v="1062"/>
    <s v="RETURNING AT A LATER DATE"/>
    <s v="SEE US ON PATREON www.badgirlartwork.com"/>
    <n v="199"/>
    <n v="190"/>
    <x v="1"/>
    <s v="US"/>
    <s v="USD"/>
    <b v="0"/>
    <n v="4"/>
    <b v="0"/>
    <s v="journalism/audio"/>
    <n v="95.477386934673362"/>
    <n v="47.5"/>
    <x v="5"/>
    <s v="audio"/>
    <n v="1467746541"/>
    <x v="1062"/>
    <n v="146835134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b v="0"/>
    <n v="0"/>
    <b v="0"/>
    <s v="journalism/audio"/>
    <n v="0"/>
    <e v="#DIV/0!"/>
    <x v="5"/>
    <s v="audio"/>
    <n v="1470012262"/>
    <x v="1063"/>
    <n v="147260426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b v="0"/>
    <n v="123"/>
    <b v="0"/>
    <s v="games/video games"/>
    <n v="8.974444444444444"/>
    <n v="65.666666666666671"/>
    <x v="6"/>
    <s v="video games"/>
    <n v="1369286903"/>
    <x v="1064"/>
    <n v="137317490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b v="0"/>
    <n v="5"/>
    <b v="0"/>
    <s v="games/video games"/>
    <n v="2.7"/>
    <n v="16.2"/>
    <x v="6"/>
    <s v="video games"/>
    <n v="1390381722"/>
    <x v="1065"/>
    <n v="139280092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b v="0"/>
    <n v="148"/>
    <b v="0"/>
    <s v="games/video games"/>
    <n v="3.3673333333333333"/>
    <n v="34.128378378378379"/>
    <x v="6"/>
    <s v="video games"/>
    <n v="1371769582"/>
    <x v="1066"/>
    <n v="137565758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b v="0"/>
    <n v="10"/>
    <b v="0"/>
    <s v="games/video games"/>
    <n v="26"/>
    <n v="13"/>
    <x v="6"/>
    <s v="video games"/>
    <n v="1385065931"/>
    <x v="1067"/>
    <n v="138765793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b v="0"/>
    <n v="4"/>
    <b v="0"/>
    <s v="games/video games"/>
    <n v="0.15"/>
    <n v="11.25"/>
    <x v="6"/>
    <s v="video games"/>
    <n v="1457686464"/>
    <x v="1068"/>
    <n v="146027486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b v="0"/>
    <n v="21"/>
    <b v="0"/>
    <s v="games/video games"/>
    <n v="38.636363636363633"/>
    <n v="40.476190476190474"/>
    <x v="6"/>
    <s v="video games"/>
    <n v="1382679059"/>
    <x v="1069"/>
    <n v="13854474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b v="0"/>
    <n v="2"/>
    <b v="0"/>
    <s v="games/video games"/>
    <n v="0.7"/>
    <n v="35"/>
    <x v="6"/>
    <s v="video games"/>
    <n v="1347322622"/>
    <x v="1070"/>
    <n v="134905062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b v="0"/>
    <n v="0"/>
    <b v="0"/>
    <s v="games/video games"/>
    <n v="0"/>
    <e v="#DIV/0!"/>
    <x v="6"/>
    <s v="video games"/>
    <n v="1445191493"/>
    <x v="1071"/>
    <n v="144778709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b v="0"/>
    <n v="4"/>
    <b v="0"/>
    <s v="games/video games"/>
    <n v="6.8000000000000005E-2"/>
    <n v="12.75"/>
    <x v="6"/>
    <s v="video games"/>
    <n v="1389038297"/>
    <x v="1072"/>
    <n v="1391630297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b v="0"/>
    <n v="1"/>
    <b v="0"/>
    <s v="games/video games"/>
    <n v="1.3333333333333333"/>
    <n v="10"/>
    <x v="6"/>
    <s v="video games"/>
    <n v="1316214541"/>
    <x v="1073"/>
    <n v="131880654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b v="0"/>
    <n v="30"/>
    <b v="0"/>
    <s v="games/video games"/>
    <n v="6.3092592592592593"/>
    <n v="113.56666666666666"/>
    <x v="6"/>
    <s v="video games"/>
    <n v="1386216545"/>
    <x v="1074"/>
    <n v="138880854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b v="0"/>
    <n v="3"/>
    <b v="0"/>
    <s v="games/video games"/>
    <n v="4.5"/>
    <n v="15"/>
    <x v="6"/>
    <s v="video games"/>
    <n v="1333748516"/>
    <x v="1075"/>
    <n v="133634051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b v="0"/>
    <n v="975"/>
    <b v="0"/>
    <s v="games/video games"/>
    <n v="62.765333333333331"/>
    <n v="48.281025641025643"/>
    <x v="6"/>
    <s v="video games"/>
    <n v="1405674250"/>
    <x v="1076"/>
    <n v="141042625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b v="0"/>
    <n v="167"/>
    <b v="0"/>
    <s v="games/video games"/>
    <n v="29.376000000000001"/>
    <n v="43.976047904191617"/>
    <x v="6"/>
    <s v="video games"/>
    <n v="1450152011"/>
    <x v="1077"/>
    <n v="14527440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b v="0"/>
    <n v="5"/>
    <b v="0"/>
    <s v="games/video games"/>
    <n v="7.5"/>
    <n v="9"/>
    <x v="6"/>
    <s v="video games"/>
    <n v="1307421721"/>
    <x v="1078"/>
    <n v="131130972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b v="0"/>
    <n v="18"/>
    <b v="0"/>
    <s v="games/video games"/>
    <n v="2.6076923076923078"/>
    <n v="37.666666666666664"/>
    <x v="6"/>
    <s v="video games"/>
    <n v="1461072936"/>
    <x v="1079"/>
    <n v="14632329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b v="0"/>
    <n v="98"/>
    <b v="0"/>
    <s v="games/video games"/>
    <n v="9.1050000000000004"/>
    <n v="18.581632653061224"/>
    <x v="6"/>
    <s v="video games"/>
    <n v="1397186333"/>
    <x v="1080"/>
    <n v="139977833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b v="0"/>
    <n v="4"/>
    <b v="0"/>
    <s v="games/video games"/>
    <n v="1.7647058823529412E-2"/>
    <n v="3"/>
    <x v="6"/>
    <s v="video games"/>
    <n v="1419891292"/>
    <x v="1081"/>
    <n v="142248329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b v="0"/>
    <n v="3"/>
    <b v="0"/>
    <s v="games/video games"/>
    <n v="0.56000000000000005"/>
    <n v="18.666666666666668"/>
    <x v="6"/>
    <s v="video games"/>
    <n v="1342043088"/>
    <x v="1082"/>
    <n v="134463508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b v="0"/>
    <n v="1"/>
    <b v="0"/>
    <s v="games/video games"/>
    <n v="0.82"/>
    <n v="410"/>
    <x v="6"/>
    <s v="video games"/>
    <n v="1401810583"/>
    <x v="1083"/>
    <n v="1406994583"/>
    <d v="2014-08-02T15:49:43"/>
  </r>
  <r>
    <n v="1084"/>
    <s v="My own channel"/>
    <s v="I want to start my own channel for gaming"/>
    <n v="550"/>
    <n v="0"/>
    <x v="2"/>
    <s v="US"/>
    <s v="USD"/>
    <b v="0"/>
    <n v="0"/>
    <b v="0"/>
    <s v="games/video games"/>
    <n v="0"/>
    <e v="#DIV/0!"/>
    <x v="6"/>
    <s v="video games"/>
    <n v="1404942804"/>
    <x v="1084"/>
    <n v="140753480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b v="0"/>
    <n v="9"/>
    <b v="0"/>
    <s v="games/video games"/>
    <n v="3.42"/>
    <n v="114"/>
    <x v="6"/>
    <s v="video games"/>
    <n v="1455379575"/>
    <x v="1085"/>
    <n v="1457967975"/>
    <d v="2016-03-14T15:06:15"/>
  </r>
  <r>
    <n v="1086"/>
    <s v="Cyber Universe Online"/>
    <s v="Humanity's future in the Galaxy"/>
    <n v="18000"/>
    <n v="15"/>
    <x v="2"/>
    <s v="US"/>
    <s v="USD"/>
    <b v="0"/>
    <n v="2"/>
    <b v="0"/>
    <s v="games/video games"/>
    <n v="8.3333333333333329E-2"/>
    <n v="7.5"/>
    <x v="6"/>
    <s v="video games"/>
    <n v="1406321291"/>
    <x v="1086"/>
    <n v="140891329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b v="0"/>
    <n v="0"/>
    <b v="0"/>
    <s v="games/video games"/>
    <n v="0"/>
    <e v="#DIV/0!"/>
    <x v="6"/>
    <s v="video games"/>
    <n v="1400260087"/>
    <x v="1087"/>
    <n v="1402852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b v="0"/>
    <n v="147"/>
    <b v="0"/>
    <s v="games/video games"/>
    <n v="14.182977777777777"/>
    <n v="43.41727891156463"/>
    <x v="6"/>
    <s v="video games"/>
    <n v="1395774667"/>
    <x v="1088"/>
    <n v="1398366667"/>
    <d v="2014-04-24T19:11:07"/>
  </r>
  <r>
    <n v="1089"/>
    <s v="Farabel"/>
    <s v="Farabel is a single player turn-based fantasy strategy game for Mac/PC/Linux"/>
    <n v="15000"/>
    <n v="1174"/>
    <x v="2"/>
    <s v="FR"/>
    <s v="EUR"/>
    <b v="0"/>
    <n v="49"/>
    <b v="0"/>
    <s v="games/video games"/>
    <n v="7.8266666666666671"/>
    <n v="23.959183673469386"/>
    <x v="6"/>
    <s v="video games"/>
    <n v="1432701175"/>
    <x v="1089"/>
    <n v="143529317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b v="0"/>
    <n v="1"/>
    <b v="0"/>
    <s v="games/video games"/>
    <n v="3.8464497269020695E-2"/>
    <n v="5"/>
    <x v="6"/>
    <s v="video games"/>
    <n v="1430281653"/>
    <x v="1090"/>
    <n v="143287365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b v="0"/>
    <n v="2"/>
    <b v="0"/>
    <s v="games/video games"/>
    <n v="12.5"/>
    <n v="12.5"/>
    <x v="6"/>
    <s v="video games"/>
    <n v="1457725272"/>
    <x v="1091"/>
    <n v="146031367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b v="0"/>
    <n v="7"/>
    <b v="0"/>
    <s v="games/video games"/>
    <n v="1.05"/>
    <n v="3"/>
    <x v="6"/>
    <s v="video games"/>
    <n v="1354840638"/>
    <x v="1092"/>
    <n v="135743263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b v="0"/>
    <n v="4"/>
    <b v="0"/>
    <s v="games/video games"/>
    <n v="14.083333333333334"/>
    <n v="10.5625"/>
    <x v="6"/>
    <s v="video games"/>
    <n v="1453936937"/>
    <x v="1093"/>
    <n v="145523293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b v="0"/>
    <n v="27"/>
    <b v="0"/>
    <s v="games/video games"/>
    <n v="18.300055555555556"/>
    <n v="122.00037037037038"/>
    <x v="6"/>
    <s v="video games"/>
    <n v="1315588033"/>
    <x v="1094"/>
    <n v="131818003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b v="0"/>
    <n v="94"/>
    <b v="0"/>
    <s v="games/video games"/>
    <n v="5.0347999999999997"/>
    <n v="267.80851063829789"/>
    <x v="6"/>
    <s v="video games"/>
    <n v="1375275220"/>
    <x v="1095"/>
    <n v="137786722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b v="0"/>
    <n v="29"/>
    <b v="0"/>
    <s v="games/video games"/>
    <n v="17.933333333333334"/>
    <n v="74.206896551724142"/>
    <x v="6"/>
    <s v="video games"/>
    <n v="1409747154"/>
    <x v="1096"/>
    <n v="1412393400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b v="0"/>
    <n v="7"/>
    <b v="0"/>
    <s v="games/video games"/>
    <n v="4.7E-2"/>
    <n v="6.7142857142857144"/>
    <x v="6"/>
    <s v="video games"/>
    <n v="1390330877"/>
    <x v="1097"/>
    <n v="139378687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b v="0"/>
    <n v="22"/>
    <b v="0"/>
    <s v="games/video games"/>
    <n v="7.2119999999999997"/>
    <n v="81.954545454545453"/>
    <x v="6"/>
    <s v="video games"/>
    <n v="1394821095"/>
    <x v="1098"/>
    <n v="139741309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b v="0"/>
    <n v="1"/>
    <b v="0"/>
    <s v="games/video games"/>
    <n v="0.5"/>
    <n v="25"/>
    <x v="6"/>
    <s v="video games"/>
    <n v="1428955468"/>
    <x v="1099"/>
    <n v="143154746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b v="0"/>
    <n v="10"/>
    <b v="0"/>
    <s v="games/video games"/>
    <n v="2.5"/>
    <n v="10"/>
    <x v="6"/>
    <s v="video games"/>
    <n v="1452825571"/>
    <x v="1100"/>
    <n v="145541757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b v="0"/>
    <n v="6"/>
    <b v="0"/>
    <s v="games/video games"/>
    <n v="4.1000000000000002E-2"/>
    <n v="6.833333333333333"/>
    <x v="6"/>
    <s v="video games"/>
    <n v="1466188338"/>
    <x v="1101"/>
    <n v="146851992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b v="0"/>
    <n v="24"/>
    <b v="0"/>
    <s v="games/video games"/>
    <n v="5.3125"/>
    <n v="17.708333333333332"/>
    <x v="6"/>
    <s v="video games"/>
    <n v="1383095125"/>
    <x v="1102"/>
    <n v="1386568740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b v="0"/>
    <n v="15"/>
    <b v="0"/>
    <s v="games/video games"/>
    <n v="1.62"/>
    <n v="16.2"/>
    <x v="6"/>
    <s v="video games"/>
    <n v="1461043190"/>
    <x v="1103"/>
    <n v="146622719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b v="0"/>
    <n v="37"/>
    <b v="0"/>
    <s v="games/video games"/>
    <n v="4.9516666666666671"/>
    <n v="80.297297297297291"/>
    <x v="6"/>
    <s v="video games"/>
    <n v="1399888221"/>
    <x v="1104"/>
    <n v="14024802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b v="0"/>
    <n v="20"/>
    <b v="0"/>
    <s v="games/video games"/>
    <n v="0.159"/>
    <n v="71.55"/>
    <x v="6"/>
    <s v="video games"/>
    <n v="1393038927"/>
    <x v="1105"/>
    <n v="13956273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b v="0"/>
    <n v="7"/>
    <b v="0"/>
    <s v="games/video games"/>
    <n v="41.25"/>
    <n v="23.571428571428573"/>
    <x v="6"/>
    <s v="video games"/>
    <n v="1330969575"/>
    <x v="1106"/>
    <n v="133355797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b v="0"/>
    <n v="0"/>
    <b v="0"/>
    <s v="games/video games"/>
    <n v="0"/>
    <e v="#DIV/0!"/>
    <x v="6"/>
    <s v="video games"/>
    <n v="1403556024"/>
    <x v="1107"/>
    <n v="14061480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b v="0"/>
    <n v="21"/>
    <b v="0"/>
    <s v="games/video games"/>
    <n v="2.93"/>
    <n v="34.88095238095238"/>
    <x v="6"/>
    <s v="video games"/>
    <n v="1329146235"/>
    <x v="1108"/>
    <n v="133432663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b v="0"/>
    <n v="3"/>
    <b v="0"/>
    <s v="games/video games"/>
    <n v="0.45"/>
    <n v="15"/>
    <x v="6"/>
    <s v="video games"/>
    <n v="1476900190"/>
    <x v="1109"/>
    <n v="147949579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b v="0"/>
    <n v="11"/>
    <b v="0"/>
    <s v="games/video games"/>
    <n v="0.51"/>
    <n v="23.181818181818183"/>
    <x v="6"/>
    <s v="video games"/>
    <n v="1352327022"/>
    <x v="1110"/>
    <n v="135491902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b v="0"/>
    <n v="1"/>
    <b v="0"/>
    <s v="games/video games"/>
    <n v="0.04"/>
    <n v="1"/>
    <x v="6"/>
    <s v="video games"/>
    <n v="1449636790"/>
    <x v="1111"/>
    <n v="145222879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b v="0"/>
    <n v="312"/>
    <b v="0"/>
    <s v="games/video games"/>
    <n v="35.537409090909094"/>
    <n v="100.23371794871794"/>
    <x v="6"/>
    <s v="video games"/>
    <n v="1416507211"/>
    <x v="1112"/>
    <n v="1421656200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b v="0"/>
    <n v="1"/>
    <b v="0"/>
    <s v="games/video games"/>
    <n v="0.5"/>
    <n v="5"/>
    <x v="6"/>
    <s v="video games"/>
    <n v="1405466820"/>
    <x v="1113"/>
    <n v="140805882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b v="0"/>
    <n v="3"/>
    <b v="0"/>
    <s v="games/video games"/>
    <n v="0.16666666666666666"/>
    <n v="3.3333333333333335"/>
    <x v="6"/>
    <s v="video games"/>
    <n v="1378714687"/>
    <x v="1114"/>
    <n v="138130668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b v="0"/>
    <n v="4"/>
    <b v="0"/>
    <s v="games/video games"/>
    <n v="0.13250000000000001"/>
    <n v="13.25"/>
    <x v="6"/>
    <s v="video games"/>
    <n v="1456764095"/>
    <x v="1115"/>
    <n v="145935249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b v="0"/>
    <n v="10"/>
    <b v="0"/>
    <s v="games/video games"/>
    <n v="3.5704E-2"/>
    <n v="17.852"/>
    <x v="6"/>
    <s v="video games"/>
    <n v="1334089208"/>
    <x v="1116"/>
    <n v="1339273208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b v="0"/>
    <n v="8"/>
    <b v="0"/>
    <s v="games/video games"/>
    <n v="8.3000000000000007"/>
    <n v="10.375"/>
    <x v="6"/>
    <s v="video games"/>
    <n v="1448461313"/>
    <x v="1117"/>
    <n v="145105331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b v="0"/>
    <n v="3"/>
    <b v="0"/>
    <s v="games/video games"/>
    <n v="2.4222222222222221"/>
    <n v="36.333333333333336"/>
    <x v="6"/>
    <s v="video games"/>
    <n v="1394078379"/>
    <x v="1118"/>
    <n v="139666677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b v="0"/>
    <n v="1"/>
    <b v="0"/>
    <s v="games/video games"/>
    <n v="0.23809523809523808"/>
    <n v="5"/>
    <x v="6"/>
    <s v="video games"/>
    <n v="1395687664"/>
    <x v="1119"/>
    <n v="139681086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b v="0"/>
    <n v="0"/>
    <b v="0"/>
    <s v="games/video games"/>
    <n v="0"/>
    <e v="#DIV/0!"/>
    <x v="6"/>
    <s v="video games"/>
    <n v="1315947400"/>
    <x v="1120"/>
    <n v="131983540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b v="0"/>
    <n v="5"/>
    <b v="0"/>
    <s v="games/video games"/>
    <n v="1.1599999999999999E-2"/>
    <n v="5.8"/>
    <x v="6"/>
    <s v="video games"/>
    <n v="1455315916"/>
    <x v="1121"/>
    <n v="14579043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b v="0"/>
    <n v="0"/>
    <b v="0"/>
    <s v="games/video games"/>
    <n v="0"/>
    <e v="#DIV/0!"/>
    <x v="6"/>
    <s v="video games"/>
    <n v="1368723225"/>
    <x v="1122"/>
    <n v="136993282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b v="0"/>
    <n v="3"/>
    <b v="0"/>
    <s v="games/video games"/>
    <n v="0.22"/>
    <n v="3.6666666666666665"/>
    <x v="6"/>
    <s v="video games"/>
    <n v="1395318848"/>
    <x v="1123"/>
    <n v="139791084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b v="0"/>
    <n v="7"/>
    <b v="0"/>
    <s v="games/mobile games"/>
    <n v="0.47222222222222221"/>
    <n v="60.714285714285715"/>
    <x v="6"/>
    <s v="mobile games"/>
    <n v="1427817651"/>
    <x v="1124"/>
    <n v="14304096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b v="0"/>
    <n v="0"/>
    <b v="0"/>
    <s v="games/mobile games"/>
    <n v="0"/>
    <e v="#DIV/0!"/>
    <x v="6"/>
    <s v="mobile games"/>
    <n v="1438009130"/>
    <x v="1125"/>
    <n v="144319313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b v="0"/>
    <n v="2"/>
    <b v="0"/>
    <s v="games/mobile games"/>
    <n v="0.5"/>
    <n v="5"/>
    <x v="6"/>
    <s v="mobile games"/>
    <n v="1465890694"/>
    <x v="1126"/>
    <n v="146848269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b v="0"/>
    <n v="23"/>
    <b v="0"/>
    <s v="games/mobile games"/>
    <n v="1.6714285714285715"/>
    <n v="25.434782608695652"/>
    <x v="6"/>
    <s v="mobile games"/>
    <n v="1413318600"/>
    <x v="1127"/>
    <n v="1416000600"/>
    <d v="2014-11-14T21:30:00"/>
  </r>
  <r>
    <n v="1128"/>
    <s v="Flying Turds"/>
    <s v="#havingfunFTW"/>
    <n v="1000"/>
    <n v="1"/>
    <x v="2"/>
    <s v="GB"/>
    <s v="GBP"/>
    <b v="0"/>
    <n v="1"/>
    <b v="0"/>
    <s v="games/mobile games"/>
    <n v="0.1"/>
    <n v="1"/>
    <x v="6"/>
    <s v="mobile games"/>
    <n v="1404833717"/>
    <x v="1128"/>
    <n v="14074257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b v="0"/>
    <n v="2"/>
    <b v="0"/>
    <s v="games/mobile games"/>
    <n v="0.105"/>
    <n v="10.5"/>
    <x v="6"/>
    <s v="mobile games"/>
    <n v="1462515693"/>
    <x v="1129"/>
    <n v="146510769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b v="0"/>
    <n v="3"/>
    <b v="0"/>
    <s v="games/mobile games"/>
    <n v="0.22"/>
    <n v="3.6666666666666665"/>
    <x v="6"/>
    <s v="mobile games"/>
    <n v="1411775700"/>
    <x v="1130"/>
    <n v="14169633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b v="0"/>
    <n v="0"/>
    <b v="0"/>
    <s v="games/mobile games"/>
    <n v="0"/>
    <e v="#DIV/0!"/>
    <x v="6"/>
    <s v="mobile games"/>
    <n v="1448401668"/>
    <x v="1131"/>
    <n v="1450993668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b v="0"/>
    <n v="13"/>
    <b v="0"/>
    <s v="games/mobile games"/>
    <n v="14.38"/>
    <n v="110.61538461538461"/>
    <x v="6"/>
    <s v="mobile games"/>
    <n v="1480646771"/>
    <x v="1132"/>
    <n v="148323877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b v="0"/>
    <n v="1"/>
    <b v="0"/>
    <s v="games/mobile games"/>
    <n v="0.66666666666666663"/>
    <n v="20"/>
    <x v="6"/>
    <s v="mobile games"/>
    <n v="1404207981"/>
    <x v="1133"/>
    <n v="140679998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b v="0"/>
    <n v="1"/>
    <b v="0"/>
    <s v="games/mobile games"/>
    <n v="4.0000000000000001E-3"/>
    <n v="1"/>
    <x v="6"/>
    <s v="mobile games"/>
    <n v="1416034228"/>
    <x v="1134"/>
    <n v="141723558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b v="0"/>
    <n v="1"/>
    <b v="0"/>
    <s v="games/mobile games"/>
    <n v="5"/>
    <n v="50"/>
    <x v="6"/>
    <s v="mobile games"/>
    <n v="1467935094"/>
    <x v="1135"/>
    <n v="147052709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b v="0"/>
    <n v="6"/>
    <b v="0"/>
    <s v="games/mobile games"/>
    <n v="6.4439140811455848"/>
    <n v="45"/>
    <x v="6"/>
    <s v="mobile games"/>
    <n v="1447949229"/>
    <x v="1136"/>
    <n v="145054122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b v="0"/>
    <n v="39"/>
    <b v="0"/>
    <s v="games/mobile games"/>
    <n v="39.5"/>
    <n v="253.2051282051282"/>
    <x v="6"/>
    <s v="mobile games"/>
    <n v="1458848421"/>
    <x v="1137"/>
    <n v="14614404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b v="0"/>
    <n v="4"/>
    <b v="0"/>
    <s v="games/mobile games"/>
    <n v="0.35714285714285715"/>
    <n v="31.25"/>
    <x v="6"/>
    <s v="mobile games"/>
    <n v="1483307131"/>
    <x v="1138"/>
    <n v="14850351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b v="0"/>
    <n v="1"/>
    <b v="0"/>
    <s v="games/mobile games"/>
    <n v="6.25E-2"/>
    <n v="5"/>
    <x v="6"/>
    <s v="mobile games"/>
    <n v="1417508426"/>
    <x v="1139"/>
    <n v="14201004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b v="0"/>
    <n v="0"/>
    <b v="0"/>
    <s v="games/mobile games"/>
    <n v="0"/>
    <e v="#DIV/0!"/>
    <x v="6"/>
    <s v="mobile games"/>
    <n v="1436267121"/>
    <x v="1140"/>
    <n v="1438859121"/>
    <d v="2015-08-06T11:05:21"/>
  </r>
  <r>
    <n v="1141"/>
    <s v="Arena Z - Zombie Survival"/>
    <s v="I think this will be a great game!"/>
    <n v="500"/>
    <n v="0"/>
    <x v="2"/>
    <s v="DE"/>
    <s v="EUR"/>
    <b v="0"/>
    <n v="0"/>
    <b v="0"/>
    <s v="games/mobile games"/>
    <n v="0"/>
    <e v="#DIV/0!"/>
    <x v="6"/>
    <s v="mobile games"/>
    <n v="1433868450"/>
    <x v="1141"/>
    <n v="14364604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b v="0"/>
    <n v="0"/>
    <b v="0"/>
    <s v="games/mobile games"/>
    <n v="0"/>
    <e v="#DIV/0!"/>
    <x v="6"/>
    <s v="mobile games"/>
    <n v="1421539727"/>
    <x v="1142"/>
    <n v="142413172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b v="0"/>
    <n v="8"/>
    <b v="0"/>
    <s v="games/mobile games"/>
    <n v="0.41333333333333333"/>
    <n v="23.25"/>
    <x v="6"/>
    <s v="mobile games"/>
    <n v="1447735126"/>
    <x v="1143"/>
    <n v="145032712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b v="0"/>
    <n v="0"/>
    <b v="0"/>
    <s v="food/food trucks"/>
    <n v="0"/>
    <e v="#DIV/0!"/>
    <x v="7"/>
    <s v="food trucks"/>
    <n v="1427689320"/>
    <x v="1144"/>
    <n v="143028132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b v="0"/>
    <n v="1"/>
    <b v="0"/>
    <s v="food/food trucks"/>
    <n v="0.125"/>
    <n v="100"/>
    <x v="7"/>
    <s v="food trucks"/>
    <n v="1407088592"/>
    <x v="1145"/>
    <n v="141227259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b v="0"/>
    <n v="12"/>
    <b v="0"/>
    <s v="food/food trucks"/>
    <n v="8.8333333333333339"/>
    <n v="44.166666666666664"/>
    <x v="7"/>
    <s v="food trucks"/>
    <n v="1395787973"/>
    <x v="1146"/>
    <n v="139907117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b v="0"/>
    <n v="0"/>
    <b v="0"/>
    <s v="food/food trucks"/>
    <n v="0"/>
    <e v="#DIV/0!"/>
    <x v="7"/>
    <s v="food trucks"/>
    <n v="1408576783"/>
    <x v="1147"/>
    <n v="141376078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b v="0"/>
    <n v="3"/>
    <b v="0"/>
    <s v="food/food trucks"/>
    <n v="0.48666666666666669"/>
    <n v="24.333333333333332"/>
    <x v="7"/>
    <s v="food trucks"/>
    <n v="1477973181"/>
    <x v="1148"/>
    <n v="1480568781"/>
    <d v="2016-12-01T05:06:21"/>
  </r>
  <r>
    <n v="1149"/>
    <s v="The Floridian Food Truck"/>
    <s v="Bringing culturally diverse Floridian cuisine to the people!"/>
    <n v="50000"/>
    <n v="75"/>
    <x v="2"/>
    <s v="US"/>
    <s v="USD"/>
    <b v="0"/>
    <n v="2"/>
    <b v="0"/>
    <s v="food/food trucks"/>
    <n v="0.15"/>
    <n v="37.5"/>
    <x v="7"/>
    <s v="food trucks"/>
    <n v="1463504566"/>
    <x v="1149"/>
    <n v="1466096566"/>
    <d v="2016-06-16T17:02:46"/>
  </r>
  <r>
    <n v="1150"/>
    <s v="Chef Po's Food Truck"/>
    <s v="Bringing delicious authentic and fusion Taiwanese Food to the West Coast."/>
    <n v="2500"/>
    <n v="252"/>
    <x v="2"/>
    <s v="US"/>
    <s v="USD"/>
    <b v="0"/>
    <n v="6"/>
    <b v="0"/>
    <s v="food/food trucks"/>
    <n v="10.08"/>
    <n v="42"/>
    <x v="7"/>
    <s v="food trucks"/>
    <n v="1447109675"/>
    <x v="1150"/>
    <n v="145229367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b v="0"/>
    <n v="0"/>
    <b v="0"/>
    <s v="food/food trucks"/>
    <n v="0"/>
    <e v="#DIV/0!"/>
    <x v="7"/>
    <s v="food trucks"/>
    <n v="1439000863"/>
    <x v="1151"/>
    <n v="1441592863"/>
    <d v="2015-09-07T02:27:43"/>
  </r>
  <r>
    <n v="1152"/>
    <s v="Peruvian King Food Truck"/>
    <s v="Peruvian food truck with an LA twist."/>
    <n v="16000"/>
    <n v="911"/>
    <x v="2"/>
    <s v="US"/>
    <s v="USD"/>
    <b v="0"/>
    <n v="15"/>
    <b v="0"/>
    <s v="food/food trucks"/>
    <n v="5.6937499999999996"/>
    <n v="60.733333333333334"/>
    <x v="7"/>
    <s v="food trucks"/>
    <n v="1429117312"/>
    <x v="1152"/>
    <n v="143170931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b v="0"/>
    <n v="1"/>
    <b v="0"/>
    <s v="food/food trucks"/>
    <n v="0.625"/>
    <n v="50"/>
    <x v="7"/>
    <s v="food trucks"/>
    <n v="1432055305"/>
    <x v="1153"/>
    <n v="143464730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b v="0"/>
    <n v="3"/>
    <b v="0"/>
    <s v="food/food trucks"/>
    <n v="6.5"/>
    <n v="108.33333333333333"/>
    <x v="7"/>
    <s v="food trucks"/>
    <n v="1438915006"/>
    <x v="1154"/>
    <n v="144150700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b v="0"/>
    <n v="8"/>
    <b v="0"/>
    <s v="food/food trucks"/>
    <n v="0.752"/>
    <n v="23.5"/>
    <x v="7"/>
    <s v="food trucks"/>
    <n v="1405448408"/>
    <x v="1155"/>
    <n v="14080404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b v="0"/>
    <n v="0"/>
    <b v="0"/>
    <s v="food/food trucks"/>
    <n v="0"/>
    <e v="#DIV/0!"/>
    <x v="7"/>
    <s v="food trucks"/>
    <n v="1422150162"/>
    <x v="1156"/>
    <n v="142474216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b v="0"/>
    <n v="3"/>
    <b v="0"/>
    <s v="food/food trucks"/>
    <n v="1.51"/>
    <n v="50.333333333333336"/>
    <x v="7"/>
    <s v="food trucks"/>
    <n v="1412607880"/>
    <x v="1157"/>
    <n v="141779548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b v="0"/>
    <n v="3"/>
    <b v="0"/>
    <s v="food/food trucks"/>
    <n v="0.46666666666666667"/>
    <n v="11.666666666666666"/>
    <x v="7"/>
    <s v="food trucks"/>
    <n v="1415499128"/>
    <x v="1158"/>
    <n v="141809112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b v="0"/>
    <n v="0"/>
    <b v="0"/>
    <s v="food/food trucks"/>
    <n v="0"/>
    <e v="#DIV/0!"/>
    <x v="7"/>
    <s v="food trucks"/>
    <n v="1433006765"/>
    <x v="1159"/>
    <n v="143567910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b v="0"/>
    <n v="19"/>
    <b v="0"/>
    <s v="food/food trucks"/>
    <n v="3.85"/>
    <n v="60.789473684210527"/>
    <x v="7"/>
    <s v="food trucks"/>
    <n v="1424922186"/>
    <x v="1160"/>
    <n v="142751058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b v="0"/>
    <n v="0"/>
    <b v="0"/>
    <s v="food/food trucks"/>
    <n v="0"/>
    <e v="#DIV/0!"/>
    <x v="7"/>
    <s v="food trucks"/>
    <n v="1430233589"/>
    <x v="1161"/>
    <n v="143204798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b v="0"/>
    <n v="2"/>
    <b v="0"/>
    <s v="food/food trucks"/>
    <n v="5.8333333333333334E-2"/>
    <n v="17.5"/>
    <x v="7"/>
    <s v="food trucks"/>
    <n v="1408983864"/>
    <x v="1162"/>
    <n v="141166226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b v="0"/>
    <n v="0"/>
    <b v="0"/>
    <s v="food/food trucks"/>
    <n v="0"/>
    <e v="#DIV/0!"/>
    <x v="7"/>
    <s v="food trucks"/>
    <n v="1405012920"/>
    <x v="1163"/>
    <n v="140760492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b v="0"/>
    <n v="0"/>
    <b v="0"/>
    <s v="food/food trucks"/>
    <n v="0"/>
    <e v="#DIV/0!"/>
    <x v="7"/>
    <s v="food trucks"/>
    <n v="1463678582"/>
    <x v="1164"/>
    <n v="146627058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b v="0"/>
    <n v="25"/>
    <b v="0"/>
    <s v="food/food trucks"/>
    <n v="20.704999999999998"/>
    <n v="82.82"/>
    <x v="7"/>
    <s v="food trucks"/>
    <n v="1401685730"/>
    <x v="1165"/>
    <n v="140462333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b v="0"/>
    <n v="8"/>
    <b v="0"/>
    <s v="food/food trucks"/>
    <n v="19.14"/>
    <n v="358.875"/>
    <x v="7"/>
    <s v="food trucks"/>
    <n v="1432640342"/>
    <x v="1166"/>
    <n v="143529120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b v="0"/>
    <n v="16"/>
    <b v="0"/>
    <s v="food/food trucks"/>
    <n v="1.6316666666666666"/>
    <n v="61.1875"/>
    <x v="7"/>
    <s v="food trucks"/>
    <n v="1407865095"/>
    <x v="1167"/>
    <n v="141054349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b v="0"/>
    <n v="3"/>
    <b v="0"/>
    <s v="food/food trucks"/>
    <n v="5.666666666666667"/>
    <n v="340"/>
    <x v="7"/>
    <s v="food trucks"/>
    <n v="1471915065"/>
    <x v="1168"/>
    <n v="147450706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b v="0"/>
    <n v="3"/>
    <b v="0"/>
    <s v="food/food trucks"/>
    <n v="0.17"/>
    <n v="5.666666666666667"/>
    <x v="7"/>
    <s v="food trucks"/>
    <n v="1422001763"/>
    <x v="1169"/>
    <n v="142459376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b v="0"/>
    <n v="2"/>
    <b v="0"/>
    <s v="food/food trucks"/>
    <n v="0.4"/>
    <n v="50"/>
    <x v="7"/>
    <s v="food trucks"/>
    <n v="1430429171"/>
    <x v="1170"/>
    <n v="143302117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b v="0"/>
    <n v="1"/>
    <b v="0"/>
    <s v="food/food trucks"/>
    <n v="0.1"/>
    <n v="25"/>
    <x v="7"/>
    <s v="food trucks"/>
    <n v="1414351127"/>
    <x v="1171"/>
    <n v="1415909927"/>
    <d v="2014-11-13T20:18:47"/>
  </r>
  <r>
    <n v="1172"/>
    <s v="let your dayz take you to the dogs."/>
    <s v="Bringing YOUR favorite dog recipes to the streets."/>
    <n v="9000"/>
    <n v="0"/>
    <x v="2"/>
    <s v="US"/>
    <s v="USD"/>
    <b v="0"/>
    <n v="0"/>
    <b v="0"/>
    <s v="food/food trucks"/>
    <n v="0"/>
    <e v="#DIV/0!"/>
    <x v="7"/>
    <s v="food trucks"/>
    <n v="1405959752"/>
    <x v="1172"/>
    <n v="140855175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b v="0"/>
    <n v="1"/>
    <b v="0"/>
    <s v="food/food trucks"/>
    <n v="2.4E-2"/>
    <n v="30"/>
    <x v="7"/>
    <s v="food trucks"/>
    <n v="1435552057"/>
    <x v="1173"/>
    <n v="143857605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b v="0"/>
    <n v="19"/>
    <b v="0"/>
    <s v="food/food trucks"/>
    <n v="5.9066666666666663"/>
    <n v="46.631578947368418"/>
    <x v="7"/>
    <s v="food trucks"/>
    <n v="1460146327"/>
    <x v="1174"/>
    <n v="146273832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b v="0"/>
    <n v="9"/>
    <b v="0"/>
    <s v="food/food trucks"/>
    <n v="2.9249999999999998"/>
    <n v="65"/>
    <x v="7"/>
    <s v="food trucks"/>
    <n v="1434389339"/>
    <x v="1175"/>
    <n v="143698133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b v="0"/>
    <n v="1"/>
    <b v="0"/>
    <s v="food/food trucks"/>
    <n v="5.7142857142857143E-3"/>
    <n v="10"/>
    <x v="7"/>
    <s v="food trucks"/>
    <n v="1484094498"/>
    <x v="1176"/>
    <n v="148880520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b v="0"/>
    <n v="0"/>
    <b v="0"/>
    <s v="food/food trucks"/>
    <n v="0"/>
    <e v="#DIV/0!"/>
    <x v="7"/>
    <s v="food trucks"/>
    <n v="1410796296"/>
    <x v="1177"/>
    <n v="141338829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b v="0"/>
    <n v="1"/>
    <b v="0"/>
    <s v="food/food trucks"/>
    <n v="6.6666666666666671E-3"/>
    <n v="5"/>
    <x v="7"/>
    <s v="food trucks"/>
    <n v="1405633452"/>
    <x v="1178"/>
    <n v="140822545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b v="0"/>
    <n v="5"/>
    <b v="0"/>
    <s v="food/food trucks"/>
    <n v="5.333333333333333"/>
    <n v="640"/>
    <x v="7"/>
    <s v="food trucks"/>
    <n v="1443460627"/>
    <x v="1179"/>
    <n v="144605262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b v="0"/>
    <n v="85"/>
    <b v="0"/>
    <s v="food/food trucks"/>
    <n v="11.75"/>
    <n v="69.117647058823536"/>
    <x v="7"/>
    <s v="food trucks"/>
    <n v="1400786514"/>
    <x v="1180"/>
    <n v="1403983314"/>
    <d v="2014-06-28T19:21:54"/>
  </r>
  <r>
    <n v="1181"/>
    <s v="Gringo Loco Tacos Food Truck"/>
    <s v="Bringing the best tacos to the streets of Chicago!"/>
    <n v="50000"/>
    <n v="4"/>
    <x v="2"/>
    <s v="US"/>
    <s v="USD"/>
    <b v="0"/>
    <n v="3"/>
    <b v="0"/>
    <s v="food/food trucks"/>
    <n v="8.0000000000000002E-3"/>
    <n v="1.3333333333333333"/>
    <x v="7"/>
    <s v="food trucks"/>
    <n v="1422605321"/>
    <x v="1181"/>
    <n v="142519732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b v="0"/>
    <n v="4"/>
    <b v="0"/>
    <s v="food/food trucks"/>
    <n v="4.2"/>
    <n v="10.5"/>
    <x v="7"/>
    <s v="food trucks"/>
    <n v="1482609088"/>
    <x v="1182"/>
    <n v="1484239320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b v="0"/>
    <n v="3"/>
    <b v="0"/>
    <s v="food/food trucks"/>
    <n v="4"/>
    <n v="33.333333333333336"/>
    <x v="7"/>
    <s v="food trucks"/>
    <n v="1476391223"/>
    <x v="1183"/>
    <n v="1478059140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b v="0"/>
    <n v="375"/>
    <b v="1"/>
    <s v="photography/photobooks"/>
    <n v="104.93636363636364"/>
    <n v="61.562666666666665"/>
    <x v="8"/>
    <s v="photobooks"/>
    <n v="1483712611"/>
    <x v="1184"/>
    <n v="148639101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b v="0"/>
    <n v="111"/>
    <b v="1"/>
    <s v="photography/photobooks"/>
    <n v="105.44"/>
    <n v="118.73873873873873"/>
    <x v="8"/>
    <s v="photobooks"/>
    <n v="1430945149"/>
    <x v="1185"/>
    <n v="143373600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b v="0"/>
    <n v="123"/>
    <b v="1"/>
    <s v="photography/photobooks"/>
    <n v="106.73333333333333"/>
    <n v="65.081300813008127"/>
    <x v="8"/>
    <s v="photobooks"/>
    <n v="1430340195"/>
    <x v="1186"/>
    <n v="143319852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b v="0"/>
    <n v="70"/>
    <b v="1"/>
    <s v="photography/photobooks"/>
    <n v="104.12571428571428"/>
    <n v="130.15714285714284"/>
    <x v="8"/>
    <s v="photobooks"/>
    <n v="1429133323"/>
    <x v="1187"/>
    <n v="143188560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b v="0"/>
    <n v="85"/>
    <b v="1"/>
    <s v="photography/photobooks"/>
    <n v="160.55000000000001"/>
    <n v="37.776470588235291"/>
    <x v="8"/>
    <s v="photobooks"/>
    <n v="1481129340"/>
    <x v="1188"/>
    <n v="148294374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b v="0"/>
    <n v="86"/>
    <b v="1"/>
    <s v="photography/photobooks"/>
    <n v="107.77777777777777"/>
    <n v="112.79069767441861"/>
    <x v="8"/>
    <s v="photobooks"/>
    <n v="1465428595"/>
    <x v="1189"/>
    <n v="146724299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b v="0"/>
    <n v="13"/>
    <b v="1"/>
    <s v="photography/photobooks"/>
    <n v="135"/>
    <n v="51.92307692307692"/>
    <x v="8"/>
    <s v="photobooks"/>
    <n v="1406908725"/>
    <x v="1190"/>
    <n v="140950072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b v="0"/>
    <n v="33"/>
    <b v="1"/>
    <s v="photography/photobooks"/>
    <n v="109.07407407407408"/>
    <n v="89.242424242424249"/>
    <x v="8"/>
    <s v="photobooks"/>
    <n v="1455892160"/>
    <x v="1191"/>
    <n v="145848056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b v="0"/>
    <n v="15"/>
    <b v="1"/>
    <s v="photography/photobooks"/>
    <n v="290"/>
    <n v="19.333333333333332"/>
    <x v="8"/>
    <s v="photobooks"/>
    <n v="1484222978"/>
    <x v="1192"/>
    <n v="148681497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b v="0"/>
    <n v="273"/>
    <b v="1"/>
    <s v="photography/photobooks"/>
    <n v="103.95714285714286"/>
    <n v="79.967032967032964"/>
    <x v="8"/>
    <s v="photobooks"/>
    <n v="1455043053"/>
    <x v="1193"/>
    <n v="146022345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b v="0"/>
    <n v="714"/>
    <b v="1"/>
    <s v="photography/photobooks"/>
    <n v="322.24"/>
    <n v="56.414565826330531"/>
    <x v="8"/>
    <s v="photobooks"/>
    <n v="1425901379"/>
    <x v="1194"/>
    <n v="142849337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b v="0"/>
    <n v="170"/>
    <b v="1"/>
    <s v="photography/photobooks"/>
    <n v="135"/>
    <n v="79.411764705882348"/>
    <x v="8"/>
    <s v="photobooks"/>
    <n v="1445415653"/>
    <x v="1195"/>
    <n v="145060200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b v="0"/>
    <n v="512"/>
    <b v="1"/>
    <s v="photography/photobooks"/>
    <n v="269.91034482758619"/>
    <n v="76.439453125"/>
    <x v="8"/>
    <s v="photobooks"/>
    <n v="1447875539"/>
    <x v="1196"/>
    <n v="145046753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b v="0"/>
    <n v="314"/>
    <b v="1"/>
    <s v="photography/photobooks"/>
    <n v="253.29333333333332"/>
    <n v="121"/>
    <x v="8"/>
    <s v="photobooks"/>
    <n v="1463155034"/>
    <x v="1197"/>
    <n v="1465797540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b v="0"/>
    <n v="167"/>
    <b v="1"/>
    <s v="photography/photobooks"/>
    <n v="260.60000000000002"/>
    <n v="54.616766467065865"/>
    <x v="8"/>
    <s v="photobooks"/>
    <n v="1448463086"/>
    <x v="1198"/>
    <n v="145153080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b v="0"/>
    <n v="9"/>
    <b v="1"/>
    <s v="photography/photobooks"/>
    <n v="101.31677953348382"/>
    <n v="299.22222222222223"/>
    <x v="8"/>
    <s v="photobooks"/>
    <n v="1433615400"/>
    <x v="1199"/>
    <n v="1436380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b v="0"/>
    <n v="103"/>
    <b v="1"/>
    <s v="photography/photobooks"/>
    <n v="125.60416666666667"/>
    <n v="58.533980582524272"/>
    <x v="8"/>
    <s v="photobooks"/>
    <n v="1427369256"/>
    <x v="1200"/>
    <n v="142918365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b v="0"/>
    <n v="111"/>
    <b v="1"/>
    <s v="photography/photobooks"/>
    <n v="102.43783333333333"/>
    <n v="55.371801801801809"/>
    <x v="8"/>
    <s v="photobooks"/>
    <n v="1466001246"/>
    <x v="1201"/>
    <n v="146859324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b v="0"/>
    <n v="271"/>
    <b v="1"/>
    <s v="photography/photobooks"/>
    <n v="199.244"/>
    <n v="183.80442804428046"/>
    <x v="8"/>
    <s v="photobooks"/>
    <n v="1432796154"/>
    <x v="1202"/>
    <n v="14353881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b v="0"/>
    <n v="101"/>
    <b v="1"/>
    <s v="photography/photobooks"/>
    <n v="102.45398773006134"/>
    <n v="165.34653465346534"/>
    <x v="8"/>
    <s v="photobooks"/>
    <n v="1430491527"/>
    <x v="1203"/>
    <n v="14330835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b v="0"/>
    <n v="57"/>
    <b v="1"/>
    <s v="photography/photobooks"/>
    <n v="102.94615384615385"/>
    <n v="234.78947368421052"/>
    <x v="8"/>
    <s v="photobooks"/>
    <n v="1445363833"/>
    <x v="1204"/>
    <n v="144920520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b v="0"/>
    <n v="62"/>
    <b v="1"/>
    <s v="photography/photobooks"/>
    <n v="100.86153846153846"/>
    <n v="211.48387096774192"/>
    <x v="8"/>
    <s v="photobooks"/>
    <n v="1431605351"/>
    <x v="1205"/>
    <n v="143419735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b v="0"/>
    <n v="32"/>
    <b v="1"/>
    <s v="photography/photobooks"/>
    <n v="115"/>
    <n v="32.34375"/>
    <x v="8"/>
    <s v="photobooks"/>
    <n v="1486406253"/>
    <x v="1206"/>
    <n v="1489238940"/>
    <d v="2017-03-11T13:29:00"/>
  </r>
  <r>
    <n v="1207"/>
    <s v="ITALIANA"/>
    <s v="A humanistic photo book about ancestral &amp; post-modern Italy."/>
    <n v="16700"/>
    <n v="17396"/>
    <x v="0"/>
    <s v="IT"/>
    <s v="EUR"/>
    <b v="0"/>
    <n v="141"/>
    <b v="1"/>
    <s v="photography/photobooks"/>
    <n v="104.16766467065868"/>
    <n v="123.37588652482269"/>
    <x v="8"/>
    <s v="photobooks"/>
    <n v="1456827573"/>
    <x v="1207"/>
    <n v="1459418400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b v="0"/>
    <n v="75"/>
    <b v="1"/>
    <s v="photography/photobooks"/>
    <n v="155.30000000000001"/>
    <n v="207.06666666666666"/>
    <x v="8"/>
    <s v="photobooks"/>
    <n v="1456246864"/>
    <x v="1208"/>
    <n v="145883526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b v="0"/>
    <n v="46"/>
    <b v="1"/>
    <s v="photography/photobooks"/>
    <n v="106"/>
    <n v="138.2608695652174"/>
    <x v="8"/>
    <s v="photobooks"/>
    <n v="1485461905"/>
    <x v="1209"/>
    <n v="1488053905"/>
    <d v="2017-02-25T20:18:25"/>
  </r>
  <r>
    <n v="1210"/>
    <s v="Det Andra GÃ¶teborg"/>
    <s v="En fotobok om livet i det enda andra GÃ¶teborg i vÃ¤rlden"/>
    <n v="20000"/>
    <n v="50863"/>
    <x v="0"/>
    <s v="SE"/>
    <s v="SEK"/>
    <b v="0"/>
    <n v="103"/>
    <b v="1"/>
    <s v="photography/photobooks"/>
    <n v="254.315"/>
    <n v="493.81553398058253"/>
    <x v="8"/>
    <s v="photobooks"/>
    <n v="1431124572"/>
    <x v="1210"/>
    <n v="143310600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b v="0"/>
    <n v="6"/>
    <b v="1"/>
    <s v="photography/photobooks"/>
    <n v="101.1"/>
    <n v="168.5"/>
    <x v="8"/>
    <s v="photobooks"/>
    <n v="1464209261"/>
    <x v="1211"/>
    <n v="146550526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b v="0"/>
    <n v="83"/>
    <b v="1"/>
    <s v="photography/photobooks"/>
    <n v="129.04"/>
    <n v="38.867469879518069"/>
    <x v="8"/>
    <s v="photobooks"/>
    <n v="1447195695"/>
    <x v="1212"/>
    <n v="144858600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b v="0"/>
    <n v="108"/>
    <b v="1"/>
    <s v="photography/photobooks"/>
    <n v="102.23076923076923"/>
    <n v="61.527777777777779"/>
    <x v="8"/>
    <s v="photobooks"/>
    <n v="1482862100"/>
    <x v="1213"/>
    <n v="148588610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b v="0"/>
    <n v="25"/>
    <b v="1"/>
    <s v="photography/photobooks"/>
    <n v="131.80000000000001"/>
    <n v="105.44"/>
    <x v="8"/>
    <s v="photobooks"/>
    <n v="1428696605"/>
    <x v="1214"/>
    <n v="14338806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b v="0"/>
    <n v="549"/>
    <b v="1"/>
    <s v="photography/photobooks"/>
    <n v="786.08019999999999"/>
    <n v="71.592003642987251"/>
    <x v="8"/>
    <s v="photobooks"/>
    <n v="1398895756"/>
    <x v="1215"/>
    <n v="1401487756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b v="0"/>
    <n v="222"/>
    <b v="1"/>
    <s v="photography/photobooks"/>
    <n v="145.69999999999999"/>
    <n v="91.882882882882882"/>
    <x v="8"/>
    <s v="photobooks"/>
    <n v="1441032457"/>
    <x v="1216"/>
    <n v="144382698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b v="0"/>
    <n v="183"/>
    <b v="1"/>
    <s v="photography/photobooks"/>
    <n v="102.6"/>
    <n v="148.57377049180329"/>
    <x v="8"/>
    <s v="photobooks"/>
    <n v="1465932340"/>
    <x v="1217"/>
    <n v="14685243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b v="0"/>
    <n v="89"/>
    <b v="1"/>
    <s v="photography/photobooks"/>
    <n v="172.27777777777777"/>
    <n v="174.2134831460674"/>
    <x v="8"/>
    <s v="photobooks"/>
    <n v="1443714800"/>
    <x v="1218"/>
    <n v="144634680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b v="0"/>
    <n v="253"/>
    <b v="1"/>
    <s v="photography/photobooks"/>
    <n v="159.16819571865443"/>
    <n v="102.86166007905139"/>
    <x v="8"/>
    <s v="photobooks"/>
    <n v="1474369513"/>
    <x v="1219"/>
    <n v="1476961513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b v="0"/>
    <n v="140"/>
    <b v="1"/>
    <s v="photography/photobooks"/>
    <n v="103.76666666666667"/>
    <n v="111.17857142857143"/>
    <x v="8"/>
    <s v="photobooks"/>
    <n v="1437923112"/>
    <x v="1220"/>
    <n v="14405151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b v="0"/>
    <n v="103"/>
    <b v="1"/>
    <s v="photography/photobooks"/>
    <n v="111.40954545454547"/>
    <n v="23.796213592233013"/>
    <x v="8"/>
    <s v="photobooks"/>
    <n v="1478431488"/>
    <x v="1221"/>
    <n v="1480809600"/>
    <d v="2016-12-04T00:00:00"/>
  </r>
  <r>
    <n v="1222"/>
    <s v="Project Pilgrim"/>
    <s v="Project Pilgrim is my effort to work towards normalizing mental health."/>
    <n v="4000"/>
    <n v="11215"/>
    <x v="0"/>
    <s v="CA"/>
    <s v="CAD"/>
    <b v="0"/>
    <n v="138"/>
    <b v="1"/>
    <s v="photography/photobooks"/>
    <n v="280.375"/>
    <n v="81.268115942028984"/>
    <x v="8"/>
    <s v="photobooks"/>
    <n v="1456852647"/>
    <x v="1222"/>
    <n v="1459483200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b v="0"/>
    <n v="191"/>
    <b v="1"/>
    <s v="photography/photobooks"/>
    <n v="112.10606060606061"/>
    <n v="116.21465968586388"/>
    <x v="8"/>
    <s v="photobooks"/>
    <n v="1476159309"/>
    <x v="1223"/>
    <n v="14787549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b v="0"/>
    <n v="18"/>
    <b v="0"/>
    <s v="music/world music"/>
    <n v="7.0666666666666664"/>
    <n v="58.888888888888886"/>
    <x v="4"/>
    <s v="world music"/>
    <n v="1396876302"/>
    <x v="1224"/>
    <n v="140206030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b v="0"/>
    <n v="3"/>
    <b v="0"/>
    <s v="music/world music"/>
    <n v="4.4000000000000004"/>
    <n v="44"/>
    <x v="4"/>
    <s v="world music"/>
    <n v="1377294278"/>
    <x v="1225"/>
    <n v="138247827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b v="0"/>
    <n v="40"/>
    <b v="0"/>
    <s v="music/world music"/>
    <n v="3.8740000000000001"/>
    <n v="48.424999999999997"/>
    <x v="4"/>
    <s v="world music"/>
    <n v="1395089981"/>
    <x v="1226"/>
    <n v="1398042000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b v="0"/>
    <n v="0"/>
    <b v="0"/>
    <s v="music/world music"/>
    <n v="0"/>
    <e v="#DIV/0!"/>
    <x v="4"/>
    <s v="world music"/>
    <n v="1404770616"/>
    <x v="1227"/>
    <n v="1407394800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b v="0"/>
    <n v="24"/>
    <b v="0"/>
    <s v="music/world music"/>
    <n v="29.3"/>
    <n v="61.041666666666664"/>
    <x v="4"/>
    <s v="world music"/>
    <n v="1312047008"/>
    <x v="1228"/>
    <n v="13172310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b v="0"/>
    <n v="1"/>
    <b v="0"/>
    <s v="music/world music"/>
    <n v="0.90909090909090906"/>
    <n v="25"/>
    <x v="4"/>
    <s v="world music"/>
    <n v="1331982127"/>
    <x v="1229"/>
    <n v="133459200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b v="0"/>
    <n v="0"/>
    <b v="0"/>
    <s v="music/world music"/>
    <n v="0"/>
    <e v="#DIV/0!"/>
    <x v="4"/>
    <s v="world music"/>
    <n v="1295997630"/>
    <x v="1230"/>
    <n v="12985896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b v="0"/>
    <n v="0"/>
    <b v="0"/>
    <s v="music/world music"/>
    <n v="0"/>
    <e v="#DIV/0!"/>
    <x v="4"/>
    <s v="world music"/>
    <n v="1436394968"/>
    <x v="1231"/>
    <n v="144072360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b v="0"/>
    <n v="1"/>
    <b v="0"/>
    <s v="music/world music"/>
    <n v="0.8"/>
    <n v="40"/>
    <x v="4"/>
    <s v="world music"/>
    <n v="1377030070"/>
    <x v="1232"/>
    <n v="138109087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b v="0"/>
    <n v="6"/>
    <b v="0"/>
    <s v="music/world music"/>
    <n v="11.6"/>
    <n v="19.333333333333332"/>
    <x v="4"/>
    <s v="world music"/>
    <n v="1328049974"/>
    <x v="1233"/>
    <n v="132986437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b v="0"/>
    <n v="0"/>
    <b v="0"/>
    <s v="music/world music"/>
    <n v="0"/>
    <e v="#DIV/0!"/>
    <x v="4"/>
    <s v="world music"/>
    <n v="1420311342"/>
    <x v="1234"/>
    <n v="14229033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b v="0"/>
    <n v="6"/>
    <b v="0"/>
    <s v="music/world music"/>
    <n v="2.7873639500929119"/>
    <n v="35"/>
    <x v="4"/>
    <s v="world music"/>
    <n v="1383621299"/>
    <x v="1235"/>
    <n v="1387077299"/>
    <d v="2013-12-15T03:14:59"/>
  </r>
  <r>
    <n v="1236"/>
    <s v="&quot;Volando&quot; CD Release (Canceled)"/>
    <s v="Raising money to give the musicians their due."/>
    <n v="2500"/>
    <n v="0"/>
    <x v="1"/>
    <s v="US"/>
    <s v="USD"/>
    <b v="0"/>
    <n v="0"/>
    <b v="0"/>
    <s v="music/world music"/>
    <n v="0"/>
    <e v="#DIV/0!"/>
    <x v="4"/>
    <s v="world music"/>
    <n v="1342801164"/>
    <x v="1236"/>
    <n v="1343491200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b v="0"/>
    <n v="0"/>
    <b v="0"/>
    <s v="music/world music"/>
    <n v="0"/>
    <e v="#DIV/0!"/>
    <x v="4"/>
    <s v="world music"/>
    <n v="1344062865"/>
    <x v="1237"/>
    <n v="134579086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b v="0"/>
    <n v="3"/>
    <b v="0"/>
    <s v="music/world music"/>
    <n v="17.8"/>
    <n v="59.333333333333336"/>
    <x v="4"/>
    <s v="world music"/>
    <n v="1310049536"/>
    <x v="1238"/>
    <n v="131264153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b v="0"/>
    <n v="0"/>
    <b v="0"/>
    <s v="music/world music"/>
    <n v="0"/>
    <e v="#DIV/0!"/>
    <x v="4"/>
    <s v="world music"/>
    <n v="1323212767"/>
    <x v="1239"/>
    <n v="132580476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b v="0"/>
    <n v="8"/>
    <b v="0"/>
    <s v="music/world music"/>
    <n v="3.0125000000000002"/>
    <n v="30.125"/>
    <x v="4"/>
    <s v="world music"/>
    <n v="1368579457"/>
    <x v="1240"/>
    <n v="137366586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b v="0"/>
    <n v="34"/>
    <b v="0"/>
    <s v="music/world music"/>
    <n v="50.74"/>
    <n v="74.617647058823536"/>
    <x v="4"/>
    <s v="world music"/>
    <n v="1413057980"/>
    <x v="1241"/>
    <n v="141499434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b v="0"/>
    <n v="1"/>
    <b v="0"/>
    <s v="music/world music"/>
    <n v="0.54884742041712409"/>
    <n v="5"/>
    <x v="4"/>
    <s v="world music"/>
    <n v="1314417502"/>
    <x v="1242"/>
    <n v="1315747080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b v="0"/>
    <n v="38"/>
    <b v="0"/>
    <s v="music/world music"/>
    <n v="14.091666666666667"/>
    <n v="44.5"/>
    <x v="4"/>
    <s v="world music"/>
    <n v="1304888771"/>
    <x v="1243"/>
    <n v="1310158800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b v="1"/>
    <n v="45"/>
    <b v="1"/>
    <s v="music/rock"/>
    <n v="103.8"/>
    <n v="46.133333333333333"/>
    <x v="4"/>
    <s v="rock"/>
    <n v="1363981723"/>
    <x v="1244"/>
    <n v="136666440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b v="1"/>
    <n v="17"/>
    <b v="1"/>
    <s v="music/rock"/>
    <n v="120.25"/>
    <n v="141.47058823529412"/>
    <x v="4"/>
    <s v="rock"/>
    <n v="1400163834"/>
    <x v="1245"/>
    <n v="140275583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b v="1"/>
    <n v="31"/>
    <b v="1"/>
    <s v="music/rock"/>
    <n v="117"/>
    <n v="75.483870967741936"/>
    <x v="4"/>
    <s v="rock"/>
    <n v="1319245349"/>
    <x v="1246"/>
    <n v="132313694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b v="1"/>
    <n v="50"/>
    <b v="1"/>
    <s v="music/rock"/>
    <n v="122.14285714285714"/>
    <n v="85.5"/>
    <x v="4"/>
    <s v="rock"/>
    <n v="1365231655"/>
    <x v="1247"/>
    <n v="13678236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b v="1"/>
    <n v="59"/>
    <b v="1"/>
    <s v="music/rock"/>
    <n v="151.63999999999999"/>
    <n v="64.254237288135599"/>
    <x v="4"/>
    <s v="rock"/>
    <n v="1399563953"/>
    <x v="1248"/>
    <n v="1402642740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b v="1"/>
    <n v="81"/>
    <b v="1"/>
    <s v="music/rock"/>
    <n v="104.44"/>
    <n v="64.46913580246914"/>
    <x v="4"/>
    <s v="rock"/>
    <n v="1339091211"/>
    <x v="1249"/>
    <n v="134168321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b v="1"/>
    <n v="508"/>
    <b v="1"/>
    <s v="music/rock"/>
    <n v="200.15333333333334"/>
    <n v="118.2007874015748"/>
    <x v="4"/>
    <s v="rock"/>
    <n v="1406129131"/>
    <x v="1250"/>
    <n v="14100171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b v="1"/>
    <n v="74"/>
    <b v="1"/>
    <s v="music/rock"/>
    <n v="101.8"/>
    <n v="82.540540540540547"/>
    <x v="4"/>
    <s v="rock"/>
    <n v="1311795167"/>
    <x v="1251"/>
    <n v="131697916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b v="1"/>
    <n v="141"/>
    <b v="1"/>
    <s v="music/rock"/>
    <n v="137.65714285714284"/>
    <n v="34.170212765957444"/>
    <x v="4"/>
    <s v="rock"/>
    <n v="1380238969"/>
    <x v="1252"/>
    <n v="138265816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b v="1"/>
    <n v="711"/>
    <b v="1"/>
    <s v="music/rock"/>
    <n v="303833.2"/>
    <n v="42.73322081575246"/>
    <x v="4"/>
    <s v="rock"/>
    <n v="1407178107"/>
    <x v="1253"/>
    <n v="140977010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b v="1"/>
    <n v="141"/>
    <b v="1"/>
    <s v="music/rock"/>
    <n v="198.85074626865671"/>
    <n v="94.489361702127653"/>
    <x v="4"/>
    <s v="rock"/>
    <n v="1288968886"/>
    <x v="1254"/>
    <n v="129385794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b v="1"/>
    <n v="109"/>
    <b v="1"/>
    <s v="music/rock"/>
    <n v="202.36666666666667"/>
    <n v="55.697247706422019"/>
    <x v="4"/>
    <s v="rock"/>
    <n v="1383337052"/>
    <x v="1255"/>
    <n v="138593265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b v="1"/>
    <n v="361"/>
    <b v="1"/>
    <s v="music/rock"/>
    <n v="117.96376666666666"/>
    <n v="98.030831024930734"/>
    <x v="4"/>
    <s v="rock"/>
    <n v="1326492231"/>
    <x v="1256"/>
    <n v="132908423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b v="1"/>
    <n v="176"/>
    <b v="1"/>
    <s v="music/rock"/>
    <n v="294.72727272727275"/>
    <n v="92.102272727272734"/>
    <x v="4"/>
    <s v="rock"/>
    <n v="1297562590"/>
    <x v="1257"/>
    <n v="130179259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b v="1"/>
    <n v="670"/>
    <b v="1"/>
    <s v="music/rock"/>
    <n v="213.14633333333333"/>
    <n v="38.175462686567165"/>
    <x v="4"/>
    <s v="rock"/>
    <n v="1375368012"/>
    <x v="1258"/>
    <n v="13779600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b v="1"/>
    <n v="96"/>
    <b v="1"/>
    <s v="music/rock"/>
    <n v="104.24"/>
    <n v="27.145833333333332"/>
    <x v="4"/>
    <s v="rock"/>
    <n v="1399504664"/>
    <x v="1259"/>
    <n v="140228634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b v="1"/>
    <n v="74"/>
    <b v="1"/>
    <s v="music/rock"/>
    <n v="113.66666666666667"/>
    <n v="50.689189189189186"/>
    <x v="4"/>
    <s v="rock"/>
    <n v="1390853620"/>
    <x v="1260"/>
    <n v="139344562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b v="1"/>
    <n v="52"/>
    <b v="1"/>
    <s v="music/rock"/>
    <n v="101.25"/>
    <n v="38.942307692307693"/>
    <x v="4"/>
    <s v="rock"/>
    <n v="1388391227"/>
    <x v="1261"/>
    <n v="139098322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b v="1"/>
    <n v="105"/>
    <b v="1"/>
    <s v="music/rock"/>
    <n v="125.41538461538461"/>
    <n v="77.638095238095232"/>
    <x v="4"/>
    <s v="rock"/>
    <n v="1389982692"/>
    <x v="1262"/>
    <n v="139257469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b v="1"/>
    <n v="41"/>
    <b v="1"/>
    <s v="music/rock"/>
    <n v="119"/>
    <n v="43.536585365853661"/>
    <x v="4"/>
    <s v="rock"/>
    <n v="1393034470"/>
    <x v="1263"/>
    <n v="139605480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b v="1"/>
    <n v="34"/>
    <b v="1"/>
    <s v="music/rock"/>
    <n v="166.46153846153845"/>
    <n v="31.823529411764707"/>
    <x v="4"/>
    <s v="rock"/>
    <n v="1380556483"/>
    <x v="1264"/>
    <n v="138306208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b v="1"/>
    <n v="66"/>
    <b v="1"/>
    <s v="music/rock"/>
    <n v="119.14771428571429"/>
    <n v="63.184393939393942"/>
    <x v="4"/>
    <s v="rock"/>
    <n v="1287071015"/>
    <x v="1265"/>
    <n v="129113181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b v="1"/>
    <n v="50"/>
    <b v="1"/>
    <s v="music/rock"/>
    <n v="100.47368421052632"/>
    <n v="190.9"/>
    <x v="4"/>
    <s v="rock"/>
    <n v="1386882145"/>
    <x v="1266"/>
    <n v="138947414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b v="1"/>
    <n v="159"/>
    <b v="1"/>
    <s v="music/rock"/>
    <n v="101.8"/>
    <n v="140.85534591194968"/>
    <x v="4"/>
    <s v="rock"/>
    <n v="1372082558"/>
    <x v="1267"/>
    <n v="137467455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b v="1"/>
    <n v="182"/>
    <b v="1"/>
    <s v="music/rock"/>
    <n v="116.66666666666667"/>
    <n v="76.92307692307692"/>
    <x v="4"/>
    <s v="rock"/>
    <n v="1377116247"/>
    <x v="1268"/>
    <n v="137970824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b v="1"/>
    <n v="206"/>
    <b v="1"/>
    <s v="music/rock"/>
    <n v="108.64893617021276"/>
    <n v="99.15533980582525"/>
    <x v="4"/>
    <s v="rock"/>
    <n v="1458157512"/>
    <x v="1269"/>
    <n v="146076480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b v="1"/>
    <n v="169"/>
    <b v="1"/>
    <s v="music/rock"/>
    <n v="114.72"/>
    <n v="67.881656804733723"/>
    <x v="4"/>
    <s v="rock"/>
    <n v="1327523642"/>
    <x v="1270"/>
    <n v="133270404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b v="1"/>
    <n v="31"/>
    <b v="1"/>
    <s v="music/rock"/>
    <n v="101.8"/>
    <n v="246.29032258064515"/>
    <x v="4"/>
    <s v="rock"/>
    <n v="1381767859"/>
    <x v="1271"/>
    <n v="138436345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b v="1"/>
    <n v="28"/>
    <b v="1"/>
    <s v="music/rock"/>
    <n v="106"/>
    <n v="189.28571428571428"/>
    <x v="4"/>
    <s v="rock"/>
    <n v="1270576379"/>
    <x v="1272"/>
    <n v="1276574400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b v="1"/>
    <n v="54"/>
    <b v="1"/>
    <s v="music/rock"/>
    <n v="103.5"/>
    <n v="76.666666666666671"/>
    <x v="4"/>
    <s v="rock"/>
    <n v="1406914291"/>
    <x v="1273"/>
    <n v="140950629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b v="1"/>
    <n v="467"/>
    <b v="1"/>
    <s v="music/rock"/>
    <n v="154.97535999999999"/>
    <n v="82.963254817987149"/>
    <x v="4"/>
    <s v="rock"/>
    <n v="1343320425"/>
    <x v="1274"/>
    <n v="134634442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b v="1"/>
    <n v="389"/>
    <b v="1"/>
    <s v="music/rock"/>
    <n v="162.14066666666668"/>
    <n v="62.522107969151669"/>
    <x v="4"/>
    <s v="rock"/>
    <n v="1372884587"/>
    <x v="1275"/>
    <n v="1375908587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b v="1"/>
    <n v="68"/>
    <b v="1"/>
    <s v="music/rock"/>
    <n v="104.42100000000001"/>
    <n v="46.06808823529412"/>
    <x v="4"/>
    <s v="rock"/>
    <n v="1247504047"/>
    <x v="1276"/>
    <n v="1251777600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b v="1"/>
    <n v="413"/>
    <b v="1"/>
    <s v="music/rock"/>
    <n v="106.12433333333334"/>
    <n v="38.543946731234868"/>
    <x v="4"/>
    <s v="rock"/>
    <n v="1343741347"/>
    <x v="1277"/>
    <n v="134676534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b v="1"/>
    <n v="190"/>
    <b v="1"/>
    <s v="music/rock"/>
    <n v="154.93846153846152"/>
    <n v="53.005263157894738"/>
    <x v="4"/>
    <s v="rock"/>
    <n v="1401196766"/>
    <x v="1278"/>
    <n v="1403661600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b v="1"/>
    <n v="189"/>
    <b v="1"/>
    <s v="music/rock"/>
    <n v="110.77157238734419"/>
    <n v="73.355396825396824"/>
    <x v="4"/>
    <s v="rock"/>
    <n v="1392171770"/>
    <x v="1279"/>
    <n v="139562417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b v="1"/>
    <n v="130"/>
    <b v="1"/>
    <s v="music/rock"/>
    <n v="110.91186666666667"/>
    <n v="127.97523076923076"/>
    <x v="4"/>
    <s v="rock"/>
    <n v="1291227054"/>
    <x v="1280"/>
    <n v="12990030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b v="1"/>
    <n v="74"/>
    <b v="1"/>
    <s v="music/rock"/>
    <n v="110.71428571428571"/>
    <n v="104.72972972972973"/>
    <x v="4"/>
    <s v="rock"/>
    <n v="1373305836"/>
    <x v="1281"/>
    <n v="13750338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b v="1"/>
    <n v="274"/>
    <b v="1"/>
    <s v="music/rock"/>
    <n v="123.61333333333333"/>
    <n v="67.671532846715323"/>
    <x v="4"/>
    <s v="rock"/>
    <n v="1383909855"/>
    <x v="1282"/>
    <n v="1386565140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b v="1"/>
    <n v="22"/>
    <b v="1"/>
    <s v="music/rock"/>
    <n v="211.05"/>
    <n v="95.931818181818187"/>
    <x v="4"/>
    <s v="rock"/>
    <n v="1360948389"/>
    <x v="1283"/>
    <n v="1362974400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b v="0"/>
    <n v="31"/>
    <b v="1"/>
    <s v="theater/plays"/>
    <n v="101"/>
    <n v="65.161290322580641"/>
    <x v="1"/>
    <s v="plays"/>
    <n v="1481175482"/>
    <x v="1284"/>
    <n v="148320354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b v="0"/>
    <n v="63"/>
    <b v="1"/>
    <s v="theater/plays"/>
    <n v="101.65"/>
    <n v="32.269841269841272"/>
    <x v="1"/>
    <s v="plays"/>
    <n v="1433512775"/>
    <x v="1285"/>
    <n v="143480877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b v="0"/>
    <n v="20"/>
    <b v="1"/>
    <s v="theater/plays"/>
    <n v="108.33333333333333"/>
    <n v="81.25"/>
    <x v="1"/>
    <s v="plays"/>
    <n v="1423041227"/>
    <x v="1286"/>
    <n v="142418160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b v="0"/>
    <n v="25"/>
    <b v="1"/>
    <s v="theater/plays"/>
    <n v="242"/>
    <n v="24.2"/>
    <x v="1"/>
    <s v="plays"/>
    <n v="1428936856"/>
    <x v="1287"/>
    <n v="143412085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b v="0"/>
    <n v="61"/>
    <b v="1"/>
    <s v="theater/plays"/>
    <n v="100.45"/>
    <n v="65.868852459016395"/>
    <x v="1"/>
    <s v="plays"/>
    <n v="1468122163"/>
    <x v="1288"/>
    <n v="1470801600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b v="0"/>
    <n v="52"/>
    <b v="1"/>
    <s v="theater/plays"/>
    <n v="125.06666666666666"/>
    <n v="36.07692307692308"/>
    <x v="1"/>
    <s v="plays"/>
    <n v="1480907645"/>
    <x v="1289"/>
    <n v="1483499645"/>
    <d v="2017-01-04T03:14:05"/>
  </r>
  <r>
    <n v="1290"/>
    <s v="I Died... I Came Back, ... Whatever"/>
    <s v="Sometimes your Heart has to STOP for your Life to START."/>
    <n v="3500"/>
    <n v="3800"/>
    <x v="0"/>
    <s v="US"/>
    <s v="USD"/>
    <b v="0"/>
    <n v="86"/>
    <b v="1"/>
    <s v="theater/plays"/>
    <n v="108.57142857142857"/>
    <n v="44.186046511627907"/>
    <x v="1"/>
    <s v="plays"/>
    <n v="1427121931"/>
    <x v="1290"/>
    <n v="142977234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b v="0"/>
    <n v="42"/>
    <b v="1"/>
    <s v="theater/plays"/>
    <n v="145.69999999999999"/>
    <n v="104.07142857142857"/>
    <x v="1"/>
    <s v="plays"/>
    <n v="1425224391"/>
    <x v="1291"/>
    <n v="142839000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b v="0"/>
    <n v="52"/>
    <b v="1"/>
    <s v="theater/plays"/>
    <n v="110"/>
    <n v="35.96153846153846"/>
    <x v="1"/>
    <s v="plays"/>
    <n v="1441822828"/>
    <x v="1292"/>
    <n v="144417234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b v="0"/>
    <n v="120"/>
    <b v="1"/>
    <s v="theater/plays"/>
    <n v="102.23333333333333"/>
    <n v="127.79166666666667"/>
    <x v="1"/>
    <s v="plays"/>
    <n v="1444927771"/>
    <x v="1293"/>
    <n v="144752337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b v="0"/>
    <n v="22"/>
    <b v="1"/>
    <s v="theater/plays"/>
    <n v="122"/>
    <n v="27.727272727272727"/>
    <x v="1"/>
    <s v="plays"/>
    <n v="1443696797"/>
    <x v="1294"/>
    <n v="144525240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b v="0"/>
    <n v="64"/>
    <b v="1"/>
    <s v="theater/plays"/>
    <n v="101.96"/>
    <n v="39.828125"/>
    <x v="1"/>
    <s v="plays"/>
    <n v="1435585497"/>
    <x v="1295"/>
    <n v="143818920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b v="0"/>
    <n v="23"/>
    <b v="1"/>
    <s v="theater/plays"/>
    <n v="141.1764705882353"/>
    <n v="52.173913043478258"/>
    <x v="1"/>
    <s v="plays"/>
    <n v="1456189973"/>
    <x v="1296"/>
    <n v="145791437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b v="0"/>
    <n v="238"/>
    <b v="1"/>
    <s v="theater/plays"/>
    <n v="109.52500000000001"/>
    <n v="92.037815126050418"/>
    <x v="1"/>
    <s v="plays"/>
    <n v="1459533358"/>
    <x v="1297"/>
    <n v="14621253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b v="0"/>
    <n v="33"/>
    <b v="1"/>
    <s v="theater/plays"/>
    <n v="104.65"/>
    <n v="63.424242424242422"/>
    <x v="1"/>
    <s v="plays"/>
    <n v="1459268432"/>
    <x v="1298"/>
    <n v="14618604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b v="0"/>
    <n v="32"/>
    <b v="1"/>
    <s v="theater/plays"/>
    <n v="124"/>
    <n v="135.625"/>
    <x v="1"/>
    <s v="plays"/>
    <n v="1434310359"/>
    <x v="1299"/>
    <n v="143690235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b v="0"/>
    <n v="24"/>
    <b v="1"/>
    <s v="theater/plays"/>
    <n v="135"/>
    <n v="168.75"/>
    <x v="1"/>
    <s v="plays"/>
    <n v="1461427938"/>
    <x v="1300"/>
    <n v="146480742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b v="0"/>
    <n v="29"/>
    <b v="1"/>
    <s v="theater/plays"/>
    <n v="102.75"/>
    <n v="70.862068965517238"/>
    <x v="1"/>
    <s v="plays"/>
    <n v="1436551178"/>
    <x v="1301"/>
    <n v="143744760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b v="0"/>
    <n v="50"/>
    <b v="1"/>
    <s v="theater/plays"/>
    <n v="100"/>
    <n v="50"/>
    <x v="1"/>
    <s v="plays"/>
    <n v="1477963411"/>
    <x v="1302"/>
    <n v="1480559011"/>
    <d v="2016-12-01T02:23:31"/>
  </r>
  <r>
    <n v="1303"/>
    <s v="Forward Arena Theatre Company: Summer Season"/>
    <s v="Groundbreaking queer theatre."/>
    <n v="3500"/>
    <n v="4559.13"/>
    <x v="0"/>
    <s v="GB"/>
    <s v="GBP"/>
    <b v="0"/>
    <n v="108"/>
    <b v="1"/>
    <s v="theater/plays"/>
    <n v="130.26085714285713"/>
    <n v="42.214166666666671"/>
    <x v="1"/>
    <s v="plays"/>
    <n v="1468578920"/>
    <x v="1303"/>
    <n v="146996280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b v="0"/>
    <n v="104"/>
    <b v="0"/>
    <s v="technology/wearables"/>
    <n v="39.627499999999998"/>
    <n v="152.41346153846155"/>
    <x v="2"/>
    <s v="wearables"/>
    <n v="1484196005"/>
    <x v="1304"/>
    <n v="14893764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b v="0"/>
    <n v="86"/>
    <b v="0"/>
    <s v="technology/wearables"/>
    <n v="25.976666666666667"/>
    <n v="90.616279069767444"/>
    <x v="2"/>
    <s v="wearables"/>
    <n v="1466611108"/>
    <x v="1305"/>
    <n v="146912220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b v="0"/>
    <n v="356"/>
    <b v="0"/>
    <s v="technology/wearables"/>
    <n v="65.24636363636364"/>
    <n v="201.60393258426967"/>
    <x v="2"/>
    <s v="wearables"/>
    <n v="1415098734"/>
    <x v="1306"/>
    <n v="1417690734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b v="0"/>
    <n v="45"/>
    <b v="0"/>
    <s v="technology/wearables"/>
    <n v="11.513999999999999"/>
    <n v="127.93333333333334"/>
    <x v="2"/>
    <s v="wearables"/>
    <n v="1453118679"/>
    <x v="1307"/>
    <n v="1455710679"/>
    <d v="2016-02-17T12:04:39"/>
  </r>
  <r>
    <n v="1308"/>
    <s v="Boost Band: Wristband Phone Charger (Canceled)"/>
    <s v="Boost Band, a wristband that charges any device"/>
    <n v="10000"/>
    <n v="1136"/>
    <x v="1"/>
    <s v="US"/>
    <s v="USD"/>
    <b v="0"/>
    <n v="38"/>
    <b v="0"/>
    <s v="technology/wearables"/>
    <n v="11.36"/>
    <n v="29.894736842105264"/>
    <x v="2"/>
    <s v="wearables"/>
    <n v="1472481812"/>
    <x v="1308"/>
    <n v="147593781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b v="0"/>
    <n v="35"/>
    <b v="0"/>
    <s v="technology/wearables"/>
    <n v="111.99130434782609"/>
    <n v="367.97142857142859"/>
    <x v="2"/>
    <s v="wearables"/>
    <n v="1441919468"/>
    <x v="1309"/>
    <n v="144494346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b v="0"/>
    <n v="24"/>
    <b v="0"/>
    <s v="technology/wearables"/>
    <n v="15.5"/>
    <n v="129.16666666666666"/>
    <x v="2"/>
    <s v="wearables"/>
    <n v="1467734450"/>
    <x v="1310"/>
    <n v="14716224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b v="0"/>
    <n v="100"/>
    <b v="0"/>
    <s v="technology/wearables"/>
    <n v="32.027999999999999"/>
    <n v="800.7"/>
    <x v="2"/>
    <s v="wearables"/>
    <n v="1477509319"/>
    <x v="1311"/>
    <n v="14805369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b v="0"/>
    <n v="1"/>
    <b v="0"/>
    <s v="technology/wearables"/>
    <n v="0.60869565217391308"/>
    <n v="28"/>
    <x v="2"/>
    <s v="wearables"/>
    <n v="1426783922"/>
    <x v="1312"/>
    <n v="142937592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b v="0"/>
    <n v="122"/>
    <b v="0"/>
    <s v="technology/wearables"/>
    <n v="31.114999999999998"/>
    <n v="102.01639344262296"/>
    <x v="2"/>
    <s v="wearables"/>
    <n v="1454432514"/>
    <x v="1313"/>
    <n v="14570245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b v="0"/>
    <n v="11"/>
    <b v="0"/>
    <s v="technology/wearables"/>
    <n v="1.1266666666666667"/>
    <n v="184.36363636363637"/>
    <x v="2"/>
    <s v="wearables"/>
    <n v="1471881860"/>
    <x v="1314"/>
    <n v="147706586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b v="0"/>
    <n v="248"/>
    <b v="0"/>
    <s v="technology/wearables"/>
    <n v="40.404000000000003"/>
    <n v="162.91935483870967"/>
    <x v="2"/>
    <s v="wearables"/>
    <n v="1443700648"/>
    <x v="1315"/>
    <n v="144677160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b v="0"/>
    <n v="1"/>
    <b v="0"/>
    <s v="technology/wearables"/>
    <n v="1.3333333333333333E-3"/>
    <n v="1"/>
    <x v="2"/>
    <s v="wearables"/>
    <n v="1453676709"/>
    <x v="1316"/>
    <n v="14567007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b v="0"/>
    <n v="19"/>
    <b v="0"/>
    <s v="technology/wearables"/>
    <n v="5.7335000000000003"/>
    <n v="603.52631578947364"/>
    <x v="2"/>
    <s v="wearables"/>
    <n v="1464586746"/>
    <x v="1317"/>
    <n v="1469109600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b v="0"/>
    <n v="135"/>
    <b v="0"/>
    <s v="technology/wearables"/>
    <n v="15.324999999999999"/>
    <n v="45.407407407407405"/>
    <x v="2"/>
    <s v="wearables"/>
    <n v="1418346172"/>
    <x v="1318"/>
    <n v="142093817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b v="0"/>
    <n v="9"/>
    <b v="0"/>
    <s v="technology/wearables"/>
    <n v="15.103448275862069"/>
    <n v="97.333333333333329"/>
    <x v="2"/>
    <s v="wearables"/>
    <n v="1403810965"/>
    <x v="1319"/>
    <n v="140509440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b v="0"/>
    <n v="3"/>
    <b v="0"/>
    <s v="technology/wearables"/>
    <n v="0.503"/>
    <n v="167.66666666666666"/>
    <x v="2"/>
    <s v="wearables"/>
    <n v="1480610046"/>
    <x v="1320"/>
    <n v="148313880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b v="0"/>
    <n v="7"/>
    <b v="0"/>
    <s v="technology/wearables"/>
    <n v="1.3028138528138529"/>
    <n v="859.85714285714289"/>
    <x v="2"/>
    <s v="wearables"/>
    <n v="1479923937"/>
    <x v="1321"/>
    <n v="148251593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b v="0"/>
    <n v="4"/>
    <b v="0"/>
    <s v="technology/wearables"/>
    <n v="0.30285714285714288"/>
    <n v="26.5"/>
    <x v="2"/>
    <s v="wearables"/>
    <n v="1429631125"/>
    <x v="1322"/>
    <n v="14322231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b v="0"/>
    <n v="44"/>
    <b v="0"/>
    <s v="technology/wearables"/>
    <n v="8.8800000000000008"/>
    <n v="30.272727272727273"/>
    <x v="2"/>
    <s v="wearables"/>
    <n v="1458665146"/>
    <x v="1323"/>
    <n v="1461653700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b v="0"/>
    <n v="90"/>
    <b v="0"/>
    <s v="technology/wearables"/>
    <n v="9.84"/>
    <n v="54.666666666666664"/>
    <x v="2"/>
    <s v="wearables"/>
    <n v="1473779552"/>
    <x v="1324"/>
    <n v="147637155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b v="0"/>
    <n v="8"/>
    <b v="0"/>
    <s v="technology/wearables"/>
    <n v="2.4300000000000002"/>
    <n v="60.75"/>
    <x v="2"/>
    <s v="wearables"/>
    <n v="1480471435"/>
    <x v="1325"/>
    <n v="148306343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b v="0"/>
    <n v="11"/>
    <b v="0"/>
    <s v="technology/wearables"/>
    <n v="1.1299999999999999"/>
    <n v="102.72727272727273"/>
    <x v="2"/>
    <s v="wearables"/>
    <n v="1417460428"/>
    <x v="1326"/>
    <n v="14213484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b v="0"/>
    <n v="41"/>
    <b v="0"/>
    <s v="technology/wearables"/>
    <n v="3.5520833333333335"/>
    <n v="41.585365853658537"/>
    <x v="2"/>
    <s v="wearables"/>
    <n v="1430324235"/>
    <x v="1327"/>
    <n v="143291623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b v="0"/>
    <n v="15"/>
    <b v="0"/>
    <s v="technology/wearables"/>
    <n v="2.3306666666666667"/>
    <n v="116.53333333333333"/>
    <x v="2"/>
    <s v="wearables"/>
    <n v="1472570734"/>
    <x v="1328"/>
    <n v="14764587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b v="0"/>
    <n v="9"/>
    <b v="0"/>
    <s v="technology/wearables"/>
    <n v="0.81599999999999995"/>
    <n v="45.333333333333336"/>
    <x v="2"/>
    <s v="wearables"/>
    <n v="1414041545"/>
    <x v="1329"/>
    <n v="141750114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b v="0"/>
    <n v="50"/>
    <b v="0"/>
    <s v="technology/wearables"/>
    <n v="22.494285714285713"/>
    <n v="157.46"/>
    <x v="2"/>
    <s v="wearables"/>
    <n v="1464763109"/>
    <x v="1330"/>
    <n v="146743200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b v="0"/>
    <n v="34"/>
    <b v="0"/>
    <s v="technology/wearables"/>
    <n v="1.3668"/>
    <n v="100.5"/>
    <x v="2"/>
    <s v="wearables"/>
    <n v="1468843554"/>
    <x v="1331"/>
    <n v="14714355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b v="0"/>
    <n v="0"/>
    <b v="0"/>
    <s v="technology/wearables"/>
    <n v="0"/>
    <e v="#DIV/0!"/>
    <x v="2"/>
    <s v="wearables"/>
    <n v="1482888408"/>
    <x v="1332"/>
    <n v="148548040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b v="0"/>
    <n v="0"/>
    <b v="0"/>
    <s v="technology/wearables"/>
    <n v="0"/>
    <e v="#DIV/0!"/>
    <x v="2"/>
    <s v="wearables"/>
    <n v="1402886025"/>
    <x v="1333"/>
    <n v="140547802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b v="0"/>
    <n v="276"/>
    <b v="0"/>
    <s v="technology/wearables"/>
    <n v="10.754135338345865"/>
    <n v="51.822463768115945"/>
    <x v="2"/>
    <s v="wearables"/>
    <n v="1455129287"/>
    <x v="1334"/>
    <n v="145772128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b v="0"/>
    <n v="16"/>
    <b v="0"/>
    <s v="technology/wearables"/>
    <n v="19.760000000000002"/>
    <n v="308.75"/>
    <x v="2"/>
    <s v="wearables"/>
    <n v="1446762502"/>
    <x v="1335"/>
    <n v="144935450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b v="0"/>
    <n v="224"/>
    <b v="0"/>
    <s v="technology/wearables"/>
    <n v="84.947000000000003"/>
    <n v="379.22767857142856"/>
    <x v="2"/>
    <s v="wearables"/>
    <n v="1415825028"/>
    <x v="1336"/>
    <n v="141884902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b v="0"/>
    <n v="140"/>
    <b v="0"/>
    <s v="technology/wearables"/>
    <n v="49.381999999999998"/>
    <n v="176.36428571428573"/>
    <x v="2"/>
    <s v="wearables"/>
    <n v="1485957079"/>
    <x v="1337"/>
    <n v="148854907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b v="0"/>
    <n v="15"/>
    <b v="0"/>
    <s v="technology/wearables"/>
    <n v="3.3033333333333332"/>
    <n v="66.066666666666663"/>
    <x v="2"/>
    <s v="wearables"/>
    <n v="1435951033"/>
    <x v="1338"/>
    <n v="1438543033"/>
    <d v="2015-08-02T19:17:13"/>
  </r>
  <r>
    <n v="1339"/>
    <s v="Linkoo (Canceled)"/>
    <s v="World's Smallest customizable Phone &amp; GPS Watch for kids !"/>
    <n v="50000"/>
    <n v="3317"/>
    <x v="1"/>
    <s v="US"/>
    <s v="USD"/>
    <b v="0"/>
    <n v="37"/>
    <b v="0"/>
    <s v="technology/wearables"/>
    <n v="6.6340000000000003"/>
    <n v="89.648648648648646"/>
    <x v="2"/>
    <s v="wearables"/>
    <n v="1414164715"/>
    <x v="1339"/>
    <n v="141805631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b v="0"/>
    <n v="0"/>
    <b v="0"/>
    <s v="technology/wearables"/>
    <n v="0"/>
    <e v="#DIV/0!"/>
    <x v="2"/>
    <s v="wearables"/>
    <n v="1405520253"/>
    <x v="1340"/>
    <n v="140811225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b v="0"/>
    <n v="46"/>
    <b v="0"/>
    <s v="technology/wearables"/>
    <n v="70.36"/>
    <n v="382.39130434782606"/>
    <x v="2"/>
    <s v="wearables"/>
    <n v="1472569117"/>
    <x v="1341"/>
    <n v="147533391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b v="0"/>
    <n v="1"/>
    <b v="0"/>
    <s v="technology/wearables"/>
    <n v="0.2"/>
    <n v="100"/>
    <x v="2"/>
    <s v="wearables"/>
    <n v="1434569739"/>
    <x v="1342"/>
    <n v="14371617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b v="0"/>
    <n v="323"/>
    <b v="0"/>
    <s v="technology/wearables"/>
    <n v="102.298"/>
    <n v="158.35603715170279"/>
    <x v="2"/>
    <s v="wearables"/>
    <n v="1466512683"/>
    <x v="1343"/>
    <n v="1471579140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b v="0"/>
    <n v="139"/>
    <b v="1"/>
    <s v="publishing/nonfiction"/>
    <n v="377.73333333333335"/>
    <n v="40.762589928057551"/>
    <x v="3"/>
    <s v="nonfiction"/>
    <n v="1464807439"/>
    <x v="1344"/>
    <n v="146731303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b v="0"/>
    <n v="7"/>
    <b v="1"/>
    <s v="publishing/nonfiction"/>
    <n v="125"/>
    <n v="53.571428571428569"/>
    <x v="3"/>
    <s v="nonfiction"/>
    <n v="1402342359"/>
    <x v="1345"/>
    <n v="140536635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b v="0"/>
    <n v="149"/>
    <b v="1"/>
    <s v="publishing/nonfiction"/>
    <n v="147.32653061224491"/>
    <n v="48.449664429530202"/>
    <x v="3"/>
    <s v="nonfiction"/>
    <n v="1369705751"/>
    <x v="1346"/>
    <n v="137229775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b v="0"/>
    <n v="31"/>
    <b v="1"/>
    <s v="publishing/nonfiction"/>
    <n v="102.2"/>
    <n v="82.41935483870968"/>
    <x v="3"/>
    <s v="nonfiction"/>
    <n v="1423149525"/>
    <x v="1347"/>
    <n v="142574152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b v="0"/>
    <n v="26"/>
    <b v="1"/>
    <s v="publishing/nonfiction"/>
    <n v="101.87234042553192"/>
    <n v="230.19230769230768"/>
    <x v="3"/>
    <s v="nonfiction"/>
    <n v="1416485333"/>
    <x v="1348"/>
    <n v="141890453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b v="0"/>
    <n v="172"/>
    <b v="1"/>
    <s v="publishing/nonfiction"/>
    <n v="204.2"/>
    <n v="59.360465116279073"/>
    <x v="3"/>
    <s v="nonfiction"/>
    <n v="1447055935"/>
    <x v="1349"/>
    <n v="145024914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b v="0"/>
    <n v="78"/>
    <b v="1"/>
    <s v="publishing/nonfiction"/>
    <n v="104.05"/>
    <n v="66.698717948717942"/>
    <x v="3"/>
    <s v="nonfiction"/>
    <n v="1448497134"/>
    <x v="1350"/>
    <n v="145108913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b v="0"/>
    <n v="120"/>
    <b v="1"/>
    <s v="publishing/nonfiction"/>
    <n v="101.265"/>
    <n v="168.77500000000001"/>
    <x v="3"/>
    <s v="nonfiction"/>
    <n v="1452707144"/>
    <x v="1351"/>
    <n v="14552991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b v="0"/>
    <n v="227"/>
    <b v="1"/>
    <s v="publishing/nonfiction"/>
    <n v="136.13999999999999"/>
    <n v="59.973568281938327"/>
    <x v="3"/>
    <s v="nonfiction"/>
    <n v="1436968366"/>
    <x v="1352"/>
    <n v="144142554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b v="0"/>
    <n v="42"/>
    <b v="1"/>
    <s v="publishing/nonfiction"/>
    <n v="133.6"/>
    <n v="31.80952380952381"/>
    <x v="3"/>
    <s v="nonfiction"/>
    <n v="1359946188"/>
    <x v="1353"/>
    <n v="1362960000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b v="0"/>
    <n v="64"/>
    <b v="1"/>
    <s v="publishing/nonfiction"/>
    <n v="130.25"/>
    <n v="24.421875"/>
    <x v="3"/>
    <s v="nonfiction"/>
    <n v="1463080979"/>
    <x v="1354"/>
    <n v="146567297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b v="0"/>
    <n v="121"/>
    <b v="1"/>
    <s v="publishing/nonfiction"/>
    <n v="122.68"/>
    <n v="25.347107438016529"/>
    <x v="3"/>
    <s v="nonfiction"/>
    <n v="1351663605"/>
    <x v="1355"/>
    <n v="1354269600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b v="0"/>
    <n v="87"/>
    <b v="1"/>
    <s v="publishing/nonfiction"/>
    <n v="182.81058823529412"/>
    <n v="71.443218390804603"/>
    <x v="3"/>
    <s v="nonfiction"/>
    <n v="1370393760"/>
    <x v="1356"/>
    <n v="137298576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b v="0"/>
    <n v="65"/>
    <b v="1"/>
    <s v="publishing/nonfiction"/>
    <n v="125.3"/>
    <n v="38.553846153846152"/>
    <x v="3"/>
    <s v="nonfiction"/>
    <n v="1359587137"/>
    <x v="1357"/>
    <n v="1362117540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b v="0"/>
    <n v="49"/>
    <b v="1"/>
    <s v="publishing/nonfiction"/>
    <n v="111.66666666666667"/>
    <n v="68.367346938775512"/>
    <x v="3"/>
    <s v="nonfiction"/>
    <n v="1306417323"/>
    <x v="1358"/>
    <n v="130900932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b v="0"/>
    <n v="19"/>
    <b v="1"/>
    <s v="publishing/nonfiction"/>
    <n v="115.75757575757575"/>
    <n v="40.210526315789473"/>
    <x v="3"/>
    <s v="nonfiction"/>
    <n v="1304623990"/>
    <x v="1359"/>
    <n v="1309980790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b v="0"/>
    <n v="81"/>
    <b v="1"/>
    <s v="publishing/nonfiction"/>
    <n v="173.2"/>
    <n v="32.074074074074076"/>
    <x v="3"/>
    <s v="nonfiction"/>
    <n v="1341524220"/>
    <x v="1360"/>
    <n v="134394342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b v="0"/>
    <n v="264"/>
    <b v="1"/>
    <s v="publishing/nonfiction"/>
    <n v="125.98333333333333"/>
    <n v="28.632575757575758"/>
    <x v="3"/>
    <s v="nonfiction"/>
    <n v="1400778772"/>
    <x v="1361"/>
    <n v="140337077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b v="0"/>
    <n v="25"/>
    <b v="1"/>
    <s v="publishing/nonfiction"/>
    <n v="109.1"/>
    <n v="43.64"/>
    <x v="3"/>
    <s v="nonfiction"/>
    <n v="1373408731"/>
    <x v="1362"/>
    <n v="13785927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b v="0"/>
    <n v="5"/>
    <b v="1"/>
    <s v="publishing/nonfiction"/>
    <n v="100"/>
    <n v="40"/>
    <x v="3"/>
    <s v="nonfiction"/>
    <n v="1453925727"/>
    <x v="1363"/>
    <n v="1455523140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b v="0"/>
    <n v="144"/>
    <b v="1"/>
    <s v="music/rock"/>
    <n v="118.64285714285714"/>
    <n v="346.04166666666669"/>
    <x v="4"/>
    <s v="rock"/>
    <n v="1415464906"/>
    <x v="1364"/>
    <n v="142064890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b v="0"/>
    <n v="92"/>
    <b v="1"/>
    <s v="music/rock"/>
    <n v="100.26666666666667"/>
    <n v="81.739130434782609"/>
    <x v="4"/>
    <s v="rock"/>
    <n v="1423935352"/>
    <x v="1365"/>
    <n v="1426523752"/>
    <d v="2015-03-16T16:35:52"/>
  </r>
  <r>
    <n v="1366"/>
    <s v="Kick It! A Tribute to the A.K.s"/>
    <s v="A musical memorial for Alexi Petersen."/>
    <n v="7500"/>
    <n v="9486.69"/>
    <x v="0"/>
    <s v="US"/>
    <s v="USD"/>
    <b v="0"/>
    <n v="147"/>
    <b v="1"/>
    <s v="music/rock"/>
    <n v="126.4892"/>
    <n v="64.535306122448986"/>
    <x v="4"/>
    <s v="rock"/>
    <n v="1413158063"/>
    <x v="1366"/>
    <n v="141704966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b v="0"/>
    <n v="90"/>
    <b v="1"/>
    <s v="music/rock"/>
    <n v="114.26"/>
    <n v="63.477777777777774"/>
    <x v="4"/>
    <s v="rock"/>
    <n v="1444867450"/>
    <x v="1367"/>
    <n v="144746305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b v="0"/>
    <n v="87"/>
    <b v="1"/>
    <s v="music/rock"/>
    <n v="110.7"/>
    <n v="63.620689655172413"/>
    <x v="4"/>
    <s v="rock"/>
    <n v="1432269294"/>
    <x v="1368"/>
    <n v="143434289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b v="0"/>
    <n v="406"/>
    <b v="1"/>
    <s v="music/rock"/>
    <n v="105.34805315203954"/>
    <n v="83.967068965517228"/>
    <x v="4"/>
    <s v="rock"/>
    <n v="1394633746"/>
    <x v="1369"/>
    <n v="1397225746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b v="0"/>
    <n v="20"/>
    <b v="1"/>
    <s v="music/rock"/>
    <n v="103.66666666666667"/>
    <n v="77.75"/>
    <x v="4"/>
    <s v="rock"/>
    <n v="1380585890"/>
    <x v="1370"/>
    <n v="138188189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b v="0"/>
    <n v="70"/>
    <b v="1"/>
    <s v="music/rock"/>
    <n v="107.08672667523932"/>
    <n v="107.07142857142857"/>
    <x v="4"/>
    <s v="rock"/>
    <n v="1428430342"/>
    <x v="1371"/>
    <n v="1431022342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b v="0"/>
    <n v="16"/>
    <b v="1"/>
    <s v="music/rock"/>
    <n v="124"/>
    <n v="38.75"/>
    <x v="4"/>
    <s v="rock"/>
    <n v="1339523132"/>
    <x v="1372"/>
    <n v="134211513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b v="0"/>
    <n v="52"/>
    <b v="1"/>
    <s v="music/rock"/>
    <n v="105.01"/>
    <n v="201.94230769230768"/>
    <x v="4"/>
    <s v="rock"/>
    <n v="1480546233"/>
    <x v="1373"/>
    <n v="14831382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b v="0"/>
    <n v="66"/>
    <b v="1"/>
    <s v="music/rock"/>
    <n v="189.46666666666667"/>
    <n v="43.060606060606062"/>
    <x v="4"/>
    <s v="rock"/>
    <n v="1456285988"/>
    <x v="1374"/>
    <n v="145887438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b v="0"/>
    <n v="109"/>
    <b v="1"/>
    <s v="music/rock"/>
    <n v="171.32499999999999"/>
    <n v="62.871559633027523"/>
    <x v="4"/>
    <s v="rock"/>
    <n v="1481852119"/>
    <x v="1375"/>
    <n v="1484444119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b v="0"/>
    <n v="168"/>
    <b v="1"/>
    <s v="music/rock"/>
    <n v="252.48648648648648"/>
    <n v="55.607142857142854"/>
    <x v="4"/>
    <s v="rock"/>
    <n v="1478189006"/>
    <x v="1376"/>
    <n v="148078460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b v="0"/>
    <n v="31"/>
    <b v="1"/>
    <s v="music/rock"/>
    <n v="116.15384615384616"/>
    <n v="48.70967741935484"/>
    <x v="4"/>
    <s v="rock"/>
    <n v="1484198170"/>
    <x v="1377"/>
    <n v="1486095060"/>
    <d v="2017-02-03T04:11:00"/>
  </r>
  <r>
    <n v="1378"/>
    <s v="SIX BY SEVEN"/>
    <s v="A psychedelic post rock masterpiece!"/>
    <n v="2000"/>
    <n v="4067"/>
    <x v="0"/>
    <s v="GB"/>
    <s v="GBP"/>
    <b v="0"/>
    <n v="133"/>
    <b v="1"/>
    <s v="music/rock"/>
    <n v="203.35"/>
    <n v="30.578947368421051"/>
    <x v="4"/>
    <s v="rock"/>
    <n v="1468779210"/>
    <x v="1378"/>
    <n v="1470075210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b v="0"/>
    <n v="151"/>
    <b v="1"/>
    <s v="music/rock"/>
    <n v="111.6"/>
    <n v="73.907284768211923"/>
    <x v="4"/>
    <s v="rock"/>
    <n v="1430912876"/>
    <x v="1379"/>
    <n v="1433504876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b v="0"/>
    <n v="5"/>
    <b v="1"/>
    <s v="music/rock"/>
    <n v="424"/>
    <n v="21.2"/>
    <x v="4"/>
    <s v="rock"/>
    <n v="1431886706"/>
    <x v="1380"/>
    <n v="143381520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b v="0"/>
    <n v="73"/>
    <b v="1"/>
    <s v="music/rock"/>
    <n v="107.1"/>
    <n v="73.356164383561648"/>
    <x v="4"/>
    <s v="rock"/>
    <n v="1480396125"/>
    <x v="1381"/>
    <n v="148298812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b v="0"/>
    <n v="148"/>
    <b v="1"/>
    <s v="music/rock"/>
    <n v="104.3625"/>
    <n v="56.412162162162161"/>
    <x v="4"/>
    <s v="rock"/>
    <n v="1365275536"/>
    <x v="1382"/>
    <n v="136786753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b v="0"/>
    <n v="93"/>
    <b v="1"/>
    <s v="music/rock"/>
    <n v="212.40909090909091"/>
    <n v="50.247311827956992"/>
    <x v="4"/>
    <s v="rock"/>
    <n v="1480729678"/>
    <x v="1383"/>
    <n v="148245767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b v="0"/>
    <n v="63"/>
    <b v="1"/>
    <s v="music/rock"/>
    <n v="124.08571428571429"/>
    <n v="68.936507936507937"/>
    <x v="4"/>
    <s v="rock"/>
    <n v="1433525922"/>
    <x v="1384"/>
    <n v="143611792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b v="0"/>
    <n v="134"/>
    <b v="1"/>
    <s v="music/rock"/>
    <n v="110.406125"/>
    <n v="65.914104477611943"/>
    <x v="4"/>
    <s v="rock"/>
    <n v="1457109121"/>
    <x v="1385"/>
    <n v="1461931860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b v="0"/>
    <n v="14"/>
    <b v="1"/>
    <s v="music/rock"/>
    <n v="218.75"/>
    <n v="62.5"/>
    <x v="4"/>
    <s v="rock"/>
    <n v="1435591889"/>
    <x v="1386"/>
    <n v="143818388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b v="0"/>
    <n v="78"/>
    <b v="1"/>
    <s v="music/rock"/>
    <n v="136.625"/>
    <n v="70.064102564102569"/>
    <x v="4"/>
    <s v="rock"/>
    <n v="1430604395"/>
    <x v="1387"/>
    <n v="143330580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b v="0"/>
    <n v="112"/>
    <b v="1"/>
    <s v="music/rock"/>
    <n v="134.8074"/>
    <n v="60.181874999999998"/>
    <x v="4"/>
    <s v="rock"/>
    <n v="1474469117"/>
    <x v="1388"/>
    <n v="1476720840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b v="0"/>
    <n v="34"/>
    <b v="1"/>
    <s v="music/rock"/>
    <n v="145.4"/>
    <n v="21.382352941176471"/>
    <x v="4"/>
    <s v="rock"/>
    <n v="1468495957"/>
    <x v="1389"/>
    <n v="147108795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b v="0"/>
    <n v="19"/>
    <b v="1"/>
    <s v="music/rock"/>
    <n v="109.10714285714286"/>
    <n v="160.78947368421052"/>
    <x v="4"/>
    <s v="rock"/>
    <n v="1427224606"/>
    <x v="1390"/>
    <n v="143015472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b v="0"/>
    <n v="13"/>
    <b v="1"/>
    <s v="music/rock"/>
    <n v="110.2"/>
    <n v="42.384615384615387"/>
    <x v="4"/>
    <s v="rock"/>
    <n v="1436369818"/>
    <x v="1391"/>
    <n v="144021954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b v="0"/>
    <n v="104"/>
    <b v="1"/>
    <s v="music/rock"/>
    <n v="113.64"/>
    <n v="27.317307692307693"/>
    <x v="4"/>
    <s v="rock"/>
    <n v="1454298186"/>
    <x v="1392"/>
    <n v="1456976586"/>
    <d v="2016-03-03T03:43:06"/>
  </r>
  <r>
    <n v="1393"/>
    <s v="WolfHunt | Social Commentary Rock Project"/>
    <s v="Rock n' Roll tales of our times"/>
    <n v="10000"/>
    <n v="10235"/>
    <x v="0"/>
    <s v="US"/>
    <s v="USD"/>
    <b v="0"/>
    <n v="52"/>
    <b v="1"/>
    <s v="music/rock"/>
    <n v="102.35"/>
    <n v="196.82692307692307"/>
    <x v="4"/>
    <s v="rock"/>
    <n v="1467476523"/>
    <x v="1393"/>
    <n v="147006852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b v="0"/>
    <n v="17"/>
    <b v="1"/>
    <s v="music/rock"/>
    <n v="122.13333333333334"/>
    <n v="53.882352941176471"/>
    <x v="4"/>
    <s v="rock"/>
    <n v="1484623726"/>
    <x v="1394"/>
    <n v="1488337200"/>
    <d v="2017-03-01T03:00:00"/>
  </r>
  <r>
    <n v="1395"/>
    <s v="Quiet Oaks Full Length Album"/>
    <s v="Help Quiet Oaks record their debut album!!!"/>
    <n v="3500"/>
    <n v="3916"/>
    <x v="0"/>
    <s v="US"/>
    <s v="USD"/>
    <b v="0"/>
    <n v="82"/>
    <b v="1"/>
    <s v="music/rock"/>
    <n v="111.88571428571429"/>
    <n v="47.756097560975611"/>
    <x v="4"/>
    <s v="rock"/>
    <n v="1481838481"/>
    <x v="1395"/>
    <n v="148443048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b v="0"/>
    <n v="73"/>
    <b v="1"/>
    <s v="music/rock"/>
    <n v="107.3"/>
    <n v="88.191780821917803"/>
    <x v="4"/>
    <s v="rock"/>
    <n v="1421279882"/>
    <x v="1396"/>
    <n v="142387188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b v="0"/>
    <n v="158"/>
    <b v="1"/>
    <s v="music/rock"/>
    <n v="113.85"/>
    <n v="72.056962025316452"/>
    <x v="4"/>
    <s v="rock"/>
    <n v="1475013710"/>
    <x v="1397"/>
    <n v="147760314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b v="0"/>
    <n v="65"/>
    <b v="1"/>
    <s v="music/rock"/>
    <n v="109.68181818181819"/>
    <n v="74.246153846153845"/>
    <x v="4"/>
    <s v="rock"/>
    <n v="1465160334"/>
    <x v="1398"/>
    <n v="146775233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b v="0"/>
    <n v="184"/>
    <b v="1"/>
    <s v="music/rock"/>
    <n v="126.14444444444445"/>
    <n v="61.701086956521742"/>
    <x v="4"/>
    <s v="rock"/>
    <n v="1410048373"/>
    <x v="1399"/>
    <n v="141264037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b v="0"/>
    <n v="34"/>
    <b v="1"/>
    <s v="music/rock"/>
    <n v="167.42857142857142"/>
    <n v="17.235294117647058"/>
    <x v="4"/>
    <s v="rock"/>
    <n v="1462695073"/>
    <x v="1400"/>
    <n v="1465709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b v="0"/>
    <n v="240"/>
    <b v="1"/>
    <s v="music/rock"/>
    <n v="496.52"/>
    <n v="51.720833333333331"/>
    <x v="4"/>
    <s v="rock"/>
    <n v="1367798074"/>
    <x v="1401"/>
    <n v="136961247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b v="0"/>
    <n v="113"/>
    <b v="1"/>
    <s v="music/rock"/>
    <n v="109.16"/>
    <n v="24.150442477876105"/>
    <x v="4"/>
    <s v="rock"/>
    <n v="1425259011"/>
    <x v="1402"/>
    <n v="143043941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b v="0"/>
    <n v="66"/>
    <b v="1"/>
    <s v="music/rock"/>
    <n v="102.575"/>
    <n v="62.166666666666664"/>
    <x v="4"/>
    <s v="rock"/>
    <n v="1372210235"/>
    <x v="1403"/>
    <n v="13748022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b v="1"/>
    <n v="5"/>
    <b v="0"/>
    <s v="publishing/translations"/>
    <n v="1.6620689655172414"/>
    <n v="48.2"/>
    <x v="3"/>
    <s v="translations"/>
    <n v="1422447285"/>
    <x v="1404"/>
    <n v="142460728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b v="1"/>
    <n v="17"/>
    <b v="0"/>
    <s v="publishing/translations"/>
    <n v="0.42"/>
    <n v="6.1764705882352944"/>
    <x v="3"/>
    <s v="translations"/>
    <n v="1414599601"/>
    <x v="1405"/>
    <n v="1417195201"/>
    <d v="2014-11-28T17:20:01"/>
  </r>
  <r>
    <n v="1406"/>
    <s v="Man Down! Translation project"/>
    <s v="The White coat and the battle dress uniform"/>
    <n v="12000"/>
    <n v="15"/>
    <x v="2"/>
    <s v="IT"/>
    <s v="EUR"/>
    <b v="0"/>
    <n v="3"/>
    <b v="0"/>
    <s v="publishing/translations"/>
    <n v="0.125"/>
    <n v="5"/>
    <x v="3"/>
    <s v="translations"/>
    <n v="1445336607"/>
    <x v="1406"/>
    <n v="144991440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b v="0"/>
    <n v="2"/>
    <b v="0"/>
    <s v="publishing/translations"/>
    <n v="0.5"/>
    <n v="7.5"/>
    <x v="3"/>
    <s v="translations"/>
    <n v="1405687978"/>
    <x v="1407"/>
    <n v="140784797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b v="0"/>
    <n v="6"/>
    <b v="0"/>
    <s v="publishing/translations"/>
    <n v="7.2"/>
    <n v="12"/>
    <x v="3"/>
    <s v="translations"/>
    <n v="1444856156"/>
    <x v="1408"/>
    <n v="14474517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b v="0"/>
    <n v="0"/>
    <b v="0"/>
    <s v="publishing/translations"/>
    <n v="0"/>
    <e v="#DIV/0!"/>
    <x v="3"/>
    <s v="translations"/>
    <n v="1414897935"/>
    <x v="1409"/>
    <n v="142008553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b v="0"/>
    <n v="1"/>
    <b v="0"/>
    <s v="publishing/translations"/>
    <n v="1.6666666666666666E-2"/>
    <n v="1"/>
    <x v="3"/>
    <s v="translations"/>
    <n v="1461051520"/>
    <x v="1410"/>
    <n v="146493952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b v="0"/>
    <n v="3"/>
    <b v="0"/>
    <s v="publishing/translations"/>
    <n v="0.23333333333333334"/>
    <n v="2.3333333333333335"/>
    <x v="3"/>
    <s v="translations"/>
    <n v="1420766700"/>
    <x v="1411"/>
    <n v="14231859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b v="0"/>
    <n v="13"/>
    <b v="0"/>
    <s v="publishing/translations"/>
    <n v="4.5714285714285712"/>
    <n v="24.615384615384617"/>
    <x v="3"/>
    <s v="translations"/>
    <n v="1415064699"/>
    <x v="1412"/>
    <n v="141765669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b v="0"/>
    <n v="1"/>
    <b v="0"/>
    <s v="publishing/translations"/>
    <n v="5"/>
    <n v="100"/>
    <x v="3"/>
    <s v="translations"/>
    <n v="1450780170"/>
    <x v="1413"/>
    <n v="145596417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b v="0"/>
    <n v="1"/>
    <b v="0"/>
    <s v="publishing/translations"/>
    <n v="0.2"/>
    <n v="1"/>
    <x v="3"/>
    <s v="translations"/>
    <n v="1480831467"/>
    <x v="1414"/>
    <n v="148342346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b v="0"/>
    <n v="9"/>
    <b v="0"/>
    <s v="publishing/translations"/>
    <n v="18.181818181818183"/>
    <n v="88.888888888888886"/>
    <x v="3"/>
    <s v="translations"/>
    <n v="1436285591"/>
    <x v="1415"/>
    <n v="143974159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b v="0"/>
    <n v="0"/>
    <b v="0"/>
    <s v="publishing/translations"/>
    <n v="0"/>
    <e v="#DIV/0!"/>
    <x v="3"/>
    <s v="translations"/>
    <n v="1445552019"/>
    <x v="1416"/>
    <n v="144814761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b v="0"/>
    <n v="2"/>
    <b v="0"/>
    <s v="publishing/translations"/>
    <n v="1.2222222222222223"/>
    <n v="27.5"/>
    <x v="3"/>
    <s v="translations"/>
    <n v="1439696174"/>
    <x v="1417"/>
    <n v="144231546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b v="0"/>
    <n v="1"/>
    <b v="0"/>
    <s v="publishing/translations"/>
    <n v="0.2"/>
    <n v="6"/>
    <x v="3"/>
    <s v="translations"/>
    <n v="1453805834"/>
    <x v="1418"/>
    <n v="145639783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b v="0"/>
    <n v="10"/>
    <b v="0"/>
    <s v="publishing/translations"/>
    <n v="7.0634920634920633"/>
    <n v="44.5"/>
    <x v="3"/>
    <s v="translations"/>
    <n v="1473418619"/>
    <x v="1419"/>
    <n v="1476010619"/>
    <d v="2016-10-09T10:56:59"/>
  </r>
  <r>
    <n v="1420"/>
    <s v="Shakespeare in the Hood - Romeo and Juliet"/>
    <s v="Help me butcher Shakespeare in a satirical fashion."/>
    <n v="110"/>
    <n v="3"/>
    <x v="2"/>
    <s v="US"/>
    <s v="USD"/>
    <b v="0"/>
    <n v="3"/>
    <b v="0"/>
    <s v="publishing/translations"/>
    <n v="2.7272727272727271"/>
    <n v="1"/>
    <x v="3"/>
    <s v="translations"/>
    <n v="1464969686"/>
    <x v="1420"/>
    <n v="146712968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b v="0"/>
    <n v="2"/>
    <b v="0"/>
    <s v="publishing/translations"/>
    <n v="0.1"/>
    <n v="100"/>
    <x v="3"/>
    <s v="translations"/>
    <n v="1420840709"/>
    <x v="1421"/>
    <n v="142343270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b v="0"/>
    <n v="2"/>
    <b v="0"/>
    <s v="publishing/translations"/>
    <n v="0.104"/>
    <n v="13"/>
    <x v="3"/>
    <s v="translations"/>
    <n v="1471844704"/>
    <x v="1422"/>
    <n v="14744367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b v="0"/>
    <n v="1"/>
    <b v="0"/>
    <s v="publishing/translations"/>
    <n v="0.33333333333333331"/>
    <n v="100"/>
    <x v="3"/>
    <s v="translations"/>
    <n v="1449045531"/>
    <x v="1423"/>
    <n v="145163753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b v="0"/>
    <n v="14"/>
    <b v="0"/>
    <s v="publishing/translations"/>
    <n v="20.36"/>
    <n v="109.07142857142857"/>
    <x v="3"/>
    <s v="translations"/>
    <n v="1478106802"/>
    <x v="1424"/>
    <n v="147923360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b v="0"/>
    <n v="0"/>
    <b v="0"/>
    <s v="publishing/translations"/>
    <n v="0"/>
    <e v="#DIV/0!"/>
    <x v="3"/>
    <s v="translations"/>
    <n v="1427684959"/>
    <x v="1425"/>
    <n v="143027695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b v="0"/>
    <n v="0"/>
    <b v="0"/>
    <s v="publishing/translations"/>
    <n v="0"/>
    <e v="#DIV/0!"/>
    <x v="3"/>
    <s v="translations"/>
    <n v="1435224120"/>
    <x v="1426"/>
    <n v="144040812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b v="0"/>
    <n v="4"/>
    <b v="0"/>
    <s v="publishing/translations"/>
    <n v="8.3800000000000008"/>
    <n v="104.75"/>
    <x v="3"/>
    <s v="translations"/>
    <n v="1471638385"/>
    <x v="1427"/>
    <n v="147423038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b v="0"/>
    <n v="3"/>
    <b v="0"/>
    <s v="publishing/translations"/>
    <n v="4.5"/>
    <n v="15"/>
    <x v="3"/>
    <s v="translations"/>
    <n v="1456996017"/>
    <x v="1428"/>
    <n v="145958441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b v="0"/>
    <n v="0"/>
    <b v="0"/>
    <s v="publishing/translations"/>
    <n v="0"/>
    <e v="#DIV/0!"/>
    <x v="3"/>
    <s v="translations"/>
    <n v="1426037242"/>
    <x v="1429"/>
    <n v="142862924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b v="0"/>
    <n v="5"/>
    <b v="0"/>
    <s v="publishing/translations"/>
    <n v="8.06"/>
    <n v="80.599999999999994"/>
    <x v="3"/>
    <s v="translations"/>
    <n v="1416339088"/>
    <x v="1430"/>
    <n v="141901748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b v="0"/>
    <n v="47"/>
    <b v="0"/>
    <s v="publishing/translations"/>
    <n v="31.94705882352941"/>
    <n v="115.55319148936171"/>
    <x v="3"/>
    <s v="translations"/>
    <n v="1445922216"/>
    <x v="1431"/>
    <n v="144851781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b v="0"/>
    <n v="0"/>
    <b v="0"/>
    <s v="publishing/translations"/>
    <n v="0"/>
    <e v="#DIV/0!"/>
    <x v="3"/>
    <s v="translations"/>
    <n v="1434825828"/>
    <x v="1432"/>
    <n v="143741782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b v="0"/>
    <n v="10"/>
    <b v="0"/>
    <s v="publishing/translations"/>
    <n v="6.708333333333333"/>
    <n v="80.5"/>
    <x v="3"/>
    <s v="translations"/>
    <n v="1477839675"/>
    <x v="1433"/>
    <n v="1481367600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b v="0"/>
    <n v="11"/>
    <b v="0"/>
    <s v="publishing/translations"/>
    <n v="9.9878048780487809"/>
    <n v="744.5454545454545"/>
    <x v="3"/>
    <s v="translations"/>
    <n v="1431973478"/>
    <x v="1434"/>
    <n v="143377560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b v="0"/>
    <n v="2"/>
    <b v="0"/>
    <s v="publishing/translations"/>
    <n v="0.1"/>
    <n v="7.5"/>
    <x v="3"/>
    <s v="translations"/>
    <n v="1441997020"/>
    <x v="1435"/>
    <n v="144458902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b v="0"/>
    <n v="2"/>
    <b v="0"/>
    <s v="publishing/translations"/>
    <n v="0.77"/>
    <n v="38.5"/>
    <x v="3"/>
    <s v="translations"/>
    <n v="1453451057"/>
    <x v="1436"/>
    <n v="145604305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b v="0"/>
    <n v="22"/>
    <b v="0"/>
    <s v="publishing/translations"/>
    <n v="26.9"/>
    <n v="36.68181818181818"/>
    <x v="3"/>
    <s v="translations"/>
    <n v="1402058739"/>
    <x v="1437"/>
    <n v="1405227540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b v="0"/>
    <n v="8"/>
    <b v="0"/>
    <s v="publishing/translations"/>
    <n v="3"/>
    <n v="75"/>
    <x v="3"/>
    <s v="translations"/>
    <n v="1459198499"/>
    <x v="1438"/>
    <n v="1461765300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b v="0"/>
    <n v="6"/>
    <b v="0"/>
    <s v="publishing/translations"/>
    <n v="6.6055045871559637"/>
    <n v="30"/>
    <x v="3"/>
    <s v="translations"/>
    <n v="1423166101"/>
    <x v="1439"/>
    <n v="14257581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b v="0"/>
    <n v="1"/>
    <b v="0"/>
    <s v="publishing/translations"/>
    <n v="7.6923076923076927E-3"/>
    <n v="1"/>
    <x v="3"/>
    <s v="translations"/>
    <n v="1461693463"/>
    <x v="1440"/>
    <n v="146428546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b v="0"/>
    <n v="3"/>
    <b v="0"/>
    <s v="publishing/translations"/>
    <n v="1.1222222222222222"/>
    <n v="673.33333333333337"/>
    <x v="3"/>
    <s v="translations"/>
    <n v="1436811769"/>
    <x v="1441"/>
    <n v="144199576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b v="0"/>
    <n v="0"/>
    <b v="0"/>
    <s v="publishing/translations"/>
    <n v="0"/>
    <e v="#DIV/0!"/>
    <x v="3"/>
    <s v="translations"/>
    <n v="1461598158"/>
    <x v="1442"/>
    <n v="146419015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b v="0"/>
    <n v="0"/>
    <b v="0"/>
    <s v="publishing/translations"/>
    <n v="0"/>
    <e v="#DIV/0!"/>
    <x v="3"/>
    <s v="translations"/>
    <n v="1480803209"/>
    <x v="1443"/>
    <n v="148339520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b v="0"/>
    <n v="0"/>
    <b v="0"/>
    <s v="publishing/translations"/>
    <n v="0"/>
    <e v="#DIV/0!"/>
    <x v="3"/>
    <s v="translations"/>
    <n v="1436907462"/>
    <x v="1444"/>
    <n v="144209146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b v="0"/>
    <n v="0"/>
    <b v="0"/>
    <s v="publishing/translations"/>
    <n v="0"/>
    <e v="#DIV/0!"/>
    <x v="3"/>
    <s v="translations"/>
    <n v="1431694855"/>
    <x v="1445"/>
    <n v="14342868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b v="0"/>
    <n v="0"/>
    <b v="0"/>
    <s v="publishing/translations"/>
    <n v="0"/>
    <e v="#DIV/0!"/>
    <x v="3"/>
    <s v="translations"/>
    <n v="1459507478"/>
    <x v="1446"/>
    <n v="1461235478"/>
    <d v="2016-04-21T10:44:38"/>
  </r>
  <r>
    <n v="1447"/>
    <s v="Indian Language Dictionary"/>
    <s v="I'm creating a dictionary of multiple Indian languages."/>
    <n v="500000"/>
    <n v="75"/>
    <x v="2"/>
    <s v="US"/>
    <s v="USD"/>
    <b v="0"/>
    <n v="3"/>
    <b v="0"/>
    <s v="publishing/translations"/>
    <n v="1.4999999999999999E-2"/>
    <n v="25"/>
    <x v="3"/>
    <s v="translations"/>
    <n v="1465407134"/>
    <x v="1447"/>
    <n v="146799913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b v="0"/>
    <n v="0"/>
    <b v="0"/>
    <s v="publishing/translations"/>
    <n v="0"/>
    <e v="#DIV/0!"/>
    <x v="3"/>
    <s v="translations"/>
    <n v="1429655318"/>
    <x v="1448"/>
    <n v="143227230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b v="0"/>
    <n v="0"/>
    <b v="0"/>
    <s v="publishing/translations"/>
    <n v="0"/>
    <e v="#DIV/0!"/>
    <x v="3"/>
    <s v="translations"/>
    <n v="1427138905"/>
    <x v="1449"/>
    <n v="143128610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b v="0"/>
    <n v="1"/>
    <b v="0"/>
    <s v="publishing/translations"/>
    <n v="1E-3"/>
    <n v="1"/>
    <x v="3"/>
    <s v="translations"/>
    <n v="1453349197"/>
    <x v="1450"/>
    <n v="145594119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b v="0"/>
    <n v="2"/>
    <b v="0"/>
    <s v="publishing/translations"/>
    <n v="1.0554089709762533E-2"/>
    <n v="1"/>
    <x v="3"/>
    <s v="translations"/>
    <n v="1413759659"/>
    <x v="1451"/>
    <n v="1416355259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b v="0"/>
    <n v="0"/>
    <b v="0"/>
    <s v="publishing/translations"/>
    <n v="0"/>
    <e v="#DIV/0!"/>
    <x v="3"/>
    <s v="translations"/>
    <n v="1403974363"/>
    <x v="1452"/>
    <n v="140656636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b v="0"/>
    <n v="0"/>
    <b v="0"/>
    <s v="publishing/translations"/>
    <n v="0"/>
    <e v="#DIV/0!"/>
    <x v="3"/>
    <s v="translations"/>
    <n v="1488386547"/>
    <x v="1453"/>
    <n v="149227094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b v="0"/>
    <n v="1"/>
    <b v="0"/>
    <s v="publishing/translations"/>
    <n v="0.8571428571428571"/>
    <n v="15"/>
    <x v="3"/>
    <s v="translations"/>
    <n v="1459716480"/>
    <x v="1454"/>
    <n v="146153514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b v="0"/>
    <n v="7"/>
    <b v="0"/>
    <s v="publishing/translations"/>
    <n v="10.5"/>
    <n v="225"/>
    <x v="3"/>
    <s v="translations"/>
    <n v="1405181320"/>
    <x v="1455"/>
    <n v="1409924340"/>
    <d v="2014-09-05T13:39:00"/>
  </r>
  <r>
    <n v="1456"/>
    <s v="Sometimes you don't need love (Canceled)"/>
    <s v="English Version of my auto-published novel"/>
    <n v="5000"/>
    <n v="145"/>
    <x v="1"/>
    <s v="IT"/>
    <s v="EUR"/>
    <b v="0"/>
    <n v="3"/>
    <b v="0"/>
    <s v="publishing/translations"/>
    <n v="2.9"/>
    <n v="48.333333333333336"/>
    <x v="3"/>
    <s v="translations"/>
    <n v="1480867365"/>
    <x v="1456"/>
    <n v="148345936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b v="0"/>
    <n v="0"/>
    <b v="0"/>
    <s v="publishing/translations"/>
    <n v="0"/>
    <e v="#DIV/0!"/>
    <x v="3"/>
    <s v="translations"/>
    <n v="1444685444"/>
    <x v="1457"/>
    <n v="14472810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b v="0"/>
    <n v="0"/>
    <b v="0"/>
    <s v="publishing/translations"/>
    <n v="0"/>
    <e v="#DIV/0!"/>
    <x v="3"/>
    <s v="translations"/>
    <n v="1405097760"/>
    <x v="1458"/>
    <n v="14077296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b v="0"/>
    <n v="0"/>
    <b v="0"/>
    <s v="publishing/translations"/>
    <n v="0"/>
    <e v="#DIV/0!"/>
    <x v="3"/>
    <s v="translations"/>
    <n v="1446612896"/>
    <x v="1459"/>
    <n v="144907710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b v="0"/>
    <n v="0"/>
    <b v="0"/>
    <s v="publishing/translations"/>
    <n v="0"/>
    <e v="#DIV/0!"/>
    <x v="3"/>
    <s v="translations"/>
    <n v="1412371898"/>
    <x v="1460"/>
    <n v="141739110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b v="1"/>
    <n v="340"/>
    <b v="1"/>
    <s v="publishing/radio &amp; podcasts"/>
    <n v="101.24460000000001"/>
    <n v="44.66673529411765"/>
    <x v="3"/>
    <s v="radio &amp; podcasts"/>
    <n v="1410967754"/>
    <x v="1461"/>
    <n v="141384960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b v="1"/>
    <n v="150"/>
    <b v="1"/>
    <s v="publishing/radio &amp; podcasts"/>
    <n v="108.5175"/>
    <n v="28.937999999999999"/>
    <x v="3"/>
    <s v="radio &amp; podcasts"/>
    <n v="1363017271"/>
    <x v="1462"/>
    <n v="136560927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b v="1"/>
    <n v="25"/>
    <b v="1"/>
    <s v="publishing/radio &amp; podcasts"/>
    <n v="147.66666666666666"/>
    <n v="35.44"/>
    <x v="3"/>
    <s v="radio &amp; podcasts"/>
    <n v="1361483538"/>
    <x v="1463"/>
    <n v="1365367938"/>
    <d v="2013-04-07T20:52:18"/>
  </r>
  <r>
    <n v="1464"/>
    <s v="Science Studio"/>
    <s v="The Best Science Media on the Web"/>
    <n v="5000"/>
    <n v="8160"/>
    <x v="0"/>
    <s v="US"/>
    <s v="USD"/>
    <b v="1"/>
    <n v="234"/>
    <b v="1"/>
    <s v="publishing/radio &amp; podcasts"/>
    <n v="163.19999999999999"/>
    <n v="34.871794871794869"/>
    <x v="3"/>
    <s v="radio &amp; podcasts"/>
    <n v="1358437958"/>
    <x v="1464"/>
    <n v="136102995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b v="1"/>
    <n v="2602"/>
    <b v="1"/>
    <s v="publishing/radio &amp; podcasts"/>
    <n v="456.41449999999998"/>
    <n v="52.622732513451197"/>
    <x v="3"/>
    <s v="radio &amp; podcasts"/>
    <n v="1329759452"/>
    <x v="1465"/>
    <n v="1332385200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b v="1"/>
    <n v="248"/>
    <b v="1"/>
    <s v="publishing/radio &amp; podcasts"/>
    <n v="107.8773125"/>
    <n v="69.598266129032254"/>
    <x v="3"/>
    <s v="radio &amp; podcasts"/>
    <n v="1449029266"/>
    <x v="1466"/>
    <n v="145257480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b v="1"/>
    <n v="600"/>
    <b v="1"/>
    <s v="publishing/radio &amp; podcasts"/>
    <n v="115.08"/>
    <n v="76.72"/>
    <x v="3"/>
    <s v="radio &amp; podcasts"/>
    <n v="1327518885"/>
    <x v="1467"/>
    <n v="133269928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b v="1"/>
    <n v="293"/>
    <b v="1"/>
    <s v="publishing/radio &amp; podcasts"/>
    <n v="102.36842105263158"/>
    <n v="33.191126279863482"/>
    <x v="3"/>
    <s v="radio &amp; podcasts"/>
    <n v="1302654049"/>
    <x v="1468"/>
    <n v="13078380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b v="1"/>
    <n v="321"/>
    <b v="1"/>
    <s v="publishing/radio &amp; podcasts"/>
    <n v="108.42485875706215"/>
    <n v="149.46417445482865"/>
    <x v="3"/>
    <s v="radio &amp; podcasts"/>
    <n v="1358346109"/>
    <x v="1469"/>
    <n v="136093810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b v="1"/>
    <n v="81"/>
    <b v="1"/>
    <s v="publishing/radio &amp; podcasts"/>
    <n v="125.13333333333334"/>
    <n v="23.172839506172838"/>
    <x v="3"/>
    <s v="radio &amp; podcasts"/>
    <n v="1354909863"/>
    <x v="1470"/>
    <n v="135672426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b v="1"/>
    <n v="343"/>
    <b v="1"/>
    <s v="publishing/radio &amp; podcasts"/>
    <n v="103.840625"/>
    <n v="96.877551020408163"/>
    <x v="3"/>
    <s v="radio &amp; podcasts"/>
    <n v="1426028334"/>
    <x v="1471"/>
    <n v="142862033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b v="1"/>
    <n v="336"/>
    <b v="1"/>
    <s v="publishing/radio &amp; podcasts"/>
    <n v="138.70400000000001"/>
    <n v="103.20238095238095"/>
    <x v="3"/>
    <s v="radio &amp; podcasts"/>
    <n v="1379336503"/>
    <x v="1472"/>
    <n v="1381928503"/>
    <d v="2013-10-16T13:01:43"/>
  </r>
  <r>
    <n v="1473"/>
    <s v="ONE LOVES ONLY FORM"/>
    <s v="Public Radio Project"/>
    <n v="1500"/>
    <n v="1807.74"/>
    <x v="0"/>
    <s v="US"/>
    <s v="USD"/>
    <b v="1"/>
    <n v="47"/>
    <b v="1"/>
    <s v="publishing/radio &amp; podcasts"/>
    <n v="120.51600000000001"/>
    <n v="38.462553191489363"/>
    <x v="3"/>
    <s v="radio &amp; podcasts"/>
    <n v="1328052639"/>
    <x v="1473"/>
    <n v="13306446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b v="1"/>
    <n v="76"/>
    <b v="1"/>
    <s v="publishing/radio &amp; podcasts"/>
    <n v="112.26666666666667"/>
    <n v="44.315789473684212"/>
    <x v="3"/>
    <s v="radio &amp; podcasts"/>
    <n v="1376501292"/>
    <x v="1474"/>
    <n v="137909329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b v="1"/>
    <n v="441"/>
    <b v="1"/>
    <s v="publishing/radio &amp; podcasts"/>
    <n v="188.66966666666667"/>
    <n v="64.173356009070289"/>
    <x v="3"/>
    <s v="radio &amp; podcasts"/>
    <n v="1416244863"/>
    <x v="1475"/>
    <n v="1419051540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b v="1"/>
    <n v="916"/>
    <b v="1"/>
    <s v="publishing/radio &amp; podcasts"/>
    <n v="661.55466666666666"/>
    <n v="43.333275109170302"/>
    <x v="3"/>
    <s v="radio &amp; podcasts"/>
    <n v="1313024422"/>
    <x v="1476"/>
    <n v="13156164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b v="1"/>
    <n v="369"/>
    <b v="1"/>
    <s v="publishing/radio &amp; podcasts"/>
    <n v="111.31"/>
    <n v="90.495934959349597"/>
    <x v="3"/>
    <s v="radio &amp; podcasts"/>
    <n v="1319467604"/>
    <x v="1477"/>
    <n v="1324609200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b v="1"/>
    <n v="20242"/>
    <b v="1"/>
    <s v="publishing/radio &amp; podcasts"/>
    <n v="1181.6142199999999"/>
    <n v="29.187190495010373"/>
    <x v="3"/>
    <s v="radio &amp; podcasts"/>
    <n v="1367355313"/>
    <x v="1478"/>
    <n v="13685649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b v="1"/>
    <n v="71"/>
    <b v="1"/>
    <s v="publishing/radio &amp; podcasts"/>
    <n v="137.375"/>
    <n v="30.95774647887324"/>
    <x v="3"/>
    <s v="radio &amp; podcasts"/>
    <n v="1398448389"/>
    <x v="1479"/>
    <n v="139969434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b v="1"/>
    <n v="635"/>
    <b v="1"/>
    <s v="publishing/radio &amp; podcasts"/>
    <n v="117.04040000000001"/>
    <n v="92.157795275590544"/>
    <x v="3"/>
    <s v="radio &amp; podcasts"/>
    <n v="1373408699"/>
    <x v="1480"/>
    <n v="137485800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b v="0"/>
    <n v="6"/>
    <b v="0"/>
    <s v="publishing/fiction"/>
    <n v="2.1"/>
    <n v="17.5"/>
    <x v="3"/>
    <s v="fiction"/>
    <n v="1380838145"/>
    <x v="1481"/>
    <n v="138343014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b v="0"/>
    <n v="1"/>
    <b v="0"/>
    <s v="publishing/fiction"/>
    <n v="0.1"/>
    <n v="5"/>
    <x v="3"/>
    <s v="fiction"/>
    <n v="1345062936"/>
    <x v="1482"/>
    <n v="1347004260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b v="0"/>
    <n v="2"/>
    <b v="0"/>
    <s v="publishing/fiction"/>
    <n v="0.7142857142857143"/>
    <n v="25"/>
    <x v="3"/>
    <s v="fiction"/>
    <n v="1467002275"/>
    <x v="1483"/>
    <n v="1469162275"/>
    <d v="2016-07-22T04:37:55"/>
  </r>
  <r>
    <n v="1484"/>
    <s v="a book called filtered down thru the stars"/>
    <s v="The mussings of an old wizard"/>
    <n v="2000"/>
    <n v="0"/>
    <x v="2"/>
    <s v="US"/>
    <s v="USD"/>
    <b v="0"/>
    <n v="0"/>
    <b v="0"/>
    <s v="publishing/fiction"/>
    <n v="0"/>
    <e v="#DIV/0!"/>
    <x v="3"/>
    <s v="fiction"/>
    <n v="1337834963"/>
    <x v="1484"/>
    <n v="1342882260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b v="0"/>
    <n v="3"/>
    <b v="0"/>
    <s v="publishing/fiction"/>
    <n v="2.2388059701492535"/>
    <n v="50"/>
    <x v="3"/>
    <s v="fiction"/>
    <n v="1430939173"/>
    <x v="1485"/>
    <n v="143482717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b v="0"/>
    <n v="3"/>
    <b v="0"/>
    <s v="publishing/fiction"/>
    <n v="0.24"/>
    <n v="16"/>
    <x v="3"/>
    <s v="fiction"/>
    <n v="1422417761"/>
    <x v="1486"/>
    <n v="142500976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b v="0"/>
    <n v="0"/>
    <b v="0"/>
    <s v="publishing/fiction"/>
    <n v="0"/>
    <e v="#DIV/0!"/>
    <x v="3"/>
    <s v="fiction"/>
    <n v="1467583271"/>
    <x v="1487"/>
    <n v="1470175271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b v="0"/>
    <n v="6"/>
    <b v="0"/>
    <s v="publishing/fiction"/>
    <n v="2.4"/>
    <n v="60"/>
    <x v="3"/>
    <s v="fiction"/>
    <n v="1386336660"/>
    <x v="1488"/>
    <n v="138892866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b v="0"/>
    <n v="0"/>
    <b v="0"/>
    <s v="publishing/fiction"/>
    <n v="0"/>
    <e v="#DIV/0!"/>
    <x v="3"/>
    <s v="fiction"/>
    <n v="1350398452"/>
    <x v="1489"/>
    <n v="13529940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b v="0"/>
    <n v="19"/>
    <b v="0"/>
    <s v="publishing/fiction"/>
    <n v="30.862068965517242"/>
    <n v="47.10526315789474"/>
    <x v="3"/>
    <s v="fiction"/>
    <n v="1378214874"/>
    <x v="1490"/>
    <n v="138072047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b v="0"/>
    <n v="1"/>
    <b v="0"/>
    <s v="publishing/fiction"/>
    <n v="8.3333333333333339"/>
    <n v="100"/>
    <x v="3"/>
    <s v="fiction"/>
    <n v="1418922443"/>
    <x v="1491"/>
    <n v="142401468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b v="0"/>
    <n v="2"/>
    <b v="0"/>
    <s v="publishing/fiction"/>
    <n v="0.75"/>
    <n v="15"/>
    <x v="3"/>
    <s v="fiction"/>
    <n v="1305839646"/>
    <x v="1492"/>
    <n v="130843164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b v="0"/>
    <n v="0"/>
    <b v="0"/>
    <s v="publishing/fiction"/>
    <n v="0"/>
    <e v="#DIV/0!"/>
    <x v="3"/>
    <s v="fiction"/>
    <n v="1368823675"/>
    <x v="1493"/>
    <n v="137141567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b v="0"/>
    <n v="11"/>
    <b v="0"/>
    <s v="publishing/fiction"/>
    <n v="8.9"/>
    <n v="40.454545454545453"/>
    <x v="3"/>
    <s v="fiction"/>
    <n v="1425489613"/>
    <x v="1494"/>
    <n v="142807548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b v="0"/>
    <n v="0"/>
    <b v="0"/>
    <s v="publishing/fiction"/>
    <n v="0"/>
    <e v="#DIV/0!"/>
    <x v="3"/>
    <s v="fiction"/>
    <n v="1311879431"/>
    <x v="1495"/>
    <n v="131447143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b v="0"/>
    <n v="0"/>
    <b v="0"/>
    <s v="publishing/fiction"/>
    <n v="0"/>
    <e v="#DIV/0!"/>
    <x v="3"/>
    <s v="fiction"/>
    <n v="1405682659"/>
    <x v="1496"/>
    <n v="141086665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b v="0"/>
    <n v="1"/>
    <b v="0"/>
    <s v="publishing/fiction"/>
    <n v="6.6666666666666671E-3"/>
    <n v="1"/>
    <x v="3"/>
    <s v="fiction"/>
    <n v="1371655522"/>
    <x v="1497"/>
    <n v="137529978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b v="0"/>
    <n v="3"/>
    <b v="0"/>
    <s v="publishing/fiction"/>
    <n v="1.9"/>
    <n v="19"/>
    <x v="3"/>
    <s v="fiction"/>
    <n v="1405899378"/>
    <x v="1498"/>
    <n v="140978737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b v="0"/>
    <n v="1"/>
    <b v="0"/>
    <s v="publishing/fiction"/>
    <n v="0.25"/>
    <n v="5"/>
    <x v="3"/>
    <s v="fiction"/>
    <n v="1465171833"/>
    <x v="1499"/>
    <n v="14703558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b v="0"/>
    <n v="15"/>
    <b v="0"/>
    <s v="publishing/fiction"/>
    <n v="25.035714285714285"/>
    <n v="46.733333333333334"/>
    <x v="3"/>
    <s v="fiction"/>
    <n v="1364852557"/>
    <x v="1500"/>
    <n v="1367444557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b v="1"/>
    <n v="885"/>
    <b v="1"/>
    <s v="photography/photobooks"/>
    <n v="166.33076923076922"/>
    <n v="97.731073446327684"/>
    <x v="8"/>
    <s v="photobooks"/>
    <n v="1433772023"/>
    <x v="1501"/>
    <n v="14363640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b v="1"/>
    <n v="329"/>
    <b v="1"/>
    <s v="photography/photobooks"/>
    <n v="101.44545454545455"/>
    <n v="67.835866261398181"/>
    <x v="8"/>
    <s v="photobooks"/>
    <n v="1456491680"/>
    <x v="1502"/>
    <n v="145894320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b v="1"/>
    <n v="71"/>
    <b v="1"/>
    <s v="photography/photobooks"/>
    <n v="107.89146666666667"/>
    <n v="56.98492957746479"/>
    <x v="8"/>
    <s v="photobooks"/>
    <n v="1472026801"/>
    <x v="1503"/>
    <n v="1477210801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b v="1"/>
    <n v="269"/>
    <b v="1"/>
    <s v="photography/photobooks"/>
    <n v="277.93846153846152"/>
    <n v="67.159851301115239"/>
    <x v="8"/>
    <s v="photobooks"/>
    <n v="1399996024"/>
    <x v="1504"/>
    <n v="1402389180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b v="1"/>
    <n v="345"/>
    <b v="1"/>
    <s v="photography/photobooks"/>
    <n v="103.58125"/>
    <n v="48.037681159420288"/>
    <x v="8"/>
    <s v="photobooks"/>
    <n v="1455446303"/>
    <x v="1505"/>
    <n v="1458676860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b v="1"/>
    <n v="43"/>
    <b v="1"/>
    <s v="photography/photobooks"/>
    <n v="111.4"/>
    <n v="38.860465116279073"/>
    <x v="8"/>
    <s v="photobooks"/>
    <n v="1403635904"/>
    <x v="1506"/>
    <n v="140622790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b v="1"/>
    <n v="33"/>
    <b v="1"/>
    <s v="photography/photobooks"/>
    <n v="215"/>
    <n v="78.181818181818187"/>
    <x v="8"/>
    <s v="photobooks"/>
    <n v="1268822909"/>
    <x v="1507"/>
    <n v="127391100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b v="1"/>
    <n v="211"/>
    <b v="1"/>
    <s v="photography/photobooks"/>
    <n v="110.76216216216216"/>
    <n v="97.113744075829388"/>
    <x v="8"/>
    <s v="photobooks"/>
    <n v="1401201881"/>
    <x v="1508"/>
    <n v="140388028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b v="1"/>
    <n v="196"/>
    <b v="1"/>
    <s v="photography/photobooks"/>
    <n v="123.64125714285714"/>
    <n v="110.39397959183674"/>
    <x v="8"/>
    <s v="photobooks"/>
    <n v="1484570885"/>
    <x v="1509"/>
    <n v="148711314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b v="1"/>
    <n v="405"/>
    <b v="1"/>
    <s v="photography/photobooks"/>
    <n v="101.035"/>
    <n v="39.91506172839506"/>
    <x v="8"/>
    <s v="photobooks"/>
    <n v="1403169278"/>
    <x v="1510"/>
    <n v="140576127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b v="1"/>
    <n v="206"/>
    <b v="1"/>
    <s v="photography/photobooks"/>
    <n v="111.79285714285714"/>
    <n v="75.975728155339809"/>
    <x v="8"/>
    <s v="photobooks"/>
    <n v="1445263204"/>
    <x v="1511"/>
    <n v="14478588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b v="1"/>
    <n v="335"/>
    <b v="1"/>
    <s v="photography/photobooks"/>
    <n v="558.7714285714286"/>
    <n v="58.379104477611939"/>
    <x v="8"/>
    <s v="photobooks"/>
    <n v="1483719939"/>
    <x v="1512"/>
    <n v="14863119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b v="1"/>
    <n v="215"/>
    <b v="1"/>
    <s v="photography/photobooks"/>
    <n v="150.01875000000001"/>
    <n v="55.82093023255814"/>
    <x v="8"/>
    <s v="photobooks"/>
    <n v="1402931866"/>
    <x v="1513"/>
    <n v="1405523866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b v="1"/>
    <n v="176"/>
    <b v="1"/>
    <s v="photography/photobooks"/>
    <n v="106.476"/>
    <n v="151.24431818181819"/>
    <x v="8"/>
    <s v="photobooks"/>
    <n v="1439907640"/>
    <x v="1514"/>
    <n v="14433636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b v="1"/>
    <n v="555"/>
    <b v="1"/>
    <s v="photography/photobooks"/>
    <n v="157.18899999999999"/>
    <n v="849.67027027027029"/>
    <x v="8"/>
    <s v="photobooks"/>
    <n v="1455516297"/>
    <x v="1515"/>
    <n v="145810469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b v="1"/>
    <n v="116"/>
    <b v="1"/>
    <s v="photography/photobooks"/>
    <n v="108.65882352941176"/>
    <n v="159.24137931034483"/>
    <x v="8"/>
    <s v="photobooks"/>
    <n v="1473160292"/>
    <x v="1516"/>
    <n v="1475762400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b v="1"/>
    <n v="615"/>
    <b v="1"/>
    <s v="photography/photobooks"/>
    <n v="161.97999999999999"/>
    <n v="39.507317073170732"/>
    <x v="8"/>
    <s v="photobooks"/>
    <n v="1415194553"/>
    <x v="1517"/>
    <n v="1417845600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b v="1"/>
    <n v="236"/>
    <b v="1"/>
    <s v="photography/photobooks"/>
    <n v="205.36666666666667"/>
    <n v="130.52966101694915"/>
    <x v="8"/>
    <s v="photobooks"/>
    <n v="1398973252"/>
    <x v="1518"/>
    <n v="14015652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b v="1"/>
    <n v="145"/>
    <b v="1"/>
    <s v="photography/photobooks"/>
    <n v="103.36388888888889"/>
    <n v="64.156896551724131"/>
    <x v="8"/>
    <s v="photobooks"/>
    <n v="1400867283"/>
    <x v="1519"/>
    <n v="1403301540"/>
    <d v="2014-06-20T21:59:00"/>
  </r>
  <r>
    <n v="1520"/>
    <s v="TULIPS"/>
    <s v="A self-published photography book by Andrew Miksys from his new series about Belarus"/>
    <n v="18000"/>
    <n v="18625"/>
    <x v="0"/>
    <s v="US"/>
    <s v="USD"/>
    <b v="1"/>
    <n v="167"/>
    <b v="1"/>
    <s v="photography/photobooks"/>
    <n v="103.47222222222223"/>
    <n v="111.52694610778443"/>
    <x v="8"/>
    <s v="photobooks"/>
    <n v="1415824513"/>
    <x v="1520"/>
    <n v="141896160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b v="1"/>
    <n v="235"/>
    <b v="1"/>
    <s v="photography/photobooks"/>
    <n v="106.81333333333333"/>
    <n v="170.44680851063831"/>
    <x v="8"/>
    <s v="photobooks"/>
    <n v="1462248091"/>
    <x v="1521"/>
    <n v="146527209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b v="1"/>
    <n v="452"/>
    <b v="1"/>
    <s v="photography/photobooks"/>
    <n v="138.96574712643678"/>
    <n v="133.7391592920354"/>
    <x v="8"/>
    <s v="photobooks"/>
    <n v="1410983739"/>
    <x v="1522"/>
    <n v="14135757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b v="1"/>
    <n v="241"/>
    <b v="1"/>
    <s v="photography/photobooks"/>
    <n v="124.84324324324324"/>
    <n v="95.834024896265561"/>
    <x v="8"/>
    <s v="photobooks"/>
    <n v="1416592916"/>
    <x v="1523"/>
    <n v="1419292800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b v="1"/>
    <n v="28"/>
    <b v="1"/>
    <s v="photography/photobooks"/>
    <n v="207"/>
    <n v="221.78571428571428"/>
    <x v="8"/>
    <s v="photobooks"/>
    <n v="1485000090"/>
    <x v="1524"/>
    <n v="148759209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b v="1"/>
    <n v="140"/>
    <b v="1"/>
    <s v="photography/photobooks"/>
    <n v="174.0057692307692"/>
    <n v="32.315357142857138"/>
    <x v="8"/>
    <s v="photobooks"/>
    <n v="1468947138"/>
    <x v="1525"/>
    <n v="147153913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b v="1"/>
    <n v="280"/>
    <b v="1"/>
    <s v="photography/photobooks"/>
    <n v="120.32608695652173"/>
    <n v="98.839285714285708"/>
    <x v="8"/>
    <s v="photobooks"/>
    <n v="1448951847"/>
    <x v="1526"/>
    <n v="145318544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b v="1"/>
    <n v="70"/>
    <b v="1"/>
    <s v="photography/photobooks"/>
    <n v="110.44428571428571"/>
    <n v="55.222142857142863"/>
    <x v="8"/>
    <s v="photobooks"/>
    <n v="1487082286"/>
    <x v="1527"/>
    <n v="148949788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b v="1"/>
    <n v="160"/>
    <b v="1"/>
    <s v="photography/photobooks"/>
    <n v="281.56666666666666"/>
    <n v="52.793750000000003"/>
    <x v="8"/>
    <s v="photobooks"/>
    <n v="1483292122"/>
    <x v="1528"/>
    <n v="1485907200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b v="1"/>
    <n v="141"/>
    <b v="1"/>
    <s v="photography/photobooks"/>
    <n v="100.67894736842105"/>
    <n v="135.66666666666666"/>
    <x v="8"/>
    <s v="photobooks"/>
    <n v="1424185520"/>
    <x v="1529"/>
    <n v="14267739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b v="1"/>
    <n v="874"/>
    <b v="1"/>
    <s v="photography/photobooks"/>
    <n v="134.8257142857143"/>
    <n v="53.991990846681922"/>
    <x v="8"/>
    <s v="photobooks"/>
    <n v="1443464695"/>
    <x v="1530"/>
    <n v="144562469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b v="1"/>
    <n v="73"/>
    <b v="1"/>
    <s v="photography/photobooks"/>
    <n v="175.95744680851064"/>
    <n v="56.643835616438359"/>
    <x v="8"/>
    <s v="photobooks"/>
    <n v="1414610126"/>
    <x v="1531"/>
    <n v="141740280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b v="1"/>
    <n v="294"/>
    <b v="1"/>
    <s v="photography/photobooks"/>
    <n v="484.02"/>
    <n v="82.316326530612244"/>
    <x v="8"/>
    <s v="photobooks"/>
    <n v="1453461865"/>
    <x v="1532"/>
    <n v="1455548400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b v="1"/>
    <n v="740"/>
    <b v="1"/>
    <s v="photography/photobooks"/>
    <n v="145.13999999999999"/>
    <n v="88.26081081081081"/>
    <x v="8"/>
    <s v="photobooks"/>
    <n v="1457913777"/>
    <x v="1533"/>
    <n v="1462161540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b v="1"/>
    <n v="369"/>
    <b v="1"/>
    <s v="photography/photobooks"/>
    <n v="417.73333333333335"/>
    <n v="84.905149051490511"/>
    <x v="8"/>
    <s v="photobooks"/>
    <n v="1438791062"/>
    <x v="1534"/>
    <n v="144138306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b v="1"/>
    <n v="110"/>
    <b v="1"/>
    <s v="photography/photobooks"/>
    <n v="132.42500000000001"/>
    <n v="48.154545454545456"/>
    <x v="8"/>
    <s v="photobooks"/>
    <n v="1461527631"/>
    <x v="1535"/>
    <n v="1464040800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b v="1"/>
    <n v="455"/>
    <b v="1"/>
    <s v="photography/photobooks"/>
    <n v="250.30841666666666"/>
    <n v="66.015406593406595"/>
    <x v="8"/>
    <s v="photobooks"/>
    <n v="1438110910"/>
    <x v="1536"/>
    <n v="14407029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b v="1"/>
    <n v="224"/>
    <b v="1"/>
    <s v="photography/photobooks"/>
    <n v="179.9"/>
    <n v="96.375"/>
    <x v="8"/>
    <s v="photobooks"/>
    <n v="1467358427"/>
    <x v="1537"/>
    <n v="1470506400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b v="1"/>
    <n v="46"/>
    <b v="1"/>
    <s v="photography/photobooks"/>
    <n v="102.62857142857143"/>
    <n v="156.17391304347825"/>
    <x v="8"/>
    <s v="photobooks"/>
    <n v="1418064370"/>
    <x v="1538"/>
    <n v="142195237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b v="0"/>
    <n v="284"/>
    <b v="1"/>
    <s v="photography/photobooks"/>
    <n v="135.98609999999999"/>
    <n v="95.764859154929582"/>
    <x v="8"/>
    <s v="photobooks"/>
    <n v="1480629819"/>
    <x v="1539"/>
    <n v="148348101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b v="1"/>
    <n v="98"/>
    <b v="1"/>
    <s v="photography/photobooks"/>
    <n v="117.86666666666666"/>
    <n v="180.40816326530611"/>
    <x v="8"/>
    <s v="photobooks"/>
    <n v="1414368616"/>
    <x v="1540"/>
    <n v="141696450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b v="0"/>
    <n v="2"/>
    <b v="0"/>
    <s v="photography/nature"/>
    <n v="3.3333333333333333E-2"/>
    <n v="3"/>
    <x v="8"/>
    <s v="nature"/>
    <n v="1417453538"/>
    <x v="1541"/>
    <n v="14200455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b v="0"/>
    <n v="1"/>
    <b v="0"/>
    <s v="photography/nature"/>
    <n v="4"/>
    <n v="20"/>
    <x v="8"/>
    <s v="nature"/>
    <n v="1434412500"/>
    <x v="1542"/>
    <n v="14357085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b v="0"/>
    <n v="1"/>
    <b v="0"/>
    <s v="photography/nature"/>
    <n v="0.44444444444444442"/>
    <n v="10"/>
    <x v="8"/>
    <s v="nature"/>
    <n v="1414066434"/>
    <x v="1543"/>
    <n v="141666203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b v="0"/>
    <n v="0"/>
    <b v="0"/>
    <s v="photography/nature"/>
    <n v="0"/>
    <e v="#DIV/0!"/>
    <x v="8"/>
    <s v="nature"/>
    <n v="1424222024"/>
    <x v="1544"/>
    <n v="142784748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b v="0"/>
    <n v="1"/>
    <b v="0"/>
    <s v="photography/nature"/>
    <n v="3.3333333333333333E-2"/>
    <n v="1"/>
    <x v="8"/>
    <s v="nature"/>
    <n v="1422393234"/>
    <x v="1545"/>
    <n v="142533096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b v="0"/>
    <n v="11"/>
    <b v="0"/>
    <s v="photography/nature"/>
    <n v="28.9"/>
    <n v="26.272727272727273"/>
    <x v="8"/>
    <s v="nature"/>
    <n v="1405746399"/>
    <x v="1546"/>
    <n v="1410930399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b v="0"/>
    <n v="0"/>
    <b v="0"/>
    <s v="photography/nature"/>
    <n v="0"/>
    <e v="#DIV/0!"/>
    <x v="8"/>
    <s v="nature"/>
    <n v="1487240082"/>
    <x v="1547"/>
    <n v="1487844882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b v="0"/>
    <n v="1"/>
    <b v="0"/>
    <s v="photography/nature"/>
    <n v="8.5714285714285712"/>
    <n v="60"/>
    <x v="8"/>
    <s v="nature"/>
    <n v="1444425020"/>
    <x v="1548"/>
    <n v="14470206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b v="0"/>
    <n v="6"/>
    <b v="0"/>
    <s v="photography/nature"/>
    <n v="34"/>
    <n v="28.333333333333332"/>
    <x v="8"/>
    <s v="nature"/>
    <n v="1443928559"/>
    <x v="1549"/>
    <n v="14465241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b v="0"/>
    <n v="7"/>
    <b v="0"/>
    <s v="photography/nature"/>
    <n v="13.466666666666667"/>
    <n v="14.428571428571429"/>
    <x v="8"/>
    <s v="nature"/>
    <n v="1460458034"/>
    <x v="1550"/>
    <n v="146305003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b v="0"/>
    <n v="0"/>
    <b v="0"/>
    <s v="photography/nature"/>
    <n v="0"/>
    <e v="#DIV/0!"/>
    <x v="8"/>
    <s v="nature"/>
    <n v="1430164039"/>
    <x v="1551"/>
    <n v="143275603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b v="0"/>
    <n v="16"/>
    <b v="0"/>
    <s v="photography/nature"/>
    <n v="49.186046511627907"/>
    <n v="132.1875"/>
    <x v="8"/>
    <s v="nature"/>
    <n v="1410366708"/>
    <x v="1552"/>
    <n v="1412135940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b v="0"/>
    <n v="0"/>
    <b v="0"/>
    <s v="photography/nature"/>
    <n v="0"/>
    <e v="#DIV/0!"/>
    <x v="8"/>
    <s v="nature"/>
    <n v="1438584447"/>
    <x v="1553"/>
    <n v="144117644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b v="0"/>
    <n v="0"/>
    <b v="0"/>
    <s v="photography/nature"/>
    <n v="0"/>
    <e v="#DIV/0!"/>
    <x v="8"/>
    <s v="nature"/>
    <n v="1435903390"/>
    <x v="1554"/>
    <n v="143849539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b v="0"/>
    <n v="0"/>
    <b v="0"/>
    <s v="photography/nature"/>
    <n v="0"/>
    <e v="#DIV/0!"/>
    <x v="8"/>
    <s v="nature"/>
    <n v="1440513832"/>
    <x v="1555"/>
    <n v="144250920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b v="0"/>
    <n v="12"/>
    <b v="0"/>
    <s v="photography/nature"/>
    <n v="45.133333333333333"/>
    <n v="56.416666666666664"/>
    <x v="8"/>
    <s v="nature"/>
    <n v="1465011624"/>
    <x v="1556"/>
    <n v="14676036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b v="0"/>
    <n v="1"/>
    <b v="0"/>
    <s v="photography/nature"/>
    <n v="4"/>
    <n v="100"/>
    <x v="8"/>
    <s v="nature"/>
    <n v="1408549233"/>
    <x v="1557"/>
    <n v="14112276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b v="0"/>
    <n v="3"/>
    <b v="0"/>
    <s v="photography/nature"/>
    <n v="4.666666666666667"/>
    <n v="11.666666666666666"/>
    <x v="8"/>
    <s v="nature"/>
    <n v="1435656759"/>
    <x v="1558"/>
    <n v="144076392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b v="0"/>
    <n v="1"/>
    <b v="0"/>
    <s v="photography/nature"/>
    <n v="0.33333333333333331"/>
    <n v="50"/>
    <x v="8"/>
    <s v="nature"/>
    <n v="1428974199"/>
    <x v="1559"/>
    <n v="143027019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b v="0"/>
    <n v="4"/>
    <b v="0"/>
    <s v="photography/nature"/>
    <n v="3.76"/>
    <n v="23.5"/>
    <x v="8"/>
    <s v="nature"/>
    <n v="1414110593"/>
    <x v="1560"/>
    <n v="141584219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b v="0"/>
    <n v="1"/>
    <b v="0"/>
    <s v="publishing/art books"/>
    <n v="0.67"/>
    <n v="67"/>
    <x v="3"/>
    <s v="art books"/>
    <n v="1381194003"/>
    <x v="1561"/>
    <n v="13837896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b v="0"/>
    <n v="0"/>
    <b v="0"/>
    <s v="publishing/art books"/>
    <n v="0"/>
    <e v="#DIV/0!"/>
    <x v="3"/>
    <s v="art books"/>
    <n v="1253712916"/>
    <x v="1562"/>
    <n v="1259715000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b v="0"/>
    <n v="2"/>
    <b v="0"/>
    <s v="publishing/art books"/>
    <n v="1.4166666666666667"/>
    <n v="42.5"/>
    <x v="3"/>
    <s v="art books"/>
    <n v="1389635351"/>
    <x v="1563"/>
    <n v="139481575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b v="0"/>
    <n v="1"/>
    <b v="0"/>
    <s v="publishing/art books"/>
    <n v="0.1"/>
    <n v="10"/>
    <x v="3"/>
    <s v="art books"/>
    <n v="1430124509"/>
    <x v="1564"/>
    <n v="143284350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b v="0"/>
    <n v="1"/>
    <b v="0"/>
    <s v="publishing/art books"/>
    <n v="2.5"/>
    <n v="100"/>
    <x v="3"/>
    <s v="art books"/>
    <n v="1304962261"/>
    <x v="1565"/>
    <n v="130755426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b v="0"/>
    <n v="59"/>
    <b v="0"/>
    <s v="publishing/art books"/>
    <n v="21.25"/>
    <n v="108.05084745762711"/>
    <x v="3"/>
    <s v="art books"/>
    <n v="1467151204"/>
    <x v="1566"/>
    <n v="1469656800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b v="0"/>
    <n v="13"/>
    <b v="0"/>
    <s v="publishing/art books"/>
    <n v="4.117647058823529"/>
    <n v="26.923076923076923"/>
    <x v="3"/>
    <s v="art books"/>
    <n v="1391293745"/>
    <x v="1567"/>
    <n v="139259520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b v="0"/>
    <n v="22"/>
    <b v="0"/>
    <s v="publishing/art books"/>
    <n v="13.64"/>
    <n v="155"/>
    <x v="3"/>
    <s v="art books"/>
    <n v="1416360585"/>
    <x v="1568"/>
    <n v="1419384585"/>
    <d v="2014-12-24T01:29:45"/>
  </r>
  <r>
    <n v="1569"/>
    <s v="to be removed (Canceled)"/>
    <s v="to be removed"/>
    <n v="30000"/>
    <n v="0"/>
    <x v="1"/>
    <s v="US"/>
    <s v="USD"/>
    <b v="0"/>
    <n v="0"/>
    <b v="0"/>
    <s v="publishing/art books"/>
    <n v="0"/>
    <e v="#DIV/0!"/>
    <x v="3"/>
    <s v="art books"/>
    <n v="1366906714"/>
    <x v="1569"/>
    <n v="136949871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b v="0"/>
    <n v="52"/>
    <b v="0"/>
    <s v="publishing/art books"/>
    <n v="41.4"/>
    <n v="47.769230769230766"/>
    <x v="3"/>
    <s v="art books"/>
    <n v="1457551882"/>
    <x v="1570"/>
    <n v="146014028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b v="0"/>
    <n v="4"/>
    <b v="0"/>
    <s v="publishing/art books"/>
    <n v="0.66115702479338845"/>
    <n v="20"/>
    <x v="3"/>
    <s v="art books"/>
    <n v="1432146483"/>
    <x v="1571"/>
    <n v="143473848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b v="0"/>
    <n v="3"/>
    <b v="0"/>
    <s v="publishing/art books"/>
    <n v="5"/>
    <n v="41.666666666666664"/>
    <x v="3"/>
    <s v="art books"/>
    <n v="1454546859"/>
    <x v="1572"/>
    <n v="1456703940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b v="0"/>
    <n v="3"/>
    <b v="0"/>
    <s v="publishing/art books"/>
    <n v="2.4777777777777779"/>
    <n v="74.333333333333329"/>
    <x v="3"/>
    <s v="art books"/>
    <n v="1487548802"/>
    <x v="1573"/>
    <n v="1491019140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b v="0"/>
    <n v="6"/>
    <b v="0"/>
    <s v="publishing/art books"/>
    <n v="5.0599999999999996"/>
    <n v="84.333333333333329"/>
    <x v="3"/>
    <s v="art books"/>
    <n v="1421187329"/>
    <x v="1574"/>
    <n v="14242113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b v="0"/>
    <n v="35"/>
    <b v="0"/>
    <s v="publishing/art books"/>
    <n v="22.91"/>
    <n v="65.457142857142856"/>
    <x v="3"/>
    <s v="art books"/>
    <n v="1402317296"/>
    <x v="1575"/>
    <n v="140490929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b v="0"/>
    <n v="10"/>
    <b v="0"/>
    <s v="publishing/art books"/>
    <n v="13"/>
    <n v="65"/>
    <x v="3"/>
    <s v="art books"/>
    <n v="1431810368"/>
    <x v="1576"/>
    <n v="143569836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b v="0"/>
    <n v="2"/>
    <b v="0"/>
    <s v="publishing/art books"/>
    <n v="0.55000000000000004"/>
    <n v="27.5"/>
    <x v="3"/>
    <s v="art books"/>
    <n v="1337977248"/>
    <x v="1577"/>
    <n v="13431612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b v="0"/>
    <n v="4"/>
    <b v="0"/>
    <s v="publishing/art books"/>
    <n v="10.80653663679494"/>
    <n v="51.25"/>
    <x v="3"/>
    <s v="art books"/>
    <n v="1281317691"/>
    <x v="1578"/>
    <n v="1283392800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b v="0"/>
    <n v="2"/>
    <b v="0"/>
    <s v="publishing/art books"/>
    <n v="0.84008400840084008"/>
    <n v="14"/>
    <x v="3"/>
    <s v="art books"/>
    <n v="1374882891"/>
    <x v="1579"/>
    <n v="137773409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b v="0"/>
    <n v="0"/>
    <b v="0"/>
    <s v="publishing/art books"/>
    <n v="0"/>
    <e v="#DIV/0!"/>
    <x v="3"/>
    <s v="art books"/>
    <n v="1332378726"/>
    <x v="1580"/>
    <n v="133756272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b v="0"/>
    <n v="1"/>
    <b v="0"/>
    <s v="photography/places"/>
    <n v="0.5"/>
    <n v="5"/>
    <x v="8"/>
    <s v="places"/>
    <n v="1447757190"/>
    <x v="1581"/>
    <n v="1450521990"/>
    <d v="2015-12-19T10:46:30"/>
  </r>
  <r>
    <n v="1582"/>
    <s v="Scenes from New Orleans"/>
    <s v="I create canvas prints of images from in and around New Orleans"/>
    <n v="1000"/>
    <n v="93"/>
    <x v="2"/>
    <s v="US"/>
    <s v="USD"/>
    <b v="0"/>
    <n v="3"/>
    <b v="0"/>
    <s v="photography/places"/>
    <n v="9.3000000000000007"/>
    <n v="31"/>
    <x v="8"/>
    <s v="places"/>
    <n v="1440961053"/>
    <x v="1582"/>
    <n v="144589440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b v="0"/>
    <n v="1"/>
    <b v="0"/>
    <s v="photography/places"/>
    <n v="7.4999999999999997E-2"/>
    <n v="15"/>
    <x v="8"/>
    <s v="places"/>
    <n v="1409089391"/>
    <x v="1583"/>
    <n v="141168139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b v="0"/>
    <n v="0"/>
    <b v="0"/>
    <s v="photography/places"/>
    <n v="0"/>
    <e v="#DIV/0!"/>
    <x v="8"/>
    <s v="places"/>
    <n v="1400600101"/>
    <x v="1584"/>
    <n v="14014641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b v="0"/>
    <n v="12"/>
    <b v="0"/>
    <s v="photography/places"/>
    <n v="79"/>
    <n v="131.66666666666666"/>
    <x v="8"/>
    <s v="places"/>
    <n v="1480800568"/>
    <x v="1585"/>
    <n v="1482663600"/>
    <d v="2016-12-25T11:00:00"/>
  </r>
  <r>
    <n v="1586"/>
    <s v="Missouri In Pictures"/>
    <s v="Show the world the beauty that is in all of our back yards!"/>
    <n v="1500"/>
    <n v="0"/>
    <x v="2"/>
    <s v="US"/>
    <s v="USD"/>
    <b v="0"/>
    <n v="0"/>
    <b v="0"/>
    <s v="photography/places"/>
    <n v="0"/>
    <e v="#DIV/0!"/>
    <x v="8"/>
    <s v="places"/>
    <n v="1425609022"/>
    <x v="1586"/>
    <n v="14281974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b v="0"/>
    <n v="1"/>
    <b v="0"/>
    <s v="photography/places"/>
    <n v="1.3333333333333334E-2"/>
    <n v="1"/>
    <x v="8"/>
    <s v="places"/>
    <n v="1415918965"/>
    <x v="1587"/>
    <n v="1418510965"/>
    <d v="2014-12-13T22:49:25"/>
  </r>
  <r>
    <n v="1588"/>
    <s v="The Right Side of Texas"/>
    <s v="Southeast Texas as seen through the lens of a cell phone camera"/>
    <n v="516"/>
    <n v="0"/>
    <x v="2"/>
    <s v="US"/>
    <s v="USD"/>
    <b v="0"/>
    <n v="0"/>
    <b v="0"/>
    <s v="photography/places"/>
    <n v="0"/>
    <e v="#DIV/0!"/>
    <x v="8"/>
    <s v="places"/>
    <n v="1420091999"/>
    <x v="1588"/>
    <n v="142273512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b v="0"/>
    <n v="0"/>
    <b v="0"/>
    <s v="photography/places"/>
    <n v="0"/>
    <e v="#DIV/0!"/>
    <x v="8"/>
    <s v="places"/>
    <n v="1441841886"/>
    <x v="1589"/>
    <n v="1444433886"/>
    <d v="2015-10-09T23:38:06"/>
  </r>
  <r>
    <n v="1590"/>
    <s v="An Italian Adventure"/>
    <s v="Discover Italy through photography."/>
    <n v="60000"/>
    <n v="1020"/>
    <x v="2"/>
    <s v="IT"/>
    <s v="EUR"/>
    <b v="0"/>
    <n v="2"/>
    <b v="0"/>
    <s v="photography/places"/>
    <n v="1.7"/>
    <n v="510"/>
    <x v="8"/>
    <s v="places"/>
    <n v="1440448464"/>
    <x v="1590"/>
    <n v="144304046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b v="0"/>
    <n v="92"/>
    <b v="0"/>
    <s v="photography/places"/>
    <n v="29.228571428571428"/>
    <n v="44.478260869565219"/>
    <x v="8"/>
    <s v="places"/>
    <n v="1457112341"/>
    <x v="1591"/>
    <n v="145970074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b v="0"/>
    <n v="0"/>
    <b v="0"/>
    <s v="photography/places"/>
    <n v="0"/>
    <e v="#DIV/0!"/>
    <x v="8"/>
    <s v="places"/>
    <n v="1423619085"/>
    <x v="1592"/>
    <n v="1427503485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b v="0"/>
    <n v="3"/>
    <b v="0"/>
    <s v="photography/places"/>
    <n v="1.3636363636363636E-2"/>
    <n v="1"/>
    <x v="8"/>
    <s v="places"/>
    <n v="1422562655"/>
    <x v="1593"/>
    <n v="1425154655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b v="0"/>
    <n v="10"/>
    <b v="0"/>
    <s v="photography/places"/>
    <n v="20.5"/>
    <n v="20.5"/>
    <x v="8"/>
    <s v="places"/>
    <n v="1458147982"/>
    <x v="1594"/>
    <n v="1463329260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b v="0"/>
    <n v="7"/>
    <b v="0"/>
    <s v="photography/places"/>
    <n v="0.28000000000000003"/>
    <n v="40"/>
    <x v="8"/>
    <s v="places"/>
    <n v="1400634728"/>
    <x v="1595"/>
    <n v="1403122380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b v="0"/>
    <n v="3"/>
    <b v="0"/>
    <s v="photography/places"/>
    <n v="2.3076923076923075"/>
    <n v="25"/>
    <x v="8"/>
    <s v="places"/>
    <n v="1414577969"/>
    <x v="1596"/>
    <n v="141846956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b v="0"/>
    <n v="0"/>
    <b v="0"/>
    <s v="photography/places"/>
    <n v="0"/>
    <e v="#DIV/0!"/>
    <x v="8"/>
    <s v="places"/>
    <n v="1471768197"/>
    <x v="1597"/>
    <n v="14743601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b v="0"/>
    <n v="1"/>
    <b v="0"/>
    <s v="photography/places"/>
    <n v="0.125"/>
    <n v="1"/>
    <x v="8"/>
    <s v="places"/>
    <n v="1432742458"/>
    <x v="1598"/>
    <n v="14379264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b v="0"/>
    <n v="0"/>
    <b v="0"/>
    <s v="photography/places"/>
    <n v="0"/>
    <e v="#DIV/0!"/>
    <x v="8"/>
    <s v="places"/>
    <n v="1457528176"/>
    <x v="1599"/>
    <n v="146011657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b v="0"/>
    <n v="9"/>
    <b v="0"/>
    <s v="photography/places"/>
    <n v="7.34"/>
    <n v="40.777777777777779"/>
    <x v="8"/>
    <s v="places"/>
    <n v="1401585752"/>
    <x v="1600"/>
    <n v="140540106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b v="0"/>
    <n v="56"/>
    <b v="1"/>
    <s v="music/rock"/>
    <n v="108.2492"/>
    <n v="48.325535714285714"/>
    <x v="4"/>
    <s v="rock"/>
    <n v="1301969633"/>
    <x v="1601"/>
    <n v="130456163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b v="0"/>
    <n v="32"/>
    <b v="1"/>
    <s v="music/rock"/>
    <n v="100.16666666666667"/>
    <n v="46.953125"/>
    <x v="4"/>
    <s v="rock"/>
    <n v="1314947317"/>
    <x v="1602"/>
    <n v="1318633200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b v="0"/>
    <n v="30"/>
    <b v="1"/>
    <s v="music/rock"/>
    <n v="100.033"/>
    <n v="66.688666666666663"/>
    <x v="4"/>
    <s v="rock"/>
    <n v="1322539459"/>
    <x v="1603"/>
    <n v="132772345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b v="0"/>
    <n v="70"/>
    <b v="1"/>
    <s v="music/rock"/>
    <n v="122.10714285714286"/>
    <n v="48.842857142857142"/>
    <x v="4"/>
    <s v="rock"/>
    <n v="1328559435"/>
    <x v="1604"/>
    <n v="133201183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b v="0"/>
    <n v="44"/>
    <b v="1"/>
    <s v="music/rock"/>
    <n v="100.69333333333333"/>
    <n v="137.30909090909091"/>
    <x v="4"/>
    <s v="rock"/>
    <n v="1311380313"/>
    <x v="1605"/>
    <n v="131218200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b v="0"/>
    <n v="92"/>
    <b v="1"/>
    <s v="music/rock"/>
    <n v="101.004125"/>
    <n v="87.829673913043479"/>
    <x v="4"/>
    <s v="rock"/>
    <n v="1293158438"/>
    <x v="1606"/>
    <n v="13009308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b v="0"/>
    <n v="205"/>
    <b v="1"/>
    <s v="music/rock"/>
    <n v="145.11000000000001"/>
    <n v="70.785365853658533"/>
    <x v="4"/>
    <s v="rock"/>
    <n v="1337887451"/>
    <x v="1607"/>
    <n v="133970185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b v="0"/>
    <n v="23"/>
    <b v="1"/>
    <s v="music/rock"/>
    <n v="101.25"/>
    <n v="52.826086956521742"/>
    <x v="4"/>
    <s v="rock"/>
    <n v="1385754986"/>
    <x v="1608"/>
    <n v="1388553960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b v="0"/>
    <n v="4"/>
    <b v="1"/>
    <s v="music/rock"/>
    <n v="118.33333333333333"/>
    <n v="443.75"/>
    <x v="4"/>
    <s v="rock"/>
    <n v="1315612909"/>
    <x v="1609"/>
    <n v="1320220800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b v="0"/>
    <n v="112"/>
    <b v="1"/>
    <s v="music/rock"/>
    <n v="271.85000000000002"/>
    <n v="48.544642857142854"/>
    <x v="4"/>
    <s v="rock"/>
    <n v="1353017510"/>
    <x v="1610"/>
    <n v="1355609510"/>
    <d v="2012-12-15T22:11:50"/>
  </r>
  <r>
    <n v="1611"/>
    <s v="Skelton-Luns CD/7&quot;             No Big Deal."/>
    <s v="Skelton-Luns CD/7&quot; No Big Deal."/>
    <n v="800"/>
    <n v="1001"/>
    <x v="0"/>
    <s v="US"/>
    <s v="USD"/>
    <b v="0"/>
    <n v="27"/>
    <b v="1"/>
    <s v="music/rock"/>
    <n v="125.125"/>
    <n v="37.074074074074076"/>
    <x v="4"/>
    <s v="rock"/>
    <n v="1368576032"/>
    <x v="1611"/>
    <n v="13703904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b v="0"/>
    <n v="11"/>
    <b v="1"/>
    <s v="music/rock"/>
    <n v="110"/>
    <n v="50"/>
    <x v="4"/>
    <s v="rock"/>
    <n v="1354568384"/>
    <x v="1612"/>
    <n v="135716038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b v="0"/>
    <n v="26"/>
    <b v="1"/>
    <s v="music/rock"/>
    <n v="101.5"/>
    <n v="39.03846153846154"/>
    <x v="4"/>
    <s v="rock"/>
    <n v="1340329202"/>
    <x v="1613"/>
    <n v="13429212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b v="0"/>
    <n v="77"/>
    <b v="1"/>
    <s v="music/rock"/>
    <n v="102.7"/>
    <n v="66.688311688311686"/>
    <x v="4"/>
    <s v="rock"/>
    <n v="1401924769"/>
    <x v="1614"/>
    <n v="1407085200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b v="0"/>
    <n v="136"/>
    <b v="1"/>
    <s v="music/rock"/>
    <n v="114.125"/>
    <n v="67.132352941176464"/>
    <x v="4"/>
    <s v="rock"/>
    <n v="1319850796"/>
    <x v="1615"/>
    <n v="132374239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b v="0"/>
    <n v="157"/>
    <b v="1"/>
    <s v="music/rock"/>
    <n v="104.2"/>
    <n v="66.369426751592357"/>
    <x v="4"/>
    <s v="rock"/>
    <n v="1350061821"/>
    <x v="1616"/>
    <n v="1353621600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b v="0"/>
    <n v="158"/>
    <b v="1"/>
    <s v="music/rock"/>
    <n v="145.85714285714286"/>
    <n v="64.620253164556956"/>
    <x v="4"/>
    <s v="rock"/>
    <n v="1380470188"/>
    <x v="1617"/>
    <n v="1383332400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b v="0"/>
    <n v="27"/>
    <b v="1"/>
    <s v="music/rock"/>
    <n v="105.06666666666666"/>
    <n v="58.370370370370374"/>
    <x v="4"/>
    <s v="rock"/>
    <n v="1359301335"/>
    <x v="1618"/>
    <n v="136275733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b v="0"/>
    <n v="23"/>
    <b v="1"/>
    <s v="music/rock"/>
    <n v="133.33333333333334"/>
    <n v="86.956521739130437"/>
    <x v="4"/>
    <s v="rock"/>
    <n v="1408940886"/>
    <x v="1619"/>
    <n v="1410755286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b v="0"/>
    <n v="17"/>
    <b v="1"/>
    <s v="music/rock"/>
    <n v="113"/>
    <n v="66.470588235294116"/>
    <x v="4"/>
    <s v="rock"/>
    <n v="1361002140"/>
    <x v="1620"/>
    <n v="136160694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b v="0"/>
    <n v="37"/>
    <b v="1"/>
    <s v="music/rock"/>
    <n v="121.2"/>
    <n v="163.78378378378378"/>
    <x v="4"/>
    <s v="rock"/>
    <n v="1333550015"/>
    <x v="1621"/>
    <n v="133817754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b v="0"/>
    <n v="65"/>
    <b v="1"/>
    <s v="music/rock"/>
    <n v="101.72463768115942"/>
    <n v="107.98461538461538"/>
    <x v="4"/>
    <s v="rock"/>
    <n v="1415343874"/>
    <x v="1622"/>
    <n v="1418803140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b v="0"/>
    <n v="18"/>
    <b v="1"/>
    <s v="music/rock"/>
    <n v="101.06666666666666"/>
    <n v="42.111111111111114"/>
    <x v="4"/>
    <s v="rock"/>
    <n v="1372437089"/>
    <x v="1623"/>
    <n v="137762108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b v="0"/>
    <n v="25"/>
    <b v="1"/>
    <s v="music/rock"/>
    <n v="118"/>
    <n v="47.2"/>
    <x v="4"/>
    <s v="rock"/>
    <n v="1354265335"/>
    <x v="1624"/>
    <n v="135772133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b v="0"/>
    <n v="104"/>
    <b v="1"/>
    <s v="music/rock"/>
    <n v="155.33333333333334"/>
    <n v="112.01923076923077"/>
    <x v="4"/>
    <s v="rock"/>
    <n v="1344962853"/>
    <x v="1625"/>
    <n v="134738205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b v="0"/>
    <n v="108"/>
    <b v="1"/>
    <s v="music/rock"/>
    <n v="101.1875"/>
    <n v="74.953703703703709"/>
    <x v="4"/>
    <s v="rock"/>
    <n v="1383337267"/>
    <x v="1626"/>
    <n v="138593286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b v="0"/>
    <n v="38"/>
    <b v="1"/>
    <s v="music/rock"/>
    <n v="117"/>
    <n v="61.578947368421055"/>
    <x v="4"/>
    <s v="rock"/>
    <n v="1351011489"/>
    <x v="1627"/>
    <n v="1353905940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b v="0"/>
    <n v="88"/>
    <b v="1"/>
    <s v="music/rock"/>
    <n v="100.925"/>
    <n v="45.875"/>
    <x v="4"/>
    <s v="rock"/>
    <n v="1400175682"/>
    <x v="1628"/>
    <n v="140302688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b v="0"/>
    <n v="82"/>
    <b v="1"/>
    <s v="music/rock"/>
    <n v="103.66666666666667"/>
    <n v="75.853658536585371"/>
    <x v="4"/>
    <s v="rock"/>
    <n v="1389041333"/>
    <x v="1629"/>
    <n v="139292933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b v="0"/>
    <n v="126"/>
    <b v="1"/>
    <s v="music/rock"/>
    <n v="265.25"/>
    <n v="84.206349206349202"/>
    <x v="4"/>
    <s v="rock"/>
    <n v="1328040375"/>
    <x v="1630"/>
    <n v="133067154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b v="0"/>
    <n v="133"/>
    <b v="1"/>
    <s v="music/rock"/>
    <n v="155.91"/>
    <n v="117.22556390977444"/>
    <x v="4"/>
    <s v="rock"/>
    <n v="1347482261"/>
    <x v="1631"/>
    <n v="135007426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b v="0"/>
    <n v="47"/>
    <b v="1"/>
    <s v="music/rock"/>
    <n v="101.625"/>
    <n v="86.489361702127653"/>
    <x v="4"/>
    <s v="rock"/>
    <n v="1311667854"/>
    <x v="1632"/>
    <n v="13168518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b v="0"/>
    <n v="58"/>
    <b v="1"/>
    <s v="music/rock"/>
    <n v="100"/>
    <n v="172.41379310344828"/>
    <x v="4"/>
    <s v="rock"/>
    <n v="1324329156"/>
    <x v="1633"/>
    <n v="1326690000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b v="0"/>
    <n v="32"/>
    <b v="1"/>
    <s v="music/rock"/>
    <n v="100.5"/>
    <n v="62.8125"/>
    <x v="4"/>
    <s v="rock"/>
    <n v="1303706001"/>
    <x v="1634"/>
    <n v="1306994340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b v="0"/>
    <n v="37"/>
    <b v="1"/>
    <s v="music/rock"/>
    <n v="125.3"/>
    <n v="67.729729729729726"/>
    <x v="4"/>
    <s v="rock"/>
    <n v="1463086261"/>
    <x v="1635"/>
    <n v="146827026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b v="0"/>
    <n v="87"/>
    <b v="1"/>
    <s v="music/rock"/>
    <n v="103.55555555555556"/>
    <n v="53.5632183908046"/>
    <x v="4"/>
    <s v="rock"/>
    <n v="1304129088"/>
    <x v="1636"/>
    <n v="1307851200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b v="0"/>
    <n v="15"/>
    <b v="1"/>
    <s v="music/rock"/>
    <n v="103.8"/>
    <n v="34.6"/>
    <x v="4"/>
    <s v="rock"/>
    <n v="1257444140"/>
    <x v="1637"/>
    <n v="1262302740"/>
    <d v="2009-12-31T23:39:00"/>
  </r>
  <r>
    <n v="1638"/>
    <s v="Avenues EP 2013"/>
    <s v="Avenues will be going in to the studio to record a new EP with Matt Allison!"/>
    <n v="1000"/>
    <n v="1050"/>
    <x v="0"/>
    <s v="US"/>
    <s v="USD"/>
    <b v="0"/>
    <n v="27"/>
    <b v="1"/>
    <s v="music/rock"/>
    <n v="105"/>
    <n v="38.888888888888886"/>
    <x v="4"/>
    <s v="rock"/>
    <n v="1358180968"/>
    <x v="1638"/>
    <n v="1362086700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b v="0"/>
    <n v="19"/>
    <b v="1"/>
    <s v="music/rock"/>
    <n v="100"/>
    <n v="94.736842105263165"/>
    <x v="4"/>
    <s v="rock"/>
    <n v="1328197165"/>
    <x v="1639"/>
    <n v="133078916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b v="0"/>
    <n v="17"/>
    <b v="1"/>
    <s v="music/rock"/>
    <n v="169.86"/>
    <n v="39.967058823529413"/>
    <x v="4"/>
    <s v="rock"/>
    <n v="1279603955"/>
    <x v="1640"/>
    <n v="12808007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b v="0"/>
    <n v="26"/>
    <b v="1"/>
    <s v="music/pop"/>
    <n v="101.4"/>
    <n v="97.5"/>
    <x v="4"/>
    <s v="pop"/>
    <n v="1416406744"/>
    <x v="1641"/>
    <n v="141899874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b v="0"/>
    <n v="28"/>
    <b v="1"/>
    <s v="music/pop"/>
    <n v="100"/>
    <n v="42.857142857142854"/>
    <x v="4"/>
    <s v="pop"/>
    <n v="1306283727"/>
    <x v="1642"/>
    <n v="1308011727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b v="0"/>
    <n v="37"/>
    <b v="1"/>
    <s v="music/pop"/>
    <n v="124.7"/>
    <n v="168.51351351351352"/>
    <x v="4"/>
    <s v="pop"/>
    <n v="1345924012"/>
    <x v="1643"/>
    <n v="134851601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b v="0"/>
    <n v="128"/>
    <b v="1"/>
    <s v="music/pop"/>
    <n v="109.5"/>
    <n v="85.546875"/>
    <x v="4"/>
    <s v="pop"/>
    <n v="1348363560"/>
    <x v="1644"/>
    <n v="135355116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b v="0"/>
    <n v="10"/>
    <b v="1"/>
    <s v="music/pop"/>
    <n v="110.8"/>
    <n v="554"/>
    <x v="4"/>
    <s v="pop"/>
    <n v="1378306140"/>
    <x v="1645"/>
    <n v="137951574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b v="0"/>
    <n v="83"/>
    <b v="1"/>
    <s v="music/pop"/>
    <n v="110.2"/>
    <n v="26.554216867469879"/>
    <x v="4"/>
    <s v="pop"/>
    <n v="1405248503"/>
    <x v="1646"/>
    <n v="1408039860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b v="0"/>
    <n v="46"/>
    <b v="1"/>
    <s v="music/pop"/>
    <n v="104.72"/>
    <n v="113.82608695652173"/>
    <x v="4"/>
    <s v="pop"/>
    <n v="1336643377"/>
    <x v="1647"/>
    <n v="133923537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b v="0"/>
    <n v="90"/>
    <b v="1"/>
    <s v="music/pop"/>
    <n v="125.26086956521739"/>
    <n v="32.011111111111113"/>
    <x v="4"/>
    <s v="pop"/>
    <n v="1298048082"/>
    <x v="1648"/>
    <n v="130063648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b v="0"/>
    <n v="81"/>
    <b v="1"/>
    <s v="music/pop"/>
    <n v="100.58763157894737"/>
    <n v="47.189259259259259"/>
    <x v="4"/>
    <s v="pop"/>
    <n v="1396974355"/>
    <x v="1649"/>
    <n v="14008623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b v="0"/>
    <n v="32"/>
    <b v="1"/>
    <s v="music/pop"/>
    <n v="141.55000000000001"/>
    <n v="88.46875"/>
    <x v="4"/>
    <s v="pop"/>
    <n v="1378722437"/>
    <x v="1650"/>
    <n v="138131443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b v="0"/>
    <n v="20"/>
    <b v="1"/>
    <s v="music/pop"/>
    <n v="100.75"/>
    <n v="100.75"/>
    <x v="4"/>
    <s v="pop"/>
    <n v="1300916220"/>
    <x v="1651"/>
    <n v="130380114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b v="0"/>
    <n v="70"/>
    <b v="1"/>
    <s v="music/pop"/>
    <n v="100.66666666666667"/>
    <n v="64.714285714285708"/>
    <x v="4"/>
    <s v="pop"/>
    <n v="1382701793"/>
    <x v="1652"/>
    <n v="138529739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b v="0"/>
    <n v="168"/>
    <b v="1"/>
    <s v="music/pop"/>
    <n v="174.2304"/>
    <n v="51.854285714285716"/>
    <x v="4"/>
    <s v="pop"/>
    <n v="1300996896"/>
    <x v="1653"/>
    <n v="130367529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b v="0"/>
    <n v="34"/>
    <b v="1"/>
    <s v="music/pop"/>
    <n v="119.90909090909091"/>
    <n v="38.794117647058826"/>
    <x v="4"/>
    <s v="pop"/>
    <n v="1332192160"/>
    <x v="1654"/>
    <n v="1334784160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b v="0"/>
    <n v="48"/>
    <b v="1"/>
    <s v="music/pop"/>
    <n v="142.86666666666667"/>
    <n v="44.645833333333336"/>
    <x v="4"/>
    <s v="pop"/>
    <n v="1331060420"/>
    <x v="1655"/>
    <n v="13336488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b v="0"/>
    <n v="48"/>
    <b v="1"/>
    <s v="music/pop"/>
    <n v="100.33493333333334"/>
    <n v="156.77333333333334"/>
    <x v="4"/>
    <s v="pop"/>
    <n v="1352845052"/>
    <x v="1656"/>
    <n v="135543705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b v="0"/>
    <n v="221"/>
    <b v="1"/>
    <s v="music/pop"/>
    <n v="104.93380000000001"/>
    <n v="118.70339366515837"/>
    <x v="4"/>
    <s v="pop"/>
    <n v="1335293168"/>
    <x v="1657"/>
    <n v="133788516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b v="0"/>
    <n v="107"/>
    <b v="1"/>
    <s v="music/pop"/>
    <n v="132.23333333333332"/>
    <n v="74.149532710280369"/>
    <x v="4"/>
    <s v="pop"/>
    <n v="1352524767"/>
    <x v="1658"/>
    <n v="1355840400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b v="0"/>
    <n v="45"/>
    <b v="1"/>
    <s v="music/pop"/>
    <n v="112.8"/>
    <n v="12.533333333333333"/>
    <x v="4"/>
    <s v="pop"/>
    <n v="1384811721"/>
    <x v="1659"/>
    <n v="138728160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b v="0"/>
    <n v="36"/>
    <b v="1"/>
    <s v="music/pop"/>
    <n v="1253.75"/>
    <n v="27.861111111111111"/>
    <x v="4"/>
    <s v="pop"/>
    <n v="1459355950"/>
    <x v="1660"/>
    <n v="146205354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b v="0"/>
    <n v="101"/>
    <b v="1"/>
    <s v="music/pop"/>
    <n v="102.50632911392405"/>
    <n v="80.178217821782184"/>
    <x v="4"/>
    <s v="pop"/>
    <n v="1449359831"/>
    <x v="1661"/>
    <n v="145306440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b v="0"/>
    <n v="62"/>
    <b v="1"/>
    <s v="music/pop"/>
    <n v="102.6375"/>
    <n v="132.43548387096774"/>
    <x v="4"/>
    <s v="pop"/>
    <n v="1320122736"/>
    <x v="1662"/>
    <n v="132531033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b v="0"/>
    <n v="32"/>
    <b v="1"/>
    <s v="music/pop"/>
    <n v="108"/>
    <n v="33.75"/>
    <x v="4"/>
    <s v="pop"/>
    <n v="1420158707"/>
    <x v="1663"/>
    <n v="142275070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b v="0"/>
    <n v="89"/>
    <b v="1"/>
    <s v="music/pop"/>
    <n v="122.4088"/>
    <n v="34.384494382022467"/>
    <x v="4"/>
    <s v="pop"/>
    <n v="1328033818"/>
    <x v="1664"/>
    <n v="1331870340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b v="0"/>
    <n v="93"/>
    <b v="1"/>
    <s v="music/pop"/>
    <n v="119.45714285714286"/>
    <n v="44.956989247311824"/>
    <x v="4"/>
    <s v="pop"/>
    <n v="1295624113"/>
    <x v="1665"/>
    <n v="1298343600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b v="0"/>
    <n v="98"/>
    <b v="1"/>
    <s v="music/pop"/>
    <n v="160.88"/>
    <n v="41.04081632653061"/>
    <x v="4"/>
    <s v="pop"/>
    <n v="1361858673"/>
    <x v="1666"/>
    <n v="136444707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b v="0"/>
    <n v="82"/>
    <b v="1"/>
    <s v="music/pop"/>
    <n v="126.85294117647059"/>
    <n v="52.597560975609753"/>
    <x v="4"/>
    <s v="pop"/>
    <n v="1392169298"/>
    <x v="1667"/>
    <n v="1394521140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b v="0"/>
    <n v="116"/>
    <b v="1"/>
    <s v="music/pop"/>
    <n v="102.6375"/>
    <n v="70.784482758620683"/>
    <x v="4"/>
    <s v="pop"/>
    <n v="1319859339"/>
    <x v="1668"/>
    <n v="13224549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b v="0"/>
    <n v="52"/>
    <b v="1"/>
    <s v="music/pop"/>
    <n v="139.75"/>
    <n v="53.75"/>
    <x v="4"/>
    <s v="pop"/>
    <n v="1459545276"/>
    <x v="1669"/>
    <n v="146472927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b v="0"/>
    <n v="23"/>
    <b v="1"/>
    <s v="music/pop"/>
    <n v="102.6"/>
    <n v="44.608695652173914"/>
    <x v="4"/>
    <s v="pop"/>
    <n v="1273961999"/>
    <x v="1670"/>
    <n v="127830240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b v="0"/>
    <n v="77"/>
    <b v="1"/>
    <s v="music/pop"/>
    <n v="100.6735"/>
    <n v="26.148961038961041"/>
    <x v="4"/>
    <s v="pop"/>
    <n v="1467464614"/>
    <x v="1671"/>
    <n v="1470056614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b v="0"/>
    <n v="49"/>
    <b v="1"/>
    <s v="music/pop"/>
    <n v="112.94117647058823"/>
    <n v="39.183673469387756"/>
    <x v="4"/>
    <s v="pop"/>
    <n v="1336232730"/>
    <x v="1672"/>
    <n v="13388247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b v="0"/>
    <n v="59"/>
    <b v="1"/>
    <s v="music/pop"/>
    <n v="128.0952380952381"/>
    <n v="45.593220338983052"/>
    <x v="4"/>
    <s v="pop"/>
    <n v="1423083892"/>
    <x v="1673"/>
    <n v="142567589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b v="0"/>
    <n v="113"/>
    <b v="1"/>
    <s v="music/pop"/>
    <n v="201.7"/>
    <n v="89.247787610619469"/>
    <x v="4"/>
    <s v="pop"/>
    <n v="1468852306"/>
    <x v="1674"/>
    <n v="1471503540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b v="0"/>
    <n v="34"/>
    <b v="1"/>
    <s v="music/pop"/>
    <n v="137.416"/>
    <n v="40.416470588235299"/>
    <x v="4"/>
    <s v="pop"/>
    <n v="1316194540"/>
    <x v="1675"/>
    <n v="1318802580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b v="0"/>
    <n v="42"/>
    <b v="1"/>
    <s v="music/pop"/>
    <n v="115.33333333333333"/>
    <n v="82.38095238095238"/>
    <x v="4"/>
    <s v="pop"/>
    <n v="1330968347"/>
    <x v="1676"/>
    <n v="1334980740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b v="0"/>
    <n v="42"/>
    <b v="1"/>
    <s v="music/pop"/>
    <n v="111.66666666666667"/>
    <n v="159.52380952380952"/>
    <x v="4"/>
    <s v="pop"/>
    <n v="1455615976"/>
    <x v="1677"/>
    <n v="1460786340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b v="0"/>
    <n v="49"/>
    <b v="1"/>
    <s v="music/pop"/>
    <n v="118.4"/>
    <n v="36.244897959183675"/>
    <x v="4"/>
    <s v="pop"/>
    <n v="1390509071"/>
    <x v="1678"/>
    <n v="139171867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b v="0"/>
    <n v="56"/>
    <b v="1"/>
    <s v="music/pop"/>
    <n v="175"/>
    <n v="62.5"/>
    <x v="4"/>
    <s v="pop"/>
    <n v="1309311545"/>
    <x v="1679"/>
    <n v="1311298745"/>
    <d v="2011-07-22T01:39:05"/>
  </r>
  <r>
    <n v="1680"/>
    <s v="Kick Out a Record"/>
    <s v="Working Musician dilemma #164: how the taxman put Kick the Record 2.0 on hold"/>
    <n v="1000"/>
    <n v="1175"/>
    <x v="0"/>
    <s v="US"/>
    <s v="USD"/>
    <b v="0"/>
    <n v="25"/>
    <b v="1"/>
    <s v="music/pop"/>
    <n v="117.5"/>
    <n v="47"/>
    <x v="4"/>
    <s v="pop"/>
    <n v="1402596667"/>
    <x v="1680"/>
    <n v="140518866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b v="0"/>
    <n v="884"/>
    <b v="0"/>
    <s v="music/faith"/>
    <n v="101.42212307692307"/>
    <n v="74.575090497737563"/>
    <x v="4"/>
    <s v="faith"/>
    <n v="1486522484"/>
    <x v="1681"/>
    <n v="149075280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b v="0"/>
    <n v="0"/>
    <b v="0"/>
    <s v="music/faith"/>
    <n v="0"/>
    <e v="#DIV/0!"/>
    <x v="4"/>
    <s v="faith"/>
    <n v="1486962460"/>
    <x v="1682"/>
    <n v="149214286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b v="0"/>
    <n v="10"/>
    <b v="0"/>
    <s v="music/faith"/>
    <n v="21.714285714285715"/>
    <n v="76"/>
    <x v="4"/>
    <s v="faith"/>
    <n v="1489517138"/>
    <x v="1683"/>
    <n v="1491590738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b v="0"/>
    <n v="101"/>
    <b v="0"/>
    <s v="music/faith"/>
    <n v="109.125"/>
    <n v="86.43564356435644"/>
    <x v="4"/>
    <s v="faith"/>
    <n v="1487360041"/>
    <x v="1684"/>
    <n v="148977564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b v="0"/>
    <n v="15"/>
    <b v="0"/>
    <s v="music/faith"/>
    <n v="102.85714285714286"/>
    <n v="24"/>
    <x v="4"/>
    <s v="faith"/>
    <n v="1487743223"/>
    <x v="1685"/>
    <n v="14903316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b v="0"/>
    <n v="1"/>
    <b v="0"/>
    <s v="music/faith"/>
    <n v="0.36"/>
    <n v="18"/>
    <x v="4"/>
    <s v="faith"/>
    <n v="1488140119"/>
    <x v="1686"/>
    <n v="14933205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b v="0"/>
    <n v="39"/>
    <b v="0"/>
    <s v="music/faith"/>
    <n v="31.25"/>
    <n v="80.128205128205124"/>
    <x v="4"/>
    <s v="faith"/>
    <n v="1488935245"/>
    <x v="1687"/>
    <n v="149185530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b v="0"/>
    <n v="7"/>
    <b v="0"/>
    <s v="music/faith"/>
    <n v="44.3"/>
    <n v="253.14285714285714"/>
    <x v="4"/>
    <s v="faith"/>
    <n v="1489150194"/>
    <x v="1688"/>
    <n v="1491738594"/>
    <d v="2017-04-09T11:49:54"/>
  </r>
  <r>
    <n v="1689"/>
    <s v="Fly Away"/>
    <s v="Praising the Living God in the second half of life."/>
    <n v="2400"/>
    <n v="2400"/>
    <x v="3"/>
    <s v="US"/>
    <s v="USD"/>
    <b v="0"/>
    <n v="14"/>
    <b v="0"/>
    <s v="music/faith"/>
    <n v="100"/>
    <n v="171.42857142857142"/>
    <x v="4"/>
    <s v="faith"/>
    <n v="1487111830"/>
    <x v="1689"/>
    <n v="148970023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b v="0"/>
    <n v="11"/>
    <b v="0"/>
    <s v="music/faith"/>
    <n v="25.4"/>
    <n v="57.727272727272727"/>
    <x v="4"/>
    <s v="faith"/>
    <n v="1488882042"/>
    <x v="1690"/>
    <n v="14914704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b v="0"/>
    <n v="38"/>
    <b v="0"/>
    <s v="music/faith"/>
    <n v="33.473333333333336"/>
    <n v="264.26315789473682"/>
    <x v="4"/>
    <s v="faith"/>
    <n v="1488387008"/>
    <x v="1691"/>
    <n v="149118120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b v="0"/>
    <n v="15"/>
    <b v="0"/>
    <s v="music/faith"/>
    <n v="47.8"/>
    <n v="159.33333333333334"/>
    <x v="4"/>
    <s v="faith"/>
    <n v="1487734667"/>
    <x v="1692"/>
    <n v="1490572740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b v="0"/>
    <n v="8"/>
    <b v="0"/>
    <s v="music/faith"/>
    <n v="9.3333333333333339"/>
    <n v="35"/>
    <x v="4"/>
    <s v="faith"/>
    <n v="1489097112"/>
    <x v="1693"/>
    <n v="1491768000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b v="0"/>
    <n v="1"/>
    <b v="0"/>
    <s v="music/faith"/>
    <n v="0.05"/>
    <n v="5"/>
    <x v="4"/>
    <s v="faith"/>
    <n v="1488038674"/>
    <x v="1694"/>
    <n v="1490589360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b v="0"/>
    <n v="23"/>
    <b v="0"/>
    <s v="music/faith"/>
    <n v="11.708333333333334"/>
    <n v="61.086956521739133"/>
    <x v="4"/>
    <s v="faith"/>
    <n v="1488847514"/>
    <x v="1695"/>
    <n v="1491786000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b v="0"/>
    <n v="0"/>
    <b v="0"/>
    <s v="music/faith"/>
    <n v="0"/>
    <e v="#DIV/0!"/>
    <x v="4"/>
    <s v="faith"/>
    <n v="1488418811"/>
    <x v="1696"/>
    <n v="14910072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b v="0"/>
    <n v="22"/>
    <b v="0"/>
    <s v="music/faith"/>
    <n v="20.207999999999998"/>
    <n v="114.81818181818181"/>
    <x v="4"/>
    <s v="faith"/>
    <n v="1489193248"/>
    <x v="1697"/>
    <n v="149178164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b v="0"/>
    <n v="0"/>
    <b v="0"/>
    <s v="music/faith"/>
    <n v="0"/>
    <e v="#DIV/0!"/>
    <x v="4"/>
    <s v="faith"/>
    <n v="1488430760"/>
    <x v="1698"/>
    <n v="149049918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b v="0"/>
    <n v="4"/>
    <b v="0"/>
    <s v="music/faith"/>
    <n v="4.2311459353574925"/>
    <n v="54"/>
    <x v="4"/>
    <s v="faith"/>
    <n v="1489351445"/>
    <x v="1699"/>
    <n v="149194344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b v="0"/>
    <n v="79"/>
    <b v="0"/>
    <s v="music/faith"/>
    <n v="26.06"/>
    <n v="65.974683544303801"/>
    <x v="4"/>
    <s v="faith"/>
    <n v="1488418990"/>
    <x v="1700"/>
    <n v="14910192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b v="0"/>
    <n v="2"/>
    <b v="0"/>
    <s v="music/faith"/>
    <n v="0.19801980198019803"/>
    <n v="5"/>
    <x v="4"/>
    <s v="faith"/>
    <n v="1418745405"/>
    <x v="1701"/>
    <n v="1421337405"/>
    <d v="2015-01-15T15:56:45"/>
  </r>
  <r>
    <n v="1702"/>
    <s v="lyndale lewis and new vision prosper cd release"/>
    <s v="I can do all things through christ jesus"/>
    <n v="16500"/>
    <n v="1"/>
    <x v="2"/>
    <s v="US"/>
    <s v="USD"/>
    <b v="0"/>
    <n v="1"/>
    <b v="0"/>
    <s v="music/faith"/>
    <n v="6.0606060606060606E-3"/>
    <n v="1"/>
    <x v="4"/>
    <s v="faith"/>
    <n v="1425156750"/>
    <x v="1702"/>
    <n v="142774515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b v="0"/>
    <n v="2"/>
    <b v="0"/>
    <s v="music/faith"/>
    <n v="1.02"/>
    <n v="25.5"/>
    <x v="4"/>
    <s v="faith"/>
    <n v="1435819537"/>
    <x v="1703"/>
    <n v="1441003537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b v="0"/>
    <n v="11"/>
    <b v="0"/>
    <s v="music/faith"/>
    <n v="65.099999999999994"/>
    <n v="118.36363636363636"/>
    <x v="4"/>
    <s v="faith"/>
    <n v="1421464873"/>
    <x v="1704"/>
    <n v="142405687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b v="0"/>
    <n v="0"/>
    <b v="0"/>
    <s v="music/faith"/>
    <n v="0"/>
    <e v="#DIV/0!"/>
    <x v="4"/>
    <s v="faith"/>
    <n v="1440807846"/>
    <x v="1705"/>
    <n v="1441814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b v="0"/>
    <n v="0"/>
    <b v="0"/>
    <s v="music/faith"/>
    <n v="0"/>
    <e v="#DIV/0!"/>
    <x v="4"/>
    <s v="faith"/>
    <n v="1435130472"/>
    <x v="1706"/>
    <n v="144031447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b v="0"/>
    <n v="9"/>
    <b v="0"/>
    <s v="music/faith"/>
    <n v="9.74"/>
    <n v="54.111111111111114"/>
    <x v="4"/>
    <s v="faith"/>
    <n v="1456593495"/>
    <x v="1707"/>
    <n v="145918189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b v="0"/>
    <n v="0"/>
    <b v="0"/>
    <s v="music/faith"/>
    <n v="0"/>
    <e v="#DIV/0!"/>
    <x v="4"/>
    <s v="faith"/>
    <n v="1458679706"/>
    <x v="1708"/>
    <n v="1462135706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b v="0"/>
    <n v="4"/>
    <b v="0"/>
    <s v="music/faith"/>
    <n v="4.8571428571428568"/>
    <n v="21.25"/>
    <x v="4"/>
    <s v="faith"/>
    <n v="1405949514"/>
    <x v="1709"/>
    <n v="1409513940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b v="0"/>
    <n v="1"/>
    <b v="0"/>
    <s v="music/faith"/>
    <n v="0.68"/>
    <n v="34"/>
    <x v="4"/>
    <s v="faith"/>
    <n v="1449151888"/>
    <x v="1710"/>
    <n v="145312200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b v="0"/>
    <n v="2"/>
    <b v="0"/>
    <s v="music/faith"/>
    <n v="10.5"/>
    <n v="525"/>
    <x v="4"/>
    <s v="faith"/>
    <n v="1406907034"/>
    <x v="1711"/>
    <n v="14095854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b v="0"/>
    <n v="0"/>
    <b v="0"/>
    <s v="music/faith"/>
    <n v="0"/>
    <e v="#DIV/0!"/>
    <x v="4"/>
    <s v="faith"/>
    <n v="1430517353"/>
    <x v="1712"/>
    <n v="14357013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b v="0"/>
    <n v="1"/>
    <b v="0"/>
    <s v="music/faith"/>
    <n v="1.6666666666666667"/>
    <n v="50"/>
    <x v="4"/>
    <s v="faith"/>
    <n v="1409944412"/>
    <x v="1713"/>
    <n v="14125364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b v="0"/>
    <n v="17"/>
    <b v="0"/>
    <s v="music/faith"/>
    <n v="7.8680000000000003"/>
    <n v="115.70588235294117"/>
    <x v="4"/>
    <s v="faith"/>
    <n v="1427925761"/>
    <x v="1714"/>
    <n v="143051776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b v="0"/>
    <n v="2"/>
    <b v="0"/>
    <s v="music/faith"/>
    <n v="0.22"/>
    <n v="5.5"/>
    <x v="4"/>
    <s v="faith"/>
    <n v="1425186785"/>
    <x v="1715"/>
    <n v="142777212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b v="0"/>
    <n v="3"/>
    <b v="0"/>
    <s v="music/faith"/>
    <n v="7.5"/>
    <n v="50"/>
    <x v="4"/>
    <s v="faith"/>
    <n v="1477835499"/>
    <x v="1716"/>
    <n v="1481295099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b v="0"/>
    <n v="41"/>
    <b v="0"/>
    <s v="music/faith"/>
    <n v="42.725880551301685"/>
    <n v="34.024390243902438"/>
    <x v="4"/>
    <s v="faith"/>
    <n v="1459467238"/>
    <x v="1717"/>
    <n v="1461211200"/>
    <d v="2016-04-21T04:00:00"/>
  </r>
  <r>
    <n v="1718"/>
    <s v="The Prodigal Son"/>
    <s v="A melody for the galaxy."/>
    <n v="35000"/>
    <n v="75"/>
    <x v="2"/>
    <s v="US"/>
    <s v="USD"/>
    <b v="0"/>
    <n v="2"/>
    <b v="0"/>
    <s v="music/faith"/>
    <n v="0.21428571428571427"/>
    <n v="37.5"/>
    <x v="4"/>
    <s v="faith"/>
    <n v="1459435149"/>
    <x v="1718"/>
    <n v="1463201940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b v="0"/>
    <n v="3"/>
    <b v="0"/>
    <s v="music/faith"/>
    <n v="0.875"/>
    <n v="11.666666666666666"/>
    <x v="4"/>
    <s v="faith"/>
    <n v="1408366191"/>
    <x v="1719"/>
    <n v="141095819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b v="0"/>
    <n v="8"/>
    <b v="0"/>
    <s v="music/faith"/>
    <n v="5.625"/>
    <n v="28.125"/>
    <x v="4"/>
    <s v="faith"/>
    <n v="1412966871"/>
    <x v="1720"/>
    <n v="141556247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b v="0"/>
    <n v="0"/>
    <b v="0"/>
    <s v="music/faith"/>
    <n v="0"/>
    <e v="#DIV/0!"/>
    <x v="4"/>
    <s v="faith"/>
    <n v="1447239863"/>
    <x v="1721"/>
    <n v="144983186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b v="0"/>
    <n v="1"/>
    <b v="0"/>
    <s v="music/faith"/>
    <n v="3.4722222222222224E-2"/>
    <n v="1"/>
    <x v="4"/>
    <s v="faith"/>
    <n v="1456441429"/>
    <x v="1722"/>
    <n v="1459642200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b v="0"/>
    <n v="3"/>
    <b v="0"/>
    <s v="music/faith"/>
    <n v="6.5"/>
    <n v="216.66666666666666"/>
    <x v="4"/>
    <s v="faith"/>
    <n v="1430855315"/>
    <x v="1723"/>
    <n v="143573040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b v="0"/>
    <n v="4"/>
    <b v="0"/>
    <s v="music/faith"/>
    <n v="0.58333333333333337"/>
    <n v="8.75"/>
    <x v="4"/>
    <s v="faith"/>
    <n v="1412115762"/>
    <x v="1724"/>
    <n v="141470776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b v="0"/>
    <n v="9"/>
    <b v="0"/>
    <s v="music/faith"/>
    <n v="10.181818181818182"/>
    <n v="62.222222222222221"/>
    <x v="4"/>
    <s v="faith"/>
    <n v="1406330049"/>
    <x v="1725"/>
    <n v="140892204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b v="0"/>
    <n v="16"/>
    <b v="0"/>
    <s v="music/faith"/>
    <n v="33.784615384615385"/>
    <n v="137.25"/>
    <x v="4"/>
    <s v="faith"/>
    <n v="1401401064"/>
    <x v="1726"/>
    <n v="140390666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b v="0"/>
    <n v="1"/>
    <b v="0"/>
    <s v="music/faith"/>
    <n v="3.3333333333333333E-2"/>
    <n v="1"/>
    <x v="4"/>
    <s v="faith"/>
    <n v="1423520177"/>
    <x v="1727"/>
    <n v="142823160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b v="0"/>
    <n v="7"/>
    <b v="0"/>
    <s v="music/faith"/>
    <n v="68.400000000000006"/>
    <n v="122.14285714285714"/>
    <x v="4"/>
    <s v="faith"/>
    <n v="1442847674"/>
    <x v="1728"/>
    <n v="144543967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b v="0"/>
    <n v="0"/>
    <b v="0"/>
    <s v="music/faith"/>
    <n v="0"/>
    <e v="#DIV/0!"/>
    <x v="4"/>
    <s v="faith"/>
    <n v="1460337306"/>
    <x v="1729"/>
    <n v="14655213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b v="0"/>
    <n v="0"/>
    <b v="0"/>
    <s v="music/faith"/>
    <n v="0"/>
    <e v="#DIV/0!"/>
    <x v="4"/>
    <s v="faith"/>
    <n v="1443146783"/>
    <x v="1730"/>
    <n v="144573878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b v="0"/>
    <n v="0"/>
    <b v="0"/>
    <s v="music/faith"/>
    <n v="0"/>
    <e v="#DIV/0!"/>
    <x v="4"/>
    <s v="faith"/>
    <n v="1432849552"/>
    <x v="1731"/>
    <n v="143403480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b v="0"/>
    <n v="0"/>
    <b v="0"/>
    <s v="music/faith"/>
    <n v="0"/>
    <e v="#DIV/0!"/>
    <x v="4"/>
    <s v="faith"/>
    <n v="1447777481"/>
    <x v="1732"/>
    <n v="145292040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b v="0"/>
    <n v="0"/>
    <b v="0"/>
    <s v="music/faith"/>
    <n v="0"/>
    <e v="#DIV/0!"/>
    <x v="4"/>
    <s v="faith"/>
    <n v="1472746374"/>
    <x v="1733"/>
    <n v="1473802200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b v="0"/>
    <n v="1"/>
    <b v="0"/>
    <s v="music/faith"/>
    <n v="2.2222222222222223E-2"/>
    <n v="1"/>
    <x v="4"/>
    <s v="faith"/>
    <n v="1428454356"/>
    <x v="1734"/>
    <n v="143104635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b v="0"/>
    <n v="2"/>
    <b v="0"/>
    <s v="music/faith"/>
    <n v="11"/>
    <n v="55"/>
    <x v="4"/>
    <s v="faith"/>
    <n v="1468006345"/>
    <x v="1735"/>
    <n v="147059834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b v="0"/>
    <n v="1"/>
    <b v="0"/>
    <s v="music/faith"/>
    <n v="0.73333333333333328"/>
    <n v="22"/>
    <x v="4"/>
    <s v="faith"/>
    <n v="1444423233"/>
    <x v="1736"/>
    <n v="14470188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b v="0"/>
    <n v="15"/>
    <b v="0"/>
    <s v="music/faith"/>
    <n v="21.25"/>
    <n v="56.666666666666664"/>
    <x v="4"/>
    <s v="faith"/>
    <n v="1434840392"/>
    <x v="1737"/>
    <n v="1437432392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b v="0"/>
    <n v="1"/>
    <b v="0"/>
    <s v="music/faith"/>
    <n v="0.4"/>
    <n v="20"/>
    <x v="4"/>
    <s v="faith"/>
    <n v="1409691542"/>
    <x v="1738"/>
    <n v="141228354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b v="0"/>
    <n v="1"/>
    <b v="0"/>
    <s v="music/faith"/>
    <n v="0.1"/>
    <n v="1"/>
    <x v="4"/>
    <s v="faith"/>
    <n v="1457297932"/>
    <x v="1739"/>
    <n v="146239193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b v="0"/>
    <n v="0"/>
    <b v="0"/>
    <s v="music/faith"/>
    <n v="0"/>
    <e v="#DIV/0!"/>
    <x v="4"/>
    <s v="faith"/>
    <n v="1434483422"/>
    <x v="1740"/>
    <n v="1437075422"/>
    <d v="2015-07-16T19:37:02"/>
  </r>
  <r>
    <n v="1741"/>
    <s v="Caught off Guard"/>
    <s v="A photo journal documenting my experiences and travels across New Zealand"/>
    <n v="1200"/>
    <n v="1330"/>
    <x v="0"/>
    <s v="GB"/>
    <s v="GBP"/>
    <b v="0"/>
    <n v="52"/>
    <b v="1"/>
    <s v="photography/photobooks"/>
    <n v="110.83333333333333"/>
    <n v="25.576923076923077"/>
    <x v="8"/>
    <s v="photobooks"/>
    <n v="1430060671"/>
    <x v="1741"/>
    <n v="143394867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b v="0"/>
    <n v="34"/>
    <b v="1"/>
    <s v="photography/photobooks"/>
    <n v="108.75"/>
    <n v="63.970588235294116"/>
    <x v="8"/>
    <s v="photobooks"/>
    <n v="1481058170"/>
    <x v="1742"/>
    <n v="148382280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b v="0"/>
    <n v="67"/>
    <b v="1"/>
    <s v="photography/photobooks"/>
    <n v="100.41666666666667"/>
    <n v="89.925373134328353"/>
    <x v="8"/>
    <s v="photobooks"/>
    <n v="1470348775"/>
    <x v="1743"/>
    <n v="1472270340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b v="0"/>
    <n v="70"/>
    <b v="1"/>
    <s v="photography/photobooks"/>
    <n v="118.45454545454545"/>
    <n v="93.071428571428569"/>
    <x v="8"/>
    <s v="photobooks"/>
    <n v="1421937077"/>
    <x v="1744"/>
    <n v="142582147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b v="0"/>
    <n v="89"/>
    <b v="1"/>
    <s v="photography/photobooks"/>
    <n v="114.01428571428572"/>
    <n v="89.674157303370791"/>
    <x v="8"/>
    <s v="photobooks"/>
    <n v="1479276838"/>
    <x v="1745"/>
    <n v="1482372000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b v="0"/>
    <n v="107"/>
    <b v="1"/>
    <s v="photography/photobooks"/>
    <n v="148.1"/>
    <n v="207.61682242990653"/>
    <x v="8"/>
    <s v="photobooks"/>
    <n v="1477368867"/>
    <x v="1746"/>
    <n v="1479952800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b v="0"/>
    <n v="159"/>
    <b v="1"/>
    <s v="photography/photobooks"/>
    <n v="104.95555555555555"/>
    <n v="59.408805031446541"/>
    <x v="8"/>
    <s v="photobooks"/>
    <n v="1444904830"/>
    <x v="1747"/>
    <n v="144742680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b v="0"/>
    <n v="181"/>
    <b v="1"/>
    <s v="photography/photobooks"/>
    <n v="129.94800000000001"/>
    <n v="358.97237569060775"/>
    <x v="8"/>
    <s v="photobooks"/>
    <n v="1438642143"/>
    <x v="1748"/>
    <n v="144123414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b v="0"/>
    <n v="131"/>
    <b v="1"/>
    <s v="photography/photobooks"/>
    <n v="123.48756218905473"/>
    <n v="94.736641221374043"/>
    <x v="8"/>
    <s v="photobooks"/>
    <n v="1485213921"/>
    <x v="1749"/>
    <n v="148839480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b v="0"/>
    <n v="125"/>
    <b v="1"/>
    <s v="photography/photobooks"/>
    <n v="201.62"/>
    <n v="80.647999999999996"/>
    <x v="8"/>
    <s v="photobooks"/>
    <n v="1458936304"/>
    <x v="1750"/>
    <n v="1461096304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b v="0"/>
    <n v="61"/>
    <b v="1"/>
    <s v="photography/photobooks"/>
    <n v="102.9"/>
    <n v="168.68852459016392"/>
    <x v="8"/>
    <s v="photobooks"/>
    <n v="1424198723"/>
    <x v="1751"/>
    <n v="1426787123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b v="0"/>
    <n v="90"/>
    <b v="1"/>
    <s v="photography/photobooks"/>
    <n v="260.16666666666669"/>
    <n v="34.68888888888889"/>
    <x v="8"/>
    <s v="photobooks"/>
    <n v="1473833082"/>
    <x v="1752"/>
    <n v="147642508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b v="0"/>
    <n v="35"/>
    <b v="1"/>
    <s v="photography/photobooks"/>
    <n v="108"/>
    <n v="462.85714285714283"/>
    <x v="8"/>
    <s v="photobooks"/>
    <n v="1455991168"/>
    <x v="1753"/>
    <n v="145857956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b v="0"/>
    <n v="90"/>
    <b v="1"/>
    <s v="photography/photobooks"/>
    <n v="110.52941176470588"/>
    <n v="104.38888888888889"/>
    <x v="8"/>
    <s v="photobooks"/>
    <n v="1425502953"/>
    <x v="1754"/>
    <n v="14280913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b v="0"/>
    <n v="4"/>
    <b v="1"/>
    <s v="photography/photobooks"/>
    <n v="120"/>
    <n v="7.5"/>
    <x v="8"/>
    <s v="photobooks"/>
    <n v="1441479361"/>
    <x v="1755"/>
    <n v="144407136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b v="0"/>
    <n v="120"/>
    <b v="1"/>
    <s v="photography/photobooks"/>
    <n v="102.82909090909091"/>
    <n v="47.13"/>
    <x v="8"/>
    <s v="photobooks"/>
    <n v="1468987269"/>
    <x v="1756"/>
    <n v="147244326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b v="0"/>
    <n v="14"/>
    <b v="1"/>
    <s v="photography/photobooks"/>
    <n v="116"/>
    <n v="414.28571428571428"/>
    <x v="8"/>
    <s v="photobooks"/>
    <n v="1483041083"/>
    <x v="1757"/>
    <n v="148563174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b v="0"/>
    <n v="27"/>
    <b v="1"/>
    <s v="photography/photobooks"/>
    <n v="114.7"/>
    <n v="42.481481481481481"/>
    <x v="8"/>
    <s v="photobooks"/>
    <n v="1463352992"/>
    <x v="1758"/>
    <n v="1468536992"/>
    <d v="2016-07-14T22:56:32"/>
  </r>
  <r>
    <n v="1759"/>
    <s v="Death Valley"/>
    <s v="Death Valley will be the first photo book of Andi State"/>
    <n v="5000"/>
    <n v="5330"/>
    <x v="0"/>
    <s v="US"/>
    <s v="USD"/>
    <b v="0"/>
    <n v="49"/>
    <b v="1"/>
    <s v="photography/photobooks"/>
    <n v="106.6"/>
    <n v="108.77551020408163"/>
    <x v="8"/>
    <s v="photobooks"/>
    <n v="1425585229"/>
    <x v="1759"/>
    <n v="142730962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b v="0"/>
    <n v="102"/>
    <b v="1"/>
    <s v="photography/photobooks"/>
    <n v="165.44"/>
    <n v="81.098039215686271"/>
    <x v="8"/>
    <s v="photobooks"/>
    <n v="1454688513"/>
    <x v="1760"/>
    <n v="1456416513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b v="0"/>
    <n v="3"/>
    <b v="1"/>
    <s v="photography/photobooks"/>
    <n v="155"/>
    <n v="51.666666666666664"/>
    <x v="8"/>
    <s v="photobooks"/>
    <n v="1437745060"/>
    <x v="1761"/>
    <n v="1442065060"/>
    <d v="2015-09-12T13:37:40"/>
  </r>
  <r>
    <n v="1762"/>
    <s v="&quot;The Naked Pixel&quot; Ali Pakele"/>
    <s v="Project rewards $25 gets you 190+ digital images"/>
    <n v="100"/>
    <n v="885"/>
    <x v="0"/>
    <s v="US"/>
    <s v="USD"/>
    <b v="0"/>
    <n v="25"/>
    <b v="1"/>
    <s v="photography/photobooks"/>
    <n v="885"/>
    <n v="35.4"/>
    <x v="8"/>
    <s v="photobooks"/>
    <n v="1455147245"/>
    <x v="1762"/>
    <n v="145773924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b v="0"/>
    <n v="118"/>
    <b v="1"/>
    <s v="photography/photobooks"/>
    <n v="101.90833333333333"/>
    <n v="103.63559322033899"/>
    <x v="8"/>
    <s v="photobooks"/>
    <n v="1474663840"/>
    <x v="1763"/>
    <n v="14772558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b v="1"/>
    <n v="39"/>
    <b v="0"/>
    <s v="photography/photobooks"/>
    <n v="19.600000000000001"/>
    <n v="55.282051282051285"/>
    <x v="8"/>
    <s v="photobooks"/>
    <n v="1404560379"/>
    <x v="1764"/>
    <n v="140706597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b v="1"/>
    <n v="103"/>
    <b v="0"/>
    <s v="photography/photobooks"/>
    <n v="59.467840000000002"/>
    <n v="72.16970873786407"/>
    <x v="8"/>
    <s v="photobooks"/>
    <n v="1405380712"/>
    <x v="1765"/>
    <n v="1407972712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b v="1"/>
    <n v="0"/>
    <b v="0"/>
    <s v="photography/photobooks"/>
    <n v="0"/>
    <e v="#DIV/0!"/>
    <x v="8"/>
    <s v="photobooks"/>
    <n v="1407184688"/>
    <x v="1766"/>
    <n v="140899908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b v="1"/>
    <n v="39"/>
    <b v="0"/>
    <s v="photography/photobooks"/>
    <n v="45.72"/>
    <n v="58.615384615384613"/>
    <x v="8"/>
    <s v="photobooks"/>
    <n v="1404488884"/>
    <x v="1767"/>
    <n v="140708088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b v="1"/>
    <n v="15"/>
    <b v="0"/>
    <s v="photography/photobooks"/>
    <n v="3.74"/>
    <n v="12.466666666666667"/>
    <x v="8"/>
    <s v="photobooks"/>
    <n v="1406640444"/>
    <x v="1768"/>
    <n v="141182444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b v="1"/>
    <n v="22"/>
    <b v="0"/>
    <s v="photography/photobooks"/>
    <n v="2.7025000000000001"/>
    <n v="49.136363636363633"/>
    <x v="8"/>
    <s v="photobooks"/>
    <n v="1418585959"/>
    <x v="1769"/>
    <n v="142117795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b v="1"/>
    <n v="92"/>
    <b v="0"/>
    <s v="photography/photobooks"/>
    <n v="56.514285714285712"/>
    <n v="150.5"/>
    <x v="8"/>
    <s v="photobooks"/>
    <n v="1410288194"/>
    <x v="1770"/>
    <n v="141331219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b v="1"/>
    <n v="25"/>
    <b v="0"/>
    <s v="photography/photobooks"/>
    <n v="21.30952380952381"/>
    <n v="35.799999999999997"/>
    <x v="8"/>
    <s v="photobooks"/>
    <n v="1411515040"/>
    <x v="1771"/>
    <n v="141410704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b v="1"/>
    <n v="19"/>
    <b v="0"/>
    <s v="photography/photobooks"/>
    <n v="15.6"/>
    <n v="45.157894736842103"/>
    <x v="8"/>
    <s v="photobooks"/>
    <n v="1399482836"/>
    <x v="1772"/>
    <n v="140466683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b v="1"/>
    <n v="19"/>
    <b v="0"/>
    <s v="photography/photobooks"/>
    <n v="6.2566666666666668"/>
    <n v="98.78947368421052"/>
    <x v="8"/>
    <s v="photobooks"/>
    <n v="1417803298"/>
    <x v="1773"/>
    <n v="142169129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b v="1"/>
    <n v="13"/>
    <b v="0"/>
    <s v="photography/photobooks"/>
    <n v="45.92"/>
    <n v="88.307692307692307"/>
    <x v="8"/>
    <s v="photobooks"/>
    <n v="1413609292"/>
    <x v="1774"/>
    <n v="1417273140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b v="1"/>
    <n v="124"/>
    <b v="0"/>
    <s v="photography/photobooks"/>
    <n v="65.101538461538468"/>
    <n v="170.62903225806451"/>
    <x v="8"/>
    <s v="photobooks"/>
    <n v="1410305160"/>
    <x v="1775"/>
    <n v="141419316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b v="1"/>
    <n v="4"/>
    <b v="0"/>
    <s v="photography/photobooks"/>
    <n v="6.7"/>
    <n v="83.75"/>
    <x v="8"/>
    <s v="photobooks"/>
    <n v="1411513071"/>
    <x v="1776"/>
    <n v="141462347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b v="1"/>
    <n v="10"/>
    <b v="0"/>
    <s v="photography/photobooks"/>
    <n v="13.5625"/>
    <n v="65.099999999999994"/>
    <x v="8"/>
    <s v="photobooks"/>
    <n v="1421829253"/>
    <x v="1777"/>
    <n v="142442125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b v="1"/>
    <n v="15"/>
    <b v="0"/>
    <s v="photography/photobooks"/>
    <n v="1.99"/>
    <n v="66.333333333333329"/>
    <x v="8"/>
    <s v="photobooks"/>
    <n v="1423600995"/>
    <x v="1778"/>
    <n v="142748539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b v="1"/>
    <n v="38"/>
    <b v="0"/>
    <s v="photography/photobooks"/>
    <n v="36.236363636363635"/>
    <n v="104.89473684210526"/>
    <x v="8"/>
    <s v="photobooks"/>
    <n v="1470242180"/>
    <x v="1779"/>
    <n v="14728341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b v="1"/>
    <n v="152"/>
    <b v="0"/>
    <s v="photography/photobooks"/>
    <n v="39.743333333333332"/>
    <n v="78.440789473684205"/>
    <x v="8"/>
    <s v="photobooks"/>
    <n v="1462285510"/>
    <x v="1780"/>
    <n v="14674695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b v="1"/>
    <n v="24"/>
    <b v="0"/>
    <s v="photography/photobooks"/>
    <n v="25.763636363636362"/>
    <n v="59.041666666666664"/>
    <x v="8"/>
    <s v="photobooks"/>
    <n v="1471272545"/>
    <x v="1781"/>
    <n v="147395094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b v="1"/>
    <n v="76"/>
    <b v="0"/>
    <s v="photography/photobooks"/>
    <n v="15.491428571428571"/>
    <n v="71.34210526315789"/>
    <x v="8"/>
    <s v="photobooks"/>
    <n v="1453211289"/>
    <x v="1782"/>
    <n v="145606248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b v="1"/>
    <n v="185"/>
    <b v="0"/>
    <s v="photography/photobooks"/>
    <n v="23.692499999999999"/>
    <n v="51.227027027027027"/>
    <x v="8"/>
    <s v="photobooks"/>
    <n v="1429656478"/>
    <x v="1783"/>
    <n v="143224847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b v="1"/>
    <n v="33"/>
    <b v="0"/>
    <s v="photography/photobooks"/>
    <n v="39.76"/>
    <n v="60.242424242424242"/>
    <x v="8"/>
    <s v="photobooks"/>
    <n v="1419954240"/>
    <x v="1784"/>
    <n v="14226747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b v="1"/>
    <n v="108"/>
    <b v="0"/>
    <s v="photography/photobooks"/>
    <n v="20.220833333333335"/>
    <n v="44.935185185185183"/>
    <x v="8"/>
    <s v="photobooks"/>
    <n v="1410750855"/>
    <x v="1785"/>
    <n v="1413417600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b v="1"/>
    <n v="29"/>
    <b v="0"/>
    <s v="photography/photobooks"/>
    <n v="47.631578947368418"/>
    <n v="31.206896551724139"/>
    <x v="8"/>
    <s v="photobooks"/>
    <n v="1416057177"/>
    <x v="1786"/>
    <n v="1418649177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b v="1"/>
    <n v="24"/>
    <b v="0"/>
    <s v="photography/photobooks"/>
    <n v="15.33"/>
    <n v="63.875"/>
    <x v="8"/>
    <s v="photobooks"/>
    <n v="1425570237"/>
    <x v="1787"/>
    <n v="142815863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b v="1"/>
    <n v="4"/>
    <b v="0"/>
    <s v="photography/photobooks"/>
    <n v="1.3818181818181818"/>
    <n v="19"/>
    <x v="8"/>
    <s v="photobooks"/>
    <n v="1412203542"/>
    <x v="1788"/>
    <n v="14147955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b v="1"/>
    <n v="4"/>
    <b v="0"/>
    <s v="photography/photobooks"/>
    <n v="0.5"/>
    <n v="10"/>
    <x v="8"/>
    <s v="photobooks"/>
    <n v="1415858403"/>
    <x v="1789"/>
    <n v="14210424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b v="1"/>
    <n v="15"/>
    <b v="0"/>
    <s v="photography/photobooks"/>
    <n v="4.957575757575758"/>
    <n v="109.06666666666666"/>
    <x v="8"/>
    <s v="photobooks"/>
    <n v="1420560678"/>
    <x v="1790"/>
    <n v="142315267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b v="1"/>
    <n v="4"/>
    <b v="0"/>
    <s v="photography/photobooks"/>
    <n v="3.5666666666666669"/>
    <n v="26.75"/>
    <x v="8"/>
    <s v="photobooks"/>
    <n v="1417369565"/>
    <x v="1791"/>
    <n v="142255356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b v="1"/>
    <n v="139"/>
    <b v="0"/>
    <s v="photography/photobooks"/>
    <n v="61.124000000000002"/>
    <n v="109.93525179856115"/>
    <x v="8"/>
    <s v="photobooks"/>
    <n v="1435970682"/>
    <x v="1792"/>
    <n v="143918994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b v="1"/>
    <n v="2"/>
    <b v="0"/>
    <s v="photography/photobooks"/>
    <n v="1.3333333333333333"/>
    <n v="20"/>
    <x v="8"/>
    <s v="photobooks"/>
    <n v="1414531440"/>
    <x v="1793"/>
    <n v="141712704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b v="1"/>
    <n v="18"/>
    <b v="0"/>
    <s v="photography/photobooks"/>
    <n v="11.077777777777778"/>
    <n v="55.388888888888886"/>
    <x v="8"/>
    <s v="photobooks"/>
    <n v="1420636422"/>
    <x v="1794"/>
    <n v="142366042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b v="1"/>
    <n v="81"/>
    <b v="0"/>
    <s v="photography/photobooks"/>
    <n v="38.735714285714288"/>
    <n v="133.90123456790124"/>
    <x v="8"/>
    <s v="photobooks"/>
    <n v="1473922541"/>
    <x v="1795"/>
    <n v="1476460800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b v="1"/>
    <n v="86"/>
    <b v="0"/>
    <s v="photography/photobooks"/>
    <n v="22.05263157894737"/>
    <n v="48.720930232558139"/>
    <x v="8"/>
    <s v="photobooks"/>
    <n v="1464172366"/>
    <x v="1796"/>
    <n v="146935636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b v="1"/>
    <n v="140"/>
    <b v="0"/>
    <s v="photography/photobooks"/>
    <n v="67.55"/>
    <n v="48.25"/>
    <x v="8"/>
    <s v="photobooks"/>
    <n v="1479217189"/>
    <x v="1797"/>
    <n v="148180918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b v="1"/>
    <n v="37"/>
    <b v="0"/>
    <s v="photography/photobooks"/>
    <n v="13.637499999999999"/>
    <n v="58.972972972972975"/>
    <x v="8"/>
    <s v="photobooks"/>
    <n v="1449388233"/>
    <x v="1798"/>
    <n v="1454572233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b v="1"/>
    <n v="6"/>
    <b v="0"/>
    <s v="photography/photobooks"/>
    <n v="1.7457499999999999"/>
    <n v="11.638333333333334"/>
    <x v="8"/>
    <s v="photobooks"/>
    <n v="1414008808"/>
    <x v="1799"/>
    <n v="141574040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b v="1"/>
    <n v="113"/>
    <b v="0"/>
    <s v="photography/photobooks"/>
    <n v="20.44963251188932"/>
    <n v="83.716814159292042"/>
    <x v="8"/>
    <s v="photobooks"/>
    <n v="1473517970"/>
    <x v="1800"/>
    <n v="147610997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b v="1"/>
    <n v="37"/>
    <b v="0"/>
    <s v="photography/photobooks"/>
    <n v="13.852941176470589"/>
    <n v="63.648648648648646"/>
    <x v="8"/>
    <s v="photobooks"/>
    <n v="1447429868"/>
    <x v="1801"/>
    <n v="14501814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b v="1"/>
    <n v="18"/>
    <b v="0"/>
    <s v="photography/photobooks"/>
    <n v="48.485714285714288"/>
    <n v="94.277777777777771"/>
    <x v="8"/>
    <s v="photobooks"/>
    <n v="1433416830"/>
    <x v="1802"/>
    <n v="143544234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b v="1"/>
    <n v="75"/>
    <b v="0"/>
    <s v="photography/photobooks"/>
    <n v="30.8"/>
    <n v="71.86666666666666"/>
    <x v="8"/>
    <s v="photobooks"/>
    <n v="1421199782"/>
    <x v="1803"/>
    <n v="142387818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b v="1"/>
    <n v="52"/>
    <b v="0"/>
    <s v="photography/photobooks"/>
    <n v="35.174193548387095"/>
    <n v="104.84615384615384"/>
    <x v="8"/>
    <s v="photobooks"/>
    <n v="1444061804"/>
    <x v="1804"/>
    <n v="14475214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b v="1"/>
    <n v="122"/>
    <b v="0"/>
    <s v="photography/photobooks"/>
    <n v="36.404444444444444"/>
    <n v="67.139344262295083"/>
    <x v="8"/>
    <s v="photobooks"/>
    <n v="1441048658"/>
    <x v="1805"/>
    <n v="144380880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b v="1"/>
    <n v="8"/>
    <b v="0"/>
    <s v="photography/photobooks"/>
    <n v="2.9550000000000001"/>
    <n v="73.875"/>
    <x v="8"/>
    <s v="photobooks"/>
    <n v="1409066349"/>
    <x v="1806"/>
    <n v="1412090349"/>
    <d v="2014-09-30T15:19:09"/>
  </r>
  <r>
    <n v="1807"/>
    <s v="Anywhere but Here"/>
    <s v="I want to explore alternative cultures and lifestyles in America."/>
    <n v="5000"/>
    <n v="553"/>
    <x v="2"/>
    <s v="US"/>
    <s v="USD"/>
    <b v="1"/>
    <n v="8"/>
    <b v="0"/>
    <s v="photography/photobooks"/>
    <n v="11.06"/>
    <n v="69.125"/>
    <x v="8"/>
    <s v="photobooks"/>
    <n v="1409276313"/>
    <x v="1807"/>
    <n v="141186831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b v="1"/>
    <n v="96"/>
    <b v="0"/>
    <s v="photography/photobooks"/>
    <n v="41.407142857142858"/>
    <n v="120.77083333333333"/>
    <x v="8"/>
    <s v="photobooks"/>
    <n v="1483806030"/>
    <x v="1808"/>
    <n v="14868300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b v="1"/>
    <n v="9"/>
    <b v="0"/>
    <s v="photography/photobooks"/>
    <n v="10.857142857142858"/>
    <n v="42.222222222222221"/>
    <x v="8"/>
    <s v="photobooks"/>
    <n v="1422222439"/>
    <x v="1809"/>
    <n v="142524643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b v="0"/>
    <n v="2"/>
    <b v="0"/>
    <s v="photography/photobooks"/>
    <n v="3.3333333333333335"/>
    <n v="7.5"/>
    <x v="8"/>
    <s v="photobooks"/>
    <n v="1407621026"/>
    <x v="1810"/>
    <n v="1408657826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b v="0"/>
    <n v="26"/>
    <b v="0"/>
    <s v="photography/photobooks"/>
    <n v="7.407407407407407E-2"/>
    <n v="1.5384615384615385"/>
    <x v="8"/>
    <s v="photobooks"/>
    <n v="1408962270"/>
    <x v="1811"/>
    <n v="141412320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b v="0"/>
    <n v="23"/>
    <b v="0"/>
    <s v="photography/photobooks"/>
    <n v="13.307692307692308"/>
    <n v="37.608695652173914"/>
    <x v="8"/>
    <s v="photobooks"/>
    <n v="1464939536"/>
    <x v="1812"/>
    <n v="1467531536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b v="0"/>
    <n v="0"/>
    <b v="0"/>
    <s v="photography/photobooks"/>
    <n v="0"/>
    <e v="#DIV/0!"/>
    <x v="8"/>
    <s v="photobooks"/>
    <n v="1404940812"/>
    <x v="1813"/>
    <n v="1407532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b v="0"/>
    <n v="140"/>
    <b v="0"/>
    <s v="photography/photobooks"/>
    <n v="49.18333333333333"/>
    <n v="42.157142857142858"/>
    <x v="8"/>
    <s v="photobooks"/>
    <n v="1422516736"/>
    <x v="1814"/>
    <n v="142510873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b v="0"/>
    <n v="0"/>
    <b v="0"/>
    <s v="photography/photobooks"/>
    <n v="0"/>
    <e v="#DIV/0!"/>
    <x v="8"/>
    <s v="photobooks"/>
    <n v="1434577537"/>
    <x v="1815"/>
    <n v="1435787137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b v="0"/>
    <n v="6"/>
    <b v="0"/>
    <s v="photography/photobooks"/>
    <n v="2.036"/>
    <n v="84.833333333333329"/>
    <x v="8"/>
    <s v="photobooks"/>
    <n v="1467061303"/>
    <x v="1816"/>
    <n v="1469473200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b v="0"/>
    <n v="100"/>
    <b v="0"/>
    <s v="photography/photobooks"/>
    <n v="52.327777777777776"/>
    <n v="94.19"/>
    <x v="8"/>
    <s v="photobooks"/>
    <n v="1480607607"/>
    <x v="1817"/>
    <n v="1485759540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b v="0"/>
    <n v="0"/>
    <b v="0"/>
    <s v="photography/photobooks"/>
    <n v="0"/>
    <e v="#DIV/0!"/>
    <x v="8"/>
    <s v="photobooks"/>
    <n v="1425447450"/>
    <x v="1818"/>
    <n v="142803585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b v="0"/>
    <n v="4"/>
    <b v="0"/>
    <s v="photography/photobooks"/>
    <n v="2.0833333333333335"/>
    <n v="6.25"/>
    <x v="8"/>
    <s v="photobooks"/>
    <n v="1404151396"/>
    <x v="1819"/>
    <n v="140674339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b v="0"/>
    <n v="8"/>
    <b v="0"/>
    <s v="photography/photobooks"/>
    <n v="6.5653846153846152"/>
    <n v="213.375"/>
    <x v="8"/>
    <s v="photobooks"/>
    <n v="1425261690"/>
    <x v="1820"/>
    <n v="142785009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b v="0"/>
    <n v="57"/>
    <b v="1"/>
    <s v="music/rock"/>
    <n v="134.88999999999999"/>
    <n v="59.162280701754383"/>
    <x v="4"/>
    <s v="rock"/>
    <n v="1326872367"/>
    <x v="1821"/>
    <n v="133076036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b v="0"/>
    <n v="11"/>
    <b v="1"/>
    <s v="music/rock"/>
    <n v="100"/>
    <n v="27.272727272727273"/>
    <x v="4"/>
    <s v="rock"/>
    <n v="1388084862"/>
    <x v="1822"/>
    <n v="1391194860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b v="0"/>
    <n v="33"/>
    <b v="1"/>
    <s v="music/rock"/>
    <n v="115.85714285714286"/>
    <n v="24.575757575757574"/>
    <x v="4"/>
    <s v="rock"/>
    <n v="1348503976"/>
    <x v="1823"/>
    <n v="1351095976"/>
    <d v="2012-10-24T16:26:16"/>
  </r>
  <r>
    <n v="1824"/>
    <s v="Tin Man's Broken Wisdom Fund"/>
    <s v="cd fund raiser"/>
    <n v="3000"/>
    <n v="3002"/>
    <x v="0"/>
    <s v="US"/>
    <s v="USD"/>
    <b v="0"/>
    <n v="40"/>
    <b v="1"/>
    <s v="music/rock"/>
    <n v="100.06666666666666"/>
    <n v="75.05"/>
    <x v="4"/>
    <s v="rock"/>
    <n v="1387403967"/>
    <x v="1824"/>
    <n v="1389146880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b v="0"/>
    <n v="50"/>
    <b v="1"/>
    <s v="music/rock"/>
    <n v="105.05"/>
    <n v="42.02"/>
    <x v="4"/>
    <s v="rock"/>
    <n v="1371585703"/>
    <x v="1825"/>
    <n v="1373572903"/>
    <d v="2013-07-11T20:01:43"/>
  </r>
  <r>
    <n v="1826"/>
    <s v="BEAR GHOST! Professional Recording! Yay!"/>
    <s v="Hear your favorite Bear Ghost in eargasmic quality!"/>
    <n v="2000"/>
    <n v="2020"/>
    <x v="0"/>
    <s v="US"/>
    <s v="USD"/>
    <b v="0"/>
    <n v="38"/>
    <b v="1"/>
    <s v="music/rock"/>
    <n v="101"/>
    <n v="53.157894736842103"/>
    <x v="4"/>
    <s v="rock"/>
    <n v="1390083017"/>
    <x v="1826"/>
    <n v="13926750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b v="0"/>
    <n v="96"/>
    <b v="1"/>
    <s v="music/rock"/>
    <n v="100.66249999999999"/>
    <n v="83.885416666666671"/>
    <x v="4"/>
    <s v="rock"/>
    <n v="1294818561"/>
    <x v="1827"/>
    <n v="129913856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b v="0"/>
    <n v="48"/>
    <b v="1"/>
    <s v="music/rock"/>
    <n v="100.16"/>
    <n v="417.33333333333331"/>
    <x v="4"/>
    <s v="rock"/>
    <n v="1396906530"/>
    <x v="1828"/>
    <n v="139967280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b v="0"/>
    <n v="33"/>
    <b v="1"/>
    <s v="music/rock"/>
    <n v="166.68333333333334"/>
    <n v="75.765151515151516"/>
    <x v="4"/>
    <s v="rock"/>
    <n v="1291428371"/>
    <x v="1829"/>
    <n v="129564720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b v="0"/>
    <n v="226"/>
    <b v="1"/>
    <s v="music/rock"/>
    <n v="101.53333333333333"/>
    <n v="67.389380530973455"/>
    <x v="4"/>
    <s v="rock"/>
    <n v="1390667107"/>
    <x v="1830"/>
    <n v="13932591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b v="0"/>
    <n v="14"/>
    <b v="1"/>
    <s v="music/rock"/>
    <n v="103"/>
    <n v="73.571428571428569"/>
    <x v="4"/>
    <s v="rock"/>
    <n v="1335570863"/>
    <x v="1831"/>
    <n v="133686686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b v="0"/>
    <n v="20"/>
    <b v="1"/>
    <s v="music/rock"/>
    <n v="142.85714285714286"/>
    <n v="25"/>
    <x v="4"/>
    <s v="rock"/>
    <n v="1296651427"/>
    <x v="1832"/>
    <n v="129924342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b v="0"/>
    <n v="25"/>
    <b v="1"/>
    <s v="music/rock"/>
    <n v="262.5"/>
    <n v="42"/>
    <x v="4"/>
    <s v="rock"/>
    <n v="1359421403"/>
    <x v="1833"/>
    <n v="1362211140"/>
    <d v="2013-03-02T07:59:00"/>
  </r>
  <r>
    <n v="1834"/>
    <s v="TDJ - All Part of the Plan EP/Tour"/>
    <s v="Help us fund our first tour and promote our new EP!"/>
    <n v="10000"/>
    <n v="11805"/>
    <x v="0"/>
    <s v="US"/>
    <s v="USD"/>
    <b v="0"/>
    <n v="90"/>
    <b v="1"/>
    <s v="music/rock"/>
    <n v="118.05"/>
    <n v="131.16666666666666"/>
    <x v="4"/>
    <s v="rock"/>
    <n v="1418684895"/>
    <x v="1834"/>
    <n v="142214089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b v="0"/>
    <n v="11"/>
    <b v="1"/>
    <s v="music/rock"/>
    <n v="104"/>
    <n v="47.272727272727273"/>
    <x v="4"/>
    <s v="rock"/>
    <n v="1456851071"/>
    <x v="1835"/>
    <n v="1459439471"/>
    <d v="2016-03-31T15:51:11"/>
  </r>
  <r>
    <n v="1836"/>
    <s v="KICKSTART OUR &lt;+3"/>
    <s v="Help fund our 2013 Sound &amp; Lighting Touring rig!"/>
    <n v="5000"/>
    <n v="10017"/>
    <x v="0"/>
    <s v="US"/>
    <s v="USD"/>
    <b v="0"/>
    <n v="55"/>
    <b v="1"/>
    <s v="music/rock"/>
    <n v="200.34"/>
    <n v="182.12727272727273"/>
    <x v="4"/>
    <s v="rock"/>
    <n v="1359660329"/>
    <x v="1836"/>
    <n v="13611291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b v="0"/>
    <n v="30"/>
    <b v="1"/>
    <s v="music/rock"/>
    <n v="306.83333333333331"/>
    <n v="61.366666666666667"/>
    <x v="4"/>
    <s v="rock"/>
    <n v="1326848935"/>
    <x v="1837"/>
    <n v="133202933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b v="0"/>
    <n v="28"/>
    <b v="1"/>
    <s v="music/rock"/>
    <n v="100.149"/>
    <n v="35.767499999999998"/>
    <x v="4"/>
    <s v="rock"/>
    <n v="1314989557"/>
    <x v="1838"/>
    <n v="131743800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b v="0"/>
    <n v="45"/>
    <b v="1"/>
    <s v="music/rock"/>
    <n v="205.3"/>
    <n v="45.62222222222222"/>
    <x v="4"/>
    <s v="rock"/>
    <n v="1472750382"/>
    <x v="1839"/>
    <n v="147534238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b v="0"/>
    <n v="13"/>
    <b v="1"/>
    <s v="music/rock"/>
    <n v="108.88888888888889"/>
    <n v="75.384615384615387"/>
    <x v="4"/>
    <s v="rock"/>
    <n v="1366251510"/>
    <x v="1840"/>
    <n v="13679027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b v="0"/>
    <n v="40"/>
    <b v="1"/>
    <s v="music/rock"/>
    <n v="101.75"/>
    <n v="50.875"/>
    <x v="4"/>
    <s v="rock"/>
    <n v="1397679445"/>
    <x v="1841"/>
    <n v="14005619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b v="0"/>
    <n v="21"/>
    <b v="1"/>
    <s v="music/rock"/>
    <n v="125.25"/>
    <n v="119.28571428571429"/>
    <x v="4"/>
    <s v="rock"/>
    <n v="1422371381"/>
    <x v="1842"/>
    <n v="142527594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b v="0"/>
    <n v="134"/>
    <b v="1"/>
    <s v="music/rock"/>
    <n v="124.0061"/>
    <n v="92.541865671641801"/>
    <x v="4"/>
    <s v="rock"/>
    <n v="1295653954"/>
    <x v="1843"/>
    <n v="129824595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b v="0"/>
    <n v="20"/>
    <b v="1"/>
    <s v="music/rock"/>
    <n v="101.4"/>
    <n v="76.05"/>
    <x v="4"/>
    <s v="rock"/>
    <n v="1304464914"/>
    <x v="1844"/>
    <n v="1307761200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b v="0"/>
    <n v="19"/>
    <b v="1"/>
    <s v="music/rock"/>
    <n v="100"/>
    <n v="52.631578947368418"/>
    <x v="4"/>
    <s v="rock"/>
    <n v="1464854398"/>
    <x v="1845"/>
    <n v="1466139300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b v="0"/>
    <n v="209"/>
    <b v="1"/>
    <s v="music/rock"/>
    <n v="137.92666666666668"/>
    <n v="98.990430622009569"/>
    <x v="4"/>
    <s v="rock"/>
    <n v="1352993777"/>
    <x v="1846"/>
    <n v="135558577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b v="0"/>
    <n v="38"/>
    <b v="1"/>
    <s v="music/rock"/>
    <n v="120.88"/>
    <n v="79.526315789473685"/>
    <x v="4"/>
    <s v="rock"/>
    <n v="1427780432"/>
    <x v="1847"/>
    <n v="14295948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b v="0"/>
    <n v="24"/>
    <b v="1"/>
    <s v="music/rock"/>
    <n v="107.36666666666666"/>
    <n v="134.20833333333334"/>
    <x v="4"/>
    <s v="rock"/>
    <n v="1306608888"/>
    <x v="1848"/>
    <n v="1312095540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b v="0"/>
    <n v="8"/>
    <b v="1"/>
    <s v="music/rock"/>
    <n v="100.33333333333333"/>
    <n v="37.625"/>
    <x v="4"/>
    <s v="rock"/>
    <n v="1347913059"/>
    <x v="1849"/>
    <n v="135050505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b v="0"/>
    <n v="179"/>
    <b v="1"/>
    <s v="music/rock"/>
    <n v="101.52222222222223"/>
    <n v="51.044692737430168"/>
    <x v="4"/>
    <s v="rock"/>
    <n v="1402441300"/>
    <x v="1850"/>
    <n v="140503330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b v="0"/>
    <n v="26"/>
    <b v="1"/>
    <s v="music/rock"/>
    <n v="100.07692307692308"/>
    <n v="50.03846153846154"/>
    <x v="4"/>
    <s v="rock"/>
    <n v="1404769538"/>
    <x v="1851"/>
    <n v="140650920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b v="0"/>
    <n v="131"/>
    <b v="1"/>
    <s v="music/rock"/>
    <n v="116.96666666666667"/>
    <n v="133.93129770992365"/>
    <x v="4"/>
    <s v="rock"/>
    <n v="1426703452"/>
    <x v="1852"/>
    <n v="142992000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b v="0"/>
    <n v="14"/>
    <b v="1"/>
    <s v="music/rock"/>
    <n v="101.875"/>
    <n v="58.214285714285715"/>
    <x v="4"/>
    <s v="rock"/>
    <n v="1348536417"/>
    <x v="1853"/>
    <n v="135286001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b v="0"/>
    <n v="174"/>
    <b v="1"/>
    <s v="music/rock"/>
    <n v="102.12366666666667"/>
    <n v="88.037643678160919"/>
    <x v="4"/>
    <s v="rock"/>
    <n v="1366763437"/>
    <x v="1854"/>
    <n v="13693554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b v="0"/>
    <n v="191"/>
    <b v="1"/>
    <s v="music/rock"/>
    <n v="154.05897142857143"/>
    <n v="70.576753926701571"/>
    <x v="4"/>
    <s v="rock"/>
    <n v="1385124940"/>
    <x v="1855"/>
    <n v="13890129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b v="0"/>
    <n v="38"/>
    <b v="1"/>
    <s v="music/rock"/>
    <n v="101.25"/>
    <n v="53.289473684210527"/>
    <x v="4"/>
    <s v="rock"/>
    <n v="1403901072"/>
    <x v="1856"/>
    <n v="140571547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b v="0"/>
    <n v="22"/>
    <b v="1"/>
    <s v="music/rock"/>
    <n v="100"/>
    <n v="136.36363636363637"/>
    <x v="4"/>
    <s v="rock"/>
    <n v="1407954413"/>
    <x v="1857"/>
    <n v="141054641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b v="0"/>
    <n v="149"/>
    <b v="1"/>
    <s v="music/rock"/>
    <n v="108.74800874800874"/>
    <n v="40.547315436241611"/>
    <x v="4"/>
    <s v="rock"/>
    <n v="1318826921"/>
    <x v="1858"/>
    <n v="1324014521"/>
    <d v="2011-12-16T05:48:41"/>
  </r>
  <r>
    <n v="1859"/>
    <s v="Queen Kwong Tour to London and Paris"/>
    <s v="Queen Kwong is going ON TOUR to London and Paris!"/>
    <n v="3000"/>
    <n v="3955"/>
    <x v="0"/>
    <s v="US"/>
    <s v="USD"/>
    <b v="0"/>
    <n v="56"/>
    <b v="1"/>
    <s v="music/rock"/>
    <n v="131.83333333333334"/>
    <n v="70.625"/>
    <x v="4"/>
    <s v="rock"/>
    <n v="1314124129"/>
    <x v="1859"/>
    <n v="131671612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b v="0"/>
    <n v="19"/>
    <b v="1"/>
    <s v="music/rock"/>
    <n v="133.46666666666667"/>
    <n v="52.684210526315788"/>
    <x v="4"/>
    <s v="rock"/>
    <n v="1389891684"/>
    <x v="1860"/>
    <n v="139170608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b v="0"/>
    <n v="0"/>
    <b v="0"/>
    <s v="games/mobile games"/>
    <n v="0"/>
    <e v="#DIV/0!"/>
    <x v="6"/>
    <s v="mobile games"/>
    <n v="1419664341"/>
    <x v="1861"/>
    <n v="142225634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b v="0"/>
    <n v="16"/>
    <b v="0"/>
    <s v="games/mobile games"/>
    <n v="8.0833333333333339"/>
    <n v="90.9375"/>
    <x v="6"/>
    <s v="mobile games"/>
    <n v="1484912974"/>
    <x v="1862"/>
    <n v="1488958200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b v="0"/>
    <n v="2"/>
    <b v="0"/>
    <s v="games/mobile games"/>
    <n v="0.4"/>
    <n v="5"/>
    <x v="6"/>
    <s v="mobile games"/>
    <n v="1400008085"/>
    <x v="1863"/>
    <n v="140260008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b v="0"/>
    <n v="48"/>
    <b v="0"/>
    <s v="games/mobile games"/>
    <n v="42.892307692307689"/>
    <n v="58.083333333333336"/>
    <x v="6"/>
    <s v="mobile games"/>
    <n v="1396631500"/>
    <x v="1864"/>
    <n v="139922350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b v="0"/>
    <n v="2"/>
    <b v="0"/>
    <s v="games/mobile games"/>
    <n v="3.6363636363636364E-3"/>
    <n v="2"/>
    <x v="6"/>
    <s v="mobile games"/>
    <n v="1475398147"/>
    <x v="1865"/>
    <n v="147842574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b v="0"/>
    <n v="2"/>
    <b v="0"/>
    <s v="games/mobile games"/>
    <n v="0.5"/>
    <n v="62.5"/>
    <x v="6"/>
    <s v="mobile games"/>
    <n v="1483768497"/>
    <x v="1866"/>
    <n v="1488340800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b v="0"/>
    <n v="1"/>
    <b v="0"/>
    <s v="games/mobile games"/>
    <n v="0.05"/>
    <n v="10"/>
    <x v="6"/>
    <s v="mobile games"/>
    <n v="1475791912"/>
    <x v="1867"/>
    <n v="147838391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b v="0"/>
    <n v="17"/>
    <b v="0"/>
    <s v="games/mobile games"/>
    <n v="4.8680000000000003"/>
    <n v="71.588235294117652"/>
    <x v="6"/>
    <s v="mobile games"/>
    <n v="1448044925"/>
    <x v="1868"/>
    <n v="145016634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b v="0"/>
    <n v="0"/>
    <b v="0"/>
    <s v="games/mobile games"/>
    <n v="0"/>
    <e v="#DIV/0!"/>
    <x v="6"/>
    <s v="mobile games"/>
    <n v="1480896249"/>
    <x v="1869"/>
    <n v="148348824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b v="0"/>
    <n v="11"/>
    <b v="0"/>
    <s v="games/mobile games"/>
    <n v="10.314285714285715"/>
    <n v="32.81818181818182"/>
    <x v="6"/>
    <s v="mobile games"/>
    <n v="1451723535"/>
    <x v="1870"/>
    <n v="145421382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b v="0"/>
    <n v="95"/>
    <b v="0"/>
    <s v="games/mobile games"/>
    <n v="71.784615384615378"/>
    <n v="49.11578947368421"/>
    <x v="6"/>
    <s v="mobile games"/>
    <n v="1413053301"/>
    <x v="1871"/>
    <n v="141651290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b v="0"/>
    <n v="13"/>
    <b v="0"/>
    <s v="games/mobile games"/>
    <n v="1.06"/>
    <n v="16.307692307692307"/>
    <x v="6"/>
    <s v="mobile games"/>
    <n v="1433041602"/>
    <x v="1872"/>
    <n v="143563360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b v="0"/>
    <n v="2"/>
    <b v="0"/>
    <s v="games/mobile games"/>
    <n v="0.45"/>
    <n v="18"/>
    <x v="6"/>
    <s v="mobile games"/>
    <n v="1433861210"/>
    <x v="1873"/>
    <n v="143637390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b v="0"/>
    <n v="2"/>
    <b v="0"/>
    <s v="games/mobile games"/>
    <n v="1.6250000000000001E-2"/>
    <n v="13"/>
    <x v="6"/>
    <s v="mobile games"/>
    <n v="1465427733"/>
    <x v="1874"/>
    <n v="146715573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b v="0"/>
    <n v="3"/>
    <b v="0"/>
    <s v="games/mobile games"/>
    <n v="0.51"/>
    <n v="17"/>
    <x v="6"/>
    <s v="mobile games"/>
    <n v="1465335308"/>
    <x v="1875"/>
    <n v="14705193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b v="0"/>
    <n v="0"/>
    <b v="0"/>
    <s v="games/mobile games"/>
    <n v="0"/>
    <e v="#DIV/0!"/>
    <x v="6"/>
    <s v="mobile games"/>
    <n v="1400309405"/>
    <x v="1876"/>
    <n v="14029014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b v="0"/>
    <n v="0"/>
    <b v="0"/>
    <s v="games/mobile games"/>
    <n v="0"/>
    <e v="#DIV/0!"/>
    <x v="6"/>
    <s v="mobile games"/>
    <n v="1422664925"/>
    <x v="1877"/>
    <n v="142517052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b v="0"/>
    <n v="0"/>
    <b v="0"/>
    <s v="games/mobile games"/>
    <n v="0"/>
    <e v="#DIV/0!"/>
    <x v="6"/>
    <s v="mobile games"/>
    <n v="1400026355"/>
    <x v="1878"/>
    <n v="14026183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b v="0"/>
    <n v="2"/>
    <b v="0"/>
    <s v="games/mobile games"/>
    <n v="0.12"/>
    <n v="3"/>
    <x v="6"/>
    <s v="mobile games"/>
    <n v="1455377729"/>
    <x v="1879"/>
    <n v="145796612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b v="0"/>
    <n v="24"/>
    <b v="0"/>
    <s v="games/mobile games"/>
    <n v="20.079999999999998"/>
    <n v="41.833333333333336"/>
    <x v="6"/>
    <s v="mobile games"/>
    <n v="1456839380"/>
    <x v="1880"/>
    <n v="14593413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b v="0"/>
    <n v="70"/>
    <b v="1"/>
    <s v="music/indie rock"/>
    <n v="172.68450000000001"/>
    <n v="49.338428571428572"/>
    <x v="4"/>
    <s v="indie rock"/>
    <n v="1423366789"/>
    <x v="1881"/>
    <n v="142595518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b v="0"/>
    <n v="81"/>
    <b v="1"/>
    <s v="music/indie rock"/>
    <n v="100.8955223880597"/>
    <n v="41.728395061728392"/>
    <x v="4"/>
    <s v="indie rock"/>
    <n v="1339109212"/>
    <x v="1882"/>
    <n v="1341964080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b v="0"/>
    <n v="32"/>
    <b v="1"/>
    <s v="music/indie rock"/>
    <n v="104.8048048048048"/>
    <n v="32.71875"/>
    <x v="4"/>
    <s v="indie rock"/>
    <n v="1331333108"/>
    <x v="1883"/>
    <n v="13339215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b v="0"/>
    <n v="26"/>
    <b v="1"/>
    <s v="music/indie rock"/>
    <n v="135.1"/>
    <n v="51.96153846153846"/>
    <x v="4"/>
    <s v="indie rock"/>
    <n v="1350967535"/>
    <x v="1884"/>
    <n v="1354017600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b v="0"/>
    <n v="105"/>
    <b v="1"/>
    <s v="music/indie rock"/>
    <n v="116.32786885245902"/>
    <n v="50.685714285714283"/>
    <x v="4"/>
    <s v="indie rock"/>
    <n v="1341800110"/>
    <x v="1885"/>
    <n v="134463600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b v="0"/>
    <n v="29"/>
    <b v="1"/>
    <s v="music/indie rock"/>
    <n v="102.08333333333333"/>
    <n v="42.241379310344826"/>
    <x v="4"/>
    <s v="indie rock"/>
    <n v="1413236738"/>
    <x v="1886"/>
    <n v="14158323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b v="0"/>
    <n v="8"/>
    <b v="1"/>
    <s v="music/indie rock"/>
    <n v="111.16666666666667"/>
    <n v="416.875"/>
    <x v="4"/>
    <s v="indie rock"/>
    <n v="1447614732"/>
    <x v="1887"/>
    <n v="144917820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b v="0"/>
    <n v="89"/>
    <b v="1"/>
    <s v="music/indie rock"/>
    <n v="166.08"/>
    <n v="46.651685393258425"/>
    <x v="4"/>
    <s v="indie rock"/>
    <n v="1272692732"/>
    <x v="1888"/>
    <n v="127536834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b v="0"/>
    <n v="44"/>
    <b v="1"/>
    <s v="music/indie rock"/>
    <n v="106.6"/>
    <n v="48.454545454545453"/>
    <x v="4"/>
    <s v="indie rock"/>
    <n v="1359140546"/>
    <x v="1889"/>
    <n v="136302494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b v="0"/>
    <n v="246"/>
    <b v="1"/>
    <s v="music/indie rock"/>
    <n v="144.58441666666667"/>
    <n v="70.5289837398374"/>
    <x v="4"/>
    <s v="indie rock"/>
    <n v="1353005528"/>
    <x v="1890"/>
    <n v="135559752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b v="0"/>
    <n v="120"/>
    <b v="1"/>
    <s v="music/indie rock"/>
    <n v="105.55"/>
    <n v="87.958333333333329"/>
    <x v="4"/>
    <s v="indie rock"/>
    <n v="1275851354"/>
    <x v="1891"/>
    <n v="127977840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b v="0"/>
    <n v="26"/>
    <b v="1"/>
    <s v="music/indie rock"/>
    <n v="136.6"/>
    <n v="26.26923076923077"/>
    <x v="4"/>
    <s v="indie rock"/>
    <n v="1304867881"/>
    <x v="1892"/>
    <n v="130745988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b v="0"/>
    <n v="45"/>
    <b v="1"/>
    <s v="music/indie rock"/>
    <n v="104"/>
    <n v="57.777777777777779"/>
    <x v="4"/>
    <s v="indie rock"/>
    <n v="1301524585"/>
    <x v="1893"/>
    <n v="1302926340"/>
    <d v="2011-04-16T03:59:00"/>
  </r>
  <r>
    <n v="1894"/>
    <s v="Help me release my first 3 song EP!!"/>
    <s v="Im trying to raise $1000 for a 3 song EP in a studio!"/>
    <n v="1000"/>
    <n v="1145"/>
    <x v="0"/>
    <s v="US"/>
    <s v="USD"/>
    <b v="0"/>
    <n v="20"/>
    <b v="1"/>
    <s v="music/indie rock"/>
    <n v="114.5"/>
    <n v="57.25"/>
    <x v="4"/>
    <s v="indie rock"/>
    <n v="1326404583"/>
    <x v="1894"/>
    <n v="132908298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b v="0"/>
    <n v="47"/>
    <b v="1"/>
    <s v="music/indie rock"/>
    <n v="101.71957671957672"/>
    <n v="196.34042553191489"/>
    <x v="4"/>
    <s v="indie rock"/>
    <n v="1442771722"/>
    <x v="1895"/>
    <n v="14453637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b v="0"/>
    <n v="13"/>
    <b v="1"/>
    <s v="music/indie rock"/>
    <n v="123.94678492239468"/>
    <n v="43"/>
    <x v="4"/>
    <s v="indie rock"/>
    <n v="1331658165"/>
    <x v="1896"/>
    <n v="133425016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b v="0"/>
    <n v="183"/>
    <b v="1"/>
    <s v="music/indie rock"/>
    <n v="102.45669291338582"/>
    <n v="35.551912568306008"/>
    <x v="4"/>
    <s v="indie rock"/>
    <n v="1392040806"/>
    <x v="1897"/>
    <n v="1393966800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b v="0"/>
    <n v="21"/>
    <b v="1"/>
    <s v="music/indie rock"/>
    <n v="144.5"/>
    <n v="68.80952380952381"/>
    <x v="4"/>
    <s v="indie rock"/>
    <n v="1451277473"/>
    <x v="1898"/>
    <n v="145434960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b v="0"/>
    <n v="42"/>
    <b v="1"/>
    <s v="music/indie rock"/>
    <n v="133.33333333333334"/>
    <n v="28.571428571428573"/>
    <x v="4"/>
    <s v="indie rock"/>
    <n v="1424730966"/>
    <x v="1899"/>
    <n v="142731936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b v="0"/>
    <n v="54"/>
    <b v="1"/>
    <s v="music/indie rock"/>
    <n v="109.3644"/>
    <n v="50.631666666666668"/>
    <x v="4"/>
    <s v="indie rock"/>
    <n v="1347137731"/>
    <x v="1900"/>
    <n v="134951754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b v="0"/>
    <n v="25"/>
    <b v="0"/>
    <s v="technology/gadgets"/>
    <n v="2.6969696969696968"/>
    <n v="106.8"/>
    <x v="2"/>
    <s v="gadgets"/>
    <n v="1429707729"/>
    <x v="1901"/>
    <n v="14322996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b v="0"/>
    <n v="3"/>
    <b v="0"/>
    <s v="technology/gadgets"/>
    <n v="1.2"/>
    <n v="4"/>
    <x v="2"/>
    <s v="gadgets"/>
    <n v="1422903447"/>
    <x v="1902"/>
    <n v="142549544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b v="0"/>
    <n v="41"/>
    <b v="0"/>
    <s v="technology/gadgets"/>
    <n v="46.6"/>
    <n v="34.097560975609753"/>
    <x v="2"/>
    <s v="gadgets"/>
    <n v="1480357791"/>
    <x v="1903"/>
    <n v="148554179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b v="0"/>
    <n v="2"/>
    <b v="0"/>
    <s v="technology/gadgets"/>
    <n v="0.1"/>
    <n v="25"/>
    <x v="2"/>
    <s v="gadgets"/>
    <n v="1447864021"/>
    <x v="1904"/>
    <n v="145175202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b v="0"/>
    <n v="4"/>
    <b v="0"/>
    <s v="technology/gadgets"/>
    <n v="0.16800000000000001"/>
    <n v="10.5"/>
    <x v="2"/>
    <s v="gadgets"/>
    <n v="1407535994"/>
    <x v="1905"/>
    <n v="141012799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b v="0"/>
    <n v="99"/>
    <b v="0"/>
    <s v="technology/gadgets"/>
    <n v="42.76"/>
    <n v="215.95959595959596"/>
    <x v="2"/>
    <s v="gadgets"/>
    <n v="1464105983"/>
    <x v="1906"/>
    <n v="1466697983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b v="0"/>
    <n v="4"/>
    <b v="0"/>
    <s v="technology/gadgets"/>
    <n v="0.28333333333333333"/>
    <n v="21.25"/>
    <x v="2"/>
    <s v="gadgets"/>
    <n v="1399557925"/>
    <x v="1907"/>
    <n v="14008539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b v="0"/>
    <n v="4"/>
    <b v="0"/>
    <s v="technology/gadgets"/>
    <n v="1.732"/>
    <n v="108.25"/>
    <x v="2"/>
    <s v="gadgets"/>
    <n v="1480456900"/>
    <x v="1908"/>
    <n v="148304890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b v="0"/>
    <n v="38"/>
    <b v="0"/>
    <s v="technology/gadgets"/>
    <n v="14.111428571428572"/>
    <n v="129.97368421052633"/>
    <x v="2"/>
    <s v="gadgets"/>
    <n v="1411467479"/>
    <x v="1909"/>
    <n v="141405947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b v="0"/>
    <n v="285"/>
    <b v="0"/>
    <s v="technology/gadgets"/>
    <n v="39.395294117647062"/>
    <n v="117.49473684210527"/>
    <x v="2"/>
    <s v="gadgets"/>
    <n v="1442531217"/>
    <x v="1910"/>
    <n v="144633150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b v="0"/>
    <n v="1"/>
    <b v="0"/>
    <s v="technology/gadgets"/>
    <n v="2.3529411764705882E-2"/>
    <n v="10"/>
    <x v="2"/>
    <s v="gadgets"/>
    <n v="1404953334"/>
    <x v="1911"/>
    <n v="140754533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b v="0"/>
    <n v="42"/>
    <b v="0"/>
    <s v="technology/gadgets"/>
    <n v="59.3"/>
    <n v="70.595238095238102"/>
    <x v="2"/>
    <s v="gadgets"/>
    <n v="1430803560"/>
    <x v="1912"/>
    <n v="143339556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b v="0"/>
    <n v="26"/>
    <b v="0"/>
    <s v="technology/gadgets"/>
    <n v="1.3270833333333334"/>
    <n v="24.5"/>
    <x v="2"/>
    <s v="gadgets"/>
    <n v="1410178578"/>
    <x v="1913"/>
    <n v="141277057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b v="0"/>
    <n v="2"/>
    <b v="0"/>
    <s v="technology/gadgets"/>
    <n v="9.0090090090090094"/>
    <n v="30"/>
    <x v="2"/>
    <s v="gadgets"/>
    <n v="1413519073"/>
    <x v="1914"/>
    <n v="1414814340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b v="0"/>
    <n v="4"/>
    <b v="0"/>
    <s v="technology/gadgets"/>
    <n v="1.6"/>
    <n v="2"/>
    <x v="2"/>
    <s v="gadgets"/>
    <n v="1407892222"/>
    <x v="1915"/>
    <n v="1409620222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b v="0"/>
    <n v="6"/>
    <b v="0"/>
    <s v="technology/gadgets"/>
    <n v="0.51"/>
    <n v="17"/>
    <x v="2"/>
    <s v="gadgets"/>
    <n v="1476378775"/>
    <x v="1916"/>
    <n v="147854237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b v="0"/>
    <n v="70"/>
    <b v="0"/>
    <s v="technology/gadgets"/>
    <n v="52.570512820512818"/>
    <n v="2928.9285714285716"/>
    <x v="2"/>
    <s v="gadgets"/>
    <n v="1484116133"/>
    <x v="1917"/>
    <n v="148670813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b v="0"/>
    <n v="9"/>
    <b v="0"/>
    <s v="technology/gadgets"/>
    <n v="1.04"/>
    <n v="28.888888888888889"/>
    <x v="2"/>
    <s v="gadgets"/>
    <n v="1404845851"/>
    <x v="1918"/>
    <n v="140786985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b v="0"/>
    <n v="8"/>
    <b v="0"/>
    <s v="technology/gadgets"/>
    <n v="47.4"/>
    <n v="29.625"/>
    <x v="2"/>
    <s v="gadgets"/>
    <n v="1429477249"/>
    <x v="1919"/>
    <n v="14320692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b v="0"/>
    <n v="105"/>
    <b v="0"/>
    <s v="technology/gadgets"/>
    <n v="43.03"/>
    <n v="40.980952380952381"/>
    <x v="2"/>
    <s v="gadgets"/>
    <n v="1443042061"/>
    <x v="1920"/>
    <n v="144546840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b v="0"/>
    <n v="38"/>
    <b v="1"/>
    <s v="music/indie rock"/>
    <n v="136.80000000000001"/>
    <n v="54"/>
    <x v="4"/>
    <s v="indie rock"/>
    <n v="1339651143"/>
    <x v="1921"/>
    <n v="134224314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b v="0"/>
    <n v="64"/>
    <b v="1"/>
    <s v="music/indie rock"/>
    <n v="115.55"/>
    <n v="36.109375"/>
    <x v="4"/>
    <s v="indie rock"/>
    <n v="1384236507"/>
    <x v="1922"/>
    <n v="138682850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b v="0"/>
    <n v="13"/>
    <b v="1"/>
    <s v="music/indie rock"/>
    <n v="240.8"/>
    <n v="23.153846153846153"/>
    <x v="4"/>
    <s v="indie rock"/>
    <n v="1313612532"/>
    <x v="1923"/>
    <n v="1317099540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b v="0"/>
    <n v="33"/>
    <b v="1"/>
    <s v="music/indie rock"/>
    <n v="114.4"/>
    <n v="104"/>
    <x v="4"/>
    <s v="indie rock"/>
    <n v="1387390555"/>
    <x v="1924"/>
    <n v="1389814380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b v="0"/>
    <n v="52"/>
    <b v="1"/>
    <s v="music/indie rock"/>
    <n v="110.33333333333333"/>
    <n v="31.826923076923077"/>
    <x v="4"/>
    <s v="indie rock"/>
    <n v="1379540288"/>
    <x v="1925"/>
    <n v="1381449600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b v="0"/>
    <n v="107"/>
    <b v="1"/>
    <s v="music/indie rock"/>
    <n v="195.37933333333334"/>
    <n v="27.3896261682243"/>
    <x v="4"/>
    <s v="indie rock"/>
    <n v="1286319256"/>
    <x v="1926"/>
    <n v="1288657560"/>
    <d v="2010-11-02T00:26:00"/>
  </r>
  <r>
    <n v="1927"/>
    <s v="GBS Detroit Presents Hampshire"/>
    <s v="Hampshire is headed to GBS Detroit."/>
    <n v="600"/>
    <n v="620"/>
    <x v="0"/>
    <s v="US"/>
    <s v="USD"/>
    <b v="0"/>
    <n v="11"/>
    <b v="1"/>
    <s v="music/indie rock"/>
    <n v="103.33333333333333"/>
    <n v="56.363636363636367"/>
    <x v="4"/>
    <s v="indie rock"/>
    <n v="1329856839"/>
    <x v="1927"/>
    <n v="1331182740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b v="0"/>
    <n v="34"/>
    <b v="1"/>
    <s v="music/indie rock"/>
    <n v="103.13725490196079"/>
    <n v="77.352941176470594"/>
    <x v="4"/>
    <s v="indie rock"/>
    <n v="1365348794"/>
    <x v="1928"/>
    <n v="136794079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b v="0"/>
    <n v="75"/>
    <b v="1"/>
    <s v="music/indie rock"/>
    <n v="100.3125"/>
    <n v="42.8"/>
    <x v="4"/>
    <s v="indie rock"/>
    <n v="1306197066"/>
    <x v="1929"/>
    <n v="130982586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b v="0"/>
    <n v="26"/>
    <b v="1"/>
    <s v="music/indie rock"/>
    <n v="127"/>
    <n v="48.846153846153847"/>
    <x v="4"/>
    <s v="indie rock"/>
    <n v="1368019482"/>
    <x v="1930"/>
    <n v="137320348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b v="0"/>
    <n v="50"/>
    <b v="1"/>
    <s v="music/indie rock"/>
    <n v="120.601"/>
    <n v="48.240400000000001"/>
    <x v="4"/>
    <s v="indie rock"/>
    <n v="1336512309"/>
    <x v="1931"/>
    <n v="133765740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b v="0"/>
    <n v="80"/>
    <b v="1"/>
    <s v="music/indie rock"/>
    <n v="106.99047619047619"/>
    <n v="70.212500000000006"/>
    <x v="4"/>
    <s v="indie rock"/>
    <n v="1325618773"/>
    <x v="1932"/>
    <n v="132743317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b v="0"/>
    <n v="110"/>
    <b v="1"/>
    <s v="music/indie rock"/>
    <n v="172.43333333333334"/>
    <n v="94.054545454545448"/>
    <x v="4"/>
    <s v="indie rock"/>
    <n v="1409195307"/>
    <x v="1933"/>
    <n v="141178730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b v="0"/>
    <n v="77"/>
    <b v="1"/>
    <s v="music/indie rock"/>
    <n v="123.62"/>
    <n v="80.272727272727266"/>
    <x v="4"/>
    <s v="indie rock"/>
    <n v="1321649321"/>
    <x v="1934"/>
    <n v="1324789200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b v="0"/>
    <n v="50"/>
    <b v="1"/>
    <s v="music/indie rock"/>
    <n v="108.4"/>
    <n v="54.2"/>
    <x v="4"/>
    <s v="indie rock"/>
    <n v="1400106171"/>
    <x v="1935"/>
    <n v="1403326740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b v="0"/>
    <n v="145"/>
    <b v="1"/>
    <s v="music/indie rock"/>
    <n v="116.52013333333333"/>
    <n v="60.26903448275862"/>
    <x v="4"/>
    <s v="indie rock"/>
    <n v="1320528070"/>
    <x v="1936"/>
    <n v="132315114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b v="0"/>
    <n v="29"/>
    <b v="1"/>
    <s v="music/indie rock"/>
    <n v="187.245"/>
    <n v="38.740344827586206"/>
    <x v="4"/>
    <s v="indie rock"/>
    <n v="1338346281"/>
    <x v="1937"/>
    <n v="1339732740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b v="0"/>
    <n v="114"/>
    <b v="1"/>
    <s v="music/indie rock"/>
    <n v="115.93333333333334"/>
    <n v="152.54385964912279"/>
    <x v="4"/>
    <s v="indie rock"/>
    <n v="1370067231"/>
    <x v="1938"/>
    <n v="137274120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b v="0"/>
    <n v="96"/>
    <b v="1"/>
    <s v="music/indie rock"/>
    <n v="110.7"/>
    <n v="115.3125"/>
    <x v="4"/>
    <s v="indie rock"/>
    <n v="1360366708"/>
    <x v="1939"/>
    <n v="136295510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b v="0"/>
    <n v="31"/>
    <b v="1"/>
    <s v="music/indie rock"/>
    <n v="170.92307692307693"/>
    <n v="35.838709677419352"/>
    <x v="4"/>
    <s v="indie rock"/>
    <n v="1304770233"/>
    <x v="1940"/>
    <n v="13081103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b v="1"/>
    <n v="4883"/>
    <b v="1"/>
    <s v="technology/hardware"/>
    <n v="126.11835600000001"/>
    <n v="64.570118779438872"/>
    <x v="2"/>
    <s v="hardware"/>
    <n v="1397545131"/>
    <x v="1941"/>
    <n v="140013713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b v="1"/>
    <n v="95"/>
    <b v="1"/>
    <s v="technology/hardware"/>
    <n v="138.44033333333334"/>
    <n v="87.436000000000007"/>
    <x v="2"/>
    <s v="hardware"/>
    <n v="1302033140"/>
    <x v="1942"/>
    <n v="130980914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b v="1"/>
    <n v="2478"/>
    <b v="1"/>
    <s v="technology/hardware"/>
    <n v="1705.25"/>
    <n v="68.815577078288939"/>
    <x v="2"/>
    <s v="hardware"/>
    <n v="1467008916"/>
    <x v="1943"/>
    <n v="147089691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b v="1"/>
    <n v="1789"/>
    <b v="1"/>
    <s v="technology/hardware"/>
    <n v="788.05550000000005"/>
    <n v="176.200223588597"/>
    <x v="2"/>
    <s v="hardware"/>
    <n v="1396360890"/>
    <x v="1944"/>
    <n v="139895289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b v="1"/>
    <n v="680"/>
    <b v="1"/>
    <s v="technology/hardware"/>
    <n v="348.01799999999997"/>
    <n v="511.79117647058825"/>
    <x v="2"/>
    <s v="hardware"/>
    <n v="1433224958"/>
    <x v="1945"/>
    <n v="143668095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b v="1"/>
    <n v="70"/>
    <b v="1"/>
    <s v="technology/hardware"/>
    <n v="149.74666666666667"/>
    <n v="160.44285714285715"/>
    <x v="2"/>
    <s v="hardware"/>
    <n v="1392780961"/>
    <x v="1946"/>
    <n v="139796136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b v="1"/>
    <n v="23"/>
    <b v="1"/>
    <s v="technology/hardware"/>
    <n v="100.63375000000001"/>
    <n v="35.003043478260871"/>
    <x v="2"/>
    <s v="hardware"/>
    <n v="1255730520"/>
    <x v="1947"/>
    <n v="1258955940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b v="1"/>
    <n v="4245"/>
    <b v="1"/>
    <s v="technology/hardware"/>
    <n v="800.21100000000001"/>
    <n v="188.50671378091872"/>
    <x v="2"/>
    <s v="hardware"/>
    <n v="1460557809"/>
    <x v="1948"/>
    <n v="1465232520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b v="1"/>
    <n v="943"/>
    <b v="1"/>
    <s v="technology/hardware"/>
    <n v="106.0026"/>
    <n v="56.204984093319197"/>
    <x v="2"/>
    <s v="hardware"/>
    <n v="1402394951"/>
    <x v="1949"/>
    <n v="140498695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b v="1"/>
    <n v="1876"/>
    <b v="1"/>
    <s v="technology/hardware"/>
    <n v="200.51866666666666"/>
    <n v="51.3054157782516"/>
    <x v="2"/>
    <s v="hardware"/>
    <n v="1300767673"/>
    <x v="1950"/>
    <n v="130344607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b v="1"/>
    <n v="834"/>
    <b v="1"/>
    <s v="technology/hardware"/>
    <n v="212.44399999999999"/>
    <n v="127.36450839328538"/>
    <x v="2"/>
    <s v="hardware"/>
    <n v="1475921137"/>
    <x v="1951"/>
    <n v="14785167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b v="1"/>
    <n v="682"/>
    <b v="1"/>
    <s v="technology/hardware"/>
    <n v="198.47237142857142"/>
    <n v="101.85532258064516"/>
    <x v="2"/>
    <s v="hardware"/>
    <n v="1378737215"/>
    <x v="1952"/>
    <n v="138193401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b v="1"/>
    <n v="147"/>
    <b v="1"/>
    <s v="technology/hardware"/>
    <n v="225.94666666666666"/>
    <n v="230.55782312925169"/>
    <x v="2"/>
    <s v="hardware"/>
    <n v="1328158065"/>
    <x v="1953"/>
    <n v="1330657200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b v="1"/>
    <n v="415"/>
    <b v="1"/>
    <s v="technology/hardware"/>
    <n v="698.94799999999998"/>
    <n v="842.10602409638557"/>
    <x v="2"/>
    <s v="hardware"/>
    <n v="1453730176"/>
    <x v="1954"/>
    <n v="1457758800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b v="1"/>
    <n v="290"/>
    <b v="1"/>
    <s v="technology/hardware"/>
    <n v="398.59528571428569"/>
    <n v="577.27593103448271"/>
    <x v="2"/>
    <s v="hardware"/>
    <n v="1334989881"/>
    <x v="1955"/>
    <n v="1337799600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b v="1"/>
    <n v="365"/>
    <b v="1"/>
    <s v="technology/hardware"/>
    <n v="294.03333333333336"/>
    <n v="483.34246575342468"/>
    <x v="2"/>
    <s v="hardware"/>
    <n v="1425507005"/>
    <x v="1956"/>
    <n v="142939140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b v="1"/>
    <n v="660"/>
    <b v="1"/>
    <s v="technology/hardware"/>
    <n v="167.50470000000001"/>
    <n v="76.138500000000008"/>
    <x v="2"/>
    <s v="hardware"/>
    <n v="1348712513"/>
    <x v="1957"/>
    <n v="135130451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b v="1"/>
    <n v="1356"/>
    <b v="1"/>
    <s v="technology/hardware"/>
    <n v="1435.5717142857143"/>
    <n v="74.107684365781708"/>
    <x v="2"/>
    <s v="hardware"/>
    <n v="1361490161"/>
    <x v="1958"/>
    <n v="136407856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b v="1"/>
    <n v="424"/>
    <b v="1"/>
    <s v="technology/hardware"/>
    <n v="156.73439999999999"/>
    <n v="36.965660377358489"/>
    <x v="2"/>
    <s v="hardware"/>
    <n v="1408565860"/>
    <x v="1959"/>
    <n v="141212160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b v="1"/>
    <n v="33"/>
    <b v="1"/>
    <s v="technology/hardware"/>
    <n v="117.90285714285714"/>
    <n v="2500.969696969697"/>
    <x v="2"/>
    <s v="hardware"/>
    <n v="1416559341"/>
    <x v="1960"/>
    <n v="141915134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b v="1"/>
    <n v="1633"/>
    <b v="1"/>
    <s v="technology/hardware"/>
    <n v="1105.3812"/>
    <n v="67.690214329454989"/>
    <x v="2"/>
    <s v="hardware"/>
    <n v="1346042417"/>
    <x v="1961"/>
    <n v="134949594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b v="1"/>
    <n v="306"/>
    <b v="1"/>
    <s v="technology/hardware"/>
    <n v="192.92500000000001"/>
    <n v="63.04738562091503"/>
    <x v="2"/>
    <s v="hardware"/>
    <n v="1397414636"/>
    <x v="1962"/>
    <n v="140000663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b v="1"/>
    <n v="205"/>
    <b v="1"/>
    <s v="technology/hardware"/>
    <n v="126.88421052631578"/>
    <n v="117.6"/>
    <x v="2"/>
    <s v="hardware"/>
    <n v="1407838734"/>
    <x v="1963"/>
    <n v="141086273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b v="1"/>
    <n v="1281"/>
    <b v="1"/>
    <s v="technology/hardware"/>
    <n v="259.57748878923769"/>
    <n v="180.75185011709601"/>
    <x v="2"/>
    <s v="hardware"/>
    <n v="1458714772"/>
    <x v="1964"/>
    <n v="146130677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b v="1"/>
    <n v="103"/>
    <b v="1"/>
    <s v="technology/hardware"/>
    <n v="262.27999999999997"/>
    <n v="127.32038834951456"/>
    <x v="2"/>
    <s v="hardware"/>
    <n v="1324433310"/>
    <x v="1965"/>
    <n v="132633000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b v="1"/>
    <n v="1513"/>
    <b v="1"/>
    <s v="technology/hardware"/>
    <n v="206.74309"/>
    <n v="136.6444745538665"/>
    <x v="2"/>
    <s v="hardware"/>
    <n v="1405429098"/>
    <x v="1966"/>
    <n v="140802109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b v="1"/>
    <n v="405"/>
    <b v="1"/>
    <s v="technology/hardware"/>
    <n v="370.13"/>
    <n v="182.78024691358024"/>
    <x v="2"/>
    <s v="hardware"/>
    <n v="1396367729"/>
    <x v="1967"/>
    <n v="13989597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b v="1"/>
    <n v="510"/>
    <b v="1"/>
    <s v="technology/hardware"/>
    <n v="284.96600000000001"/>
    <n v="279.37843137254902"/>
    <x v="2"/>
    <s v="hardware"/>
    <n v="1478095515"/>
    <x v="1968"/>
    <n v="14807775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b v="1"/>
    <n v="1887"/>
    <b v="1"/>
    <s v="technology/hardware"/>
    <n v="579.08000000000004"/>
    <n v="61.375728669846318"/>
    <x v="2"/>
    <s v="hardware"/>
    <n v="1467831668"/>
    <x v="1969"/>
    <n v="14704236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b v="1"/>
    <n v="701"/>
    <b v="1"/>
    <s v="technology/hardware"/>
    <n v="1131.8"/>
    <n v="80.727532097004286"/>
    <x v="2"/>
    <s v="hardware"/>
    <n v="1361248701"/>
    <x v="1970"/>
    <n v="136642910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b v="1"/>
    <n v="3863"/>
    <b v="1"/>
    <s v="technology/hardware"/>
    <n v="263.02771750000005"/>
    <n v="272.35590732591254"/>
    <x v="2"/>
    <s v="hardware"/>
    <n v="1381752061"/>
    <x v="1971"/>
    <n v="138448800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b v="1"/>
    <n v="238"/>
    <b v="1"/>
    <s v="technology/hardware"/>
    <n v="674.48"/>
    <n v="70.848739495798313"/>
    <x v="2"/>
    <s v="hardware"/>
    <n v="1350605844"/>
    <x v="1972"/>
    <n v="135320144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b v="1"/>
    <n v="2051"/>
    <b v="1"/>
    <s v="technology/hardware"/>
    <n v="256.83081313131311"/>
    <n v="247.94003412969283"/>
    <x v="2"/>
    <s v="hardware"/>
    <n v="1467134464"/>
    <x v="1973"/>
    <n v="1470466800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b v="1"/>
    <n v="402"/>
    <b v="1"/>
    <s v="technology/hardware"/>
    <n v="375.49599999999998"/>
    <n v="186.81393034825871"/>
    <x v="2"/>
    <s v="hardware"/>
    <n v="1371715269"/>
    <x v="1974"/>
    <n v="1376899269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b v="1"/>
    <n v="253"/>
    <b v="1"/>
    <s v="technology/hardware"/>
    <n v="208.70837499999996"/>
    <n v="131.98948616600788"/>
    <x v="2"/>
    <s v="hardware"/>
    <n v="1360346851"/>
    <x v="1975"/>
    <n v="1362938851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b v="1"/>
    <n v="473"/>
    <b v="1"/>
    <s v="technology/hardware"/>
    <n v="346.6"/>
    <n v="29.310782241014799"/>
    <x v="2"/>
    <s v="hardware"/>
    <n v="1371159325"/>
    <x v="1976"/>
    <n v="13737513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b v="1"/>
    <n v="821"/>
    <b v="1"/>
    <s v="technology/hardware"/>
    <n v="402.33"/>
    <n v="245.02436053593178"/>
    <x v="2"/>
    <s v="hardware"/>
    <n v="1446527540"/>
    <x v="1977"/>
    <n v="145051194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b v="1"/>
    <n v="388"/>
    <b v="1"/>
    <s v="technology/hardware"/>
    <n v="1026.8451399999999"/>
    <n v="1323.2540463917526"/>
    <x v="2"/>
    <s v="hardware"/>
    <n v="1336627492"/>
    <x v="1978"/>
    <n v="133948440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b v="1"/>
    <n v="813"/>
    <b v="1"/>
    <s v="technology/hardware"/>
    <n v="114.901155"/>
    <n v="282.65966789667897"/>
    <x v="2"/>
    <s v="hardware"/>
    <n v="1444734146"/>
    <x v="1979"/>
    <n v="144790914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b v="1"/>
    <n v="1945"/>
    <b v="1"/>
    <s v="technology/hardware"/>
    <n v="354.82402000000002"/>
    <n v="91.214401028277635"/>
    <x v="2"/>
    <s v="hardware"/>
    <n v="1456232462"/>
    <x v="1980"/>
    <n v="145968486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b v="0"/>
    <n v="12"/>
    <b v="0"/>
    <s v="photography/people"/>
    <n v="5.08"/>
    <n v="31.75"/>
    <x v="8"/>
    <s v="people"/>
    <n v="1402334665"/>
    <x v="1981"/>
    <n v="140492666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b v="0"/>
    <n v="0"/>
    <b v="0"/>
    <s v="photography/people"/>
    <n v="0"/>
    <e v="#DIV/0!"/>
    <x v="8"/>
    <s v="people"/>
    <n v="1478268287"/>
    <x v="1982"/>
    <n v="148086388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b v="0"/>
    <n v="16"/>
    <b v="0"/>
    <s v="photography/people"/>
    <n v="4.3"/>
    <n v="88.6875"/>
    <x v="8"/>
    <s v="people"/>
    <n v="1470874618"/>
    <x v="1983"/>
    <n v="1472799600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b v="0"/>
    <n v="7"/>
    <b v="0"/>
    <s v="photography/people"/>
    <n v="21.146666666666668"/>
    <n v="453.14285714285717"/>
    <x v="8"/>
    <s v="people"/>
    <n v="1412189881"/>
    <x v="1984"/>
    <n v="141737748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b v="0"/>
    <n v="4"/>
    <b v="0"/>
    <s v="photography/people"/>
    <n v="3.1875"/>
    <n v="12.75"/>
    <x v="8"/>
    <s v="people"/>
    <n v="1467650771"/>
    <x v="1985"/>
    <n v="1470178800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b v="0"/>
    <n v="1"/>
    <b v="0"/>
    <s v="photography/people"/>
    <n v="0.05"/>
    <n v="1"/>
    <x v="8"/>
    <s v="people"/>
    <n v="1455359083"/>
    <x v="1986"/>
    <n v="1457947483"/>
    <d v="2016-03-14T09:24:43"/>
  </r>
  <r>
    <n v="1987"/>
    <s v="Ethiopia: Beheld"/>
    <s v="A collection of images that depicts the beauty and diversity within Ethiopia"/>
    <n v="5500"/>
    <n v="2336"/>
    <x v="2"/>
    <s v="GB"/>
    <s v="GBP"/>
    <b v="0"/>
    <n v="28"/>
    <b v="0"/>
    <s v="photography/people"/>
    <n v="42.472727272727276"/>
    <n v="83.428571428571431"/>
    <x v="8"/>
    <s v="people"/>
    <n v="1422631276"/>
    <x v="1987"/>
    <n v="1425223276"/>
    <d v="2015-03-01T15:21:16"/>
  </r>
  <r>
    <n v="1988"/>
    <s v="Phillip Michael Photography"/>
    <s v="Expressing art in an image!"/>
    <n v="6000"/>
    <n v="25"/>
    <x v="2"/>
    <s v="US"/>
    <s v="USD"/>
    <b v="0"/>
    <n v="1"/>
    <b v="0"/>
    <s v="photography/people"/>
    <n v="0.41666666666666669"/>
    <n v="25"/>
    <x v="8"/>
    <s v="people"/>
    <n v="1437502742"/>
    <x v="1988"/>
    <n v="144009474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b v="0"/>
    <n v="1"/>
    <b v="0"/>
    <s v="photography/people"/>
    <n v="1"/>
    <n v="50"/>
    <x v="8"/>
    <s v="people"/>
    <n v="1478881208"/>
    <x v="1989"/>
    <n v="14814732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b v="0"/>
    <n v="5"/>
    <b v="0"/>
    <s v="photography/people"/>
    <n v="16.966666666666665"/>
    <n v="101.8"/>
    <x v="8"/>
    <s v="people"/>
    <n v="1454042532"/>
    <x v="1990"/>
    <n v="145533853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b v="0"/>
    <n v="3"/>
    <b v="0"/>
    <s v="photography/people"/>
    <n v="7"/>
    <n v="46.666666666666664"/>
    <x v="8"/>
    <s v="people"/>
    <n v="1434144386"/>
    <x v="1991"/>
    <n v="1435958786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b v="0"/>
    <n v="2"/>
    <b v="0"/>
    <s v="photography/people"/>
    <n v="0.13333333333333333"/>
    <n v="1"/>
    <x v="8"/>
    <s v="people"/>
    <n v="1421637991"/>
    <x v="1992"/>
    <n v="1424229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b v="0"/>
    <n v="0"/>
    <b v="0"/>
    <s v="photography/people"/>
    <n v="0"/>
    <e v="#DIV/0!"/>
    <x v="8"/>
    <s v="people"/>
    <n v="1448114837"/>
    <x v="1993"/>
    <n v="14507068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b v="0"/>
    <n v="0"/>
    <b v="0"/>
    <s v="photography/people"/>
    <n v="0"/>
    <e v="#DIV/0!"/>
    <x v="8"/>
    <s v="people"/>
    <n v="1475885342"/>
    <x v="1994"/>
    <n v="148107294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b v="0"/>
    <n v="3"/>
    <b v="0"/>
    <s v="photography/people"/>
    <n v="7.8"/>
    <n v="26"/>
    <x v="8"/>
    <s v="people"/>
    <n v="1435354736"/>
    <x v="1995"/>
    <n v="143708273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b v="0"/>
    <n v="0"/>
    <b v="0"/>
    <s v="photography/people"/>
    <n v="0"/>
    <e v="#DIV/0!"/>
    <x v="8"/>
    <s v="people"/>
    <n v="1402429211"/>
    <x v="1996"/>
    <n v="14050212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b v="0"/>
    <n v="0"/>
    <b v="0"/>
    <s v="photography/people"/>
    <n v="0"/>
    <e v="#DIV/0!"/>
    <x v="8"/>
    <s v="people"/>
    <n v="1406499612"/>
    <x v="1997"/>
    <n v="14090916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b v="0"/>
    <n v="3"/>
    <b v="0"/>
    <s v="photography/people"/>
    <n v="26.2"/>
    <n v="218.33333333333334"/>
    <x v="8"/>
    <s v="people"/>
    <n v="1402973438"/>
    <x v="1998"/>
    <n v="140686143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b v="0"/>
    <n v="7"/>
    <b v="0"/>
    <s v="photography/people"/>
    <n v="0.76129032258064511"/>
    <n v="33.714285714285715"/>
    <x v="8"/>
    <s v="people"/>
    <n v="1413286508"/>
    <x v="1999"/>
    <n v="14158821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b v="0"/>
    <n v="25"/>
    <b v="0"/>
    <s v="photography/people"/>
    <n v="12.5"/>
    <n v="25"/>
    <x v="8"/>
    <s v="people"/>
    <n v="1449528613"/>
    <x v="2000"/>
    <n v="14521206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b v="1"/>
    <n v="1637"/>
    <b v="1"/>
    <s v="technology/hardware"/>
    <n v="382.12909090909091"/>
    <n v="128.38790470372632"/>
    <x v="2"/>
    <s v="hardware"/>
    <n v="1431406916"/>
    <x v="2001"/>
    <n v="14341392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b v="1"/>
    <n v="1375"/>
    <b v="1"/>
    <s v="technology/hardware"/>
    <n v="216.79422"/>
    <n v="78.834261818181815"/>
    <x v="2"/>
    <s v="hardware"/>
    <n v="1482599143"/>
    <x v="2002"/>
    <n v="14851911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b v="1"/>
    <n v="17"/>
    <b v="1"/>
    <s v="technology/hardware"/>
    <n v="312"/>
    <n v="91.764705882352942"/>
    <x v="2"/>
    <s v="hardware"/>
    <n v="1276830052"/>
    <x v="2003"/>
    <n v="1278111600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b v="1"/>
    <n v="354"/>
    <b v="1"/>
    <s v="technology/hardware"/>
    <n v="234.42048"/>
    <n v="331.10237288135596"/>
    <x v="2"/>
    <s v="hardware"/>
    <n v="1402410663"/>
    <x v="2004"/>
    <n v="140500266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b v="1"/>
    <n v="191"/>
    <b v="1"/>
    <s v="technology/hardware"/>
    <n v="123.6801"/>
    <n v="194.26193717277485"/>
    <x v="2"/>
    <s v="hardware"/>
    <n v="1379532618"/>
    <x v="2005"/>
    <n v="1381895940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b v="1"/>
    <n v="303"/>
    <b v="1"/>
    <s v="technology/hardware"/>
    <n v="247.84"/>
    <n v="408.97689768976898"/>
    <x v="2"/>
    <s v="hardware"/>
    <n v="1414584045"/>
    <x v="2006"/>
    <n v="14176116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b v="1"/>
    <n v="137"/>
    <b v="1"/>
    <s v="technology/hardware"/>
    <n v="115.7092"/>
    <n v="84.459270072992695"/>
    <x v="2"/>
    <s v="hardware"/>
    <n v="1276891586"/>
    <x v="2007"/>
    <n v="1282622400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b v="1"/>
    <n v="41"/>
    <b v="1"/>
    <s v="technology/hardware"/>
    <n v="117.07484768810599"/>
    <n v="44.853658536585364"/>
    <x v="2"/>
    <s v="hardware"/>
    <n v="1312641022"/>
    <x v="2008"/>
    <n v="13164426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b v="1"/>
    <n v="398"/>
    <b v="1"/>
    <s v="technology/hardware"/>
    <n v="305.15800000000002"/>
    <n v="383.3643216080402"/>
    <x v="2"/>
    <s v="hardware"/>
    <n v="1476776743"/>
    <x v="2009"/>
    <n v="1479890743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b v="1"/>
    <n v="1737"/>
    <b v="1"/>
    <s v="technology/hardware"/>
    <n v="320.053"/>
    <n v="55.276856649395505"/>
    <x v="2"/>
    <s v="hardware"/>
    <n v="1468972491"/>
    <x v="2010"/>
    <n v="147156449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b v="1"/>
    <n v="971"/>
    <b v="1"/>
    <s v="technology/hardware"/>
    <n v="819.56399999999996"/>
    <n v="422.02059732234807"/>
    <x v="2"/>
    <s v="hardware"/>
    <n v="1449650173"/>
    <x v="2011"/>
    <n v="145255320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b v="1"/>
    <n v="183"/>
    <b v="1"/>
    <s v="technology/hardware"/>
    <n v="234.9"/>
    <n v="64.180327868852459"/>
    <x v="2"/>
    <s v="hardware"/>
    <n v="1420573441"/>
    <x v="2012"/>
    <n v="142316544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b v="1"/>
    <n v="4562"/>
    <b v="1"/>
    <s v="technology/hardware"/>
    <n v="494.91374999999999"/>
    <n v="173.57781674704077"/>
    <x v="2"/>
    <s v="hardware"/>
    <n v="1462835014"/>
    <x v="2013"/>
    <n v="1468019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b v="1"/>
    <n v="26457"/>
    <b v="1"/>
    <s v="technology/hardware"/>
    <n v="7813.7822333333334"/>
    <n v="88.601680840609291"/>
    <x v="2"/>
    <s v="hardware"/>
    <n v="1361250539"/>
    <x v="2014"/>
    <n v="136418453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b v="1"/>
    <n v="162"/>
    <b v="1"/>
    <s v="technology/hardware"/>
    <n v="113.00013888888888"/>
    <n v="50.222283950617282"/>
    <x v="2"/>
    <s v="hardware"/>
    <n v="1313010163"/>
    <x v="2015"/>
    <n v="131560216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b v="1"/>
    <n v="479"/>
    <b v="1"/>
    <s v="technology/hardware"/>
    <n v="921.54219999999998"/>
    <n v="192.38876826722338"/>
    <x v="2"/>
    <s v="hardware"/>
    <n v="1360271299"/>
    <x v="2016"/>
    <n v="136286329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b v="1"/>
    <n v="426"/>
    <b v="1"/>
    <s v="technology/hardware"/>
    <n v="125.1024"/>
    <n v="73.416901408450698"/>
    <x v="2"/>
    <s v="hardware"/>
    <n v="1329873755"/>
    <x v="2017"/>
    <n v="1332561600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b v="1"/>
    <n v="450"/>
    <b v="1"/>
    <s v="technology/hardware"/>
    <n v="102.24343076923077"/>
    <n v="147.68495555555555"/>
    <x v="2"/>
    <s v="hardware"/>
    <n v="1436863609"/>
    <x v="2018"/>
    <n v="143945560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b v="1"/>
    <n v="1780"/>
    <b v="1"/>
    <s v="technology/hardware"/>
    <n v="484.90974999999997"/>
    <n v="108.96848314606741"/>
    <x v="2"/>
    <s v="hardware"/>
    <n v="1471971621"/>
    <x v="2019"/>
    <n v="14745636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b v="1"/>
    <n v="122"/>
    <b v="1"/>
    <s v="technology/hardware"/>
    <n v="192.33333333333334"/>
    <n v="23.647540983606557"/>
    <x v="2"/>
    <s v="hardware"/>
    <n v="1396923624"/>
    <x v="2020"/>
    <n v="140010864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b v="1"/>
    <n v="95"/>
    <b v="1"/>
    <s v="technology/hardware"/>
    <n v="281.10000000000002"/>
    <n v="147.94736842105263"/>
    <x v="2"/>
    <s v="hardware"/>
    <n v="1407634897"/>
    <x v="2021"/>
    <n v="141152289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b v="1"/>
    <n v="325"/>
    <b v="1"/>
    <s v="technology/hardware"/>
    <n v="125.137"/>
    <n v="385.03692307692307"/>
    <x v="2"/>
    <s v="hardware"/>
    <n v="1463060372"/>
    <x v="2022"/>
    <n v="146565237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b v="1"/>
    <n v="353"/>
    <b v="1"/>
    <s v="technology/hardware"/>
    <n v="161.459"/>
    <n v="457.39093484419266"/>
    <x v="2"/>
    <s v="hardware"/>
    <n v="1431425153"/>
    <x v="2023"/>
    <n v="14340171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b v="1"/>
    <n v="105"/>
    <b v="1"/>
    <s v="technology/hardware"/>
    <n v="585.35"/>
    <n v="222.99047619047619"/>
    <x v="2"/>
    <s v="hardware"/>
    <n v="1341875544"/>
    <x v="2024"/>
    <n v="1344826800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b v="1"/>
    <n v="729"/>
    <b v="1"/>
    <s v="technology/hardware"/>
    <n v="201.15"/>
    <n v="220.74074074074073"/>
    <x v="2"/>
    <s v="hardware"/>
    <n v="1431404746"/>
    <x v="2025"/>
    <n v="1433996746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b v="1"/>
    <n v="454"/>
    <b v="1"/>
    <s v="technology/hardware"/>
    <n v="133.48307999999997"/>
    <n v="73.503898678414089"/>
    <x v="2"/>
    <s v="hardware"/>
    <n v="1394127585"/>
    <x v="2026"/>
    <n v="1398052740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b v="1"/>
    <n v="539"/>
    <b v="1"/>
    <s v="technology/hardware"/>
    <n v="120.249"/>
    <n v="223.09647495361781"/>
    <x v="2"/>
    <s v="hardware"/>
    <n v="1423855919"/>
    <x v="2027"/>
    <n v="142774031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b v="1"/>
    <n v="79"/>
    <b v="1"/>
    <s v="technology/hardware"/>
    <n v="126.16666666666667"/>
    <n v="47.911392405063289"/>
    <x v="2"/>
    <s v="hardware"/>
    <n v="1265493806"/>
    <x v="2028"/>
    <n v="1268690100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b v="1"/>
    <n v="94"/>
    <b v="1"/>
    <s v="technology/hardware"/>
    <n v="361.2"/>
    <n v="96.063829787234042"/>
    <x v="2"/>
    <s v="hardware"/>
    <n v="1406507481"/>
    <x v="2029"/>
    <n v="140909948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b v="1"/>
    <n v="625"/>
    <b v="1"/>
    <s v="technology/hardware"/>
    <n v="226.239013671875"/>
    <n v="118.6144"/>
    <x v="2"/>
    <s v="hardware"/>
    <n v="1351641296"/>
    <x v="2030"/>
    <n v="135423329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b v="1"/>
    <n v="508"/>
    <b v="1"/>
    <s v="technology/hardware"/>
    <n v="120.35"/>
    <n v="118.45472440944881"/>
    <x v="2"/>
    <s v="hardware"/>
    <n v="1417506853"/>
    <x v="2031"/>
    <n v="142076520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b v="1"/>
    <n v="531"/>
    <b v="1"/>
    <s v="technology/hardware"/>
    <n v="304.18799999999999"/>
    <n v="143.21468926553672"/>
    <x v="2"/>
    <s v="hardware"/>
    <n v="1479216874"/>
    <x v="2032"/>
    <n v="1481778000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b v="1"/>
    <n v="158"/>
    <b v="1"/>
    <s v="technology/hardware"/>
    <n v="178.67599999999999"/>
    <n v="282.71518987341773"/>
    <x v="2"/>
    <s v="hardware"/>
    <n v="1395885518"/>
    <x v="2033"/>
    <n v="139847751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b v="1"/>
    <n v="508"/>
    <b v="1"/>
    <s v="technology/hardware"/>
    <n v="386.81998717948721"/>
    <n v="593.93620078740162"/>
    <x v="2"/>
    <s v="hardware"/>
    <n v="1426216033"/>
    <x v="2034"/>
    <n v="143098188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b v="1"/>
    <n v="644"/>
    <b v="1"/>
    <s v="technology/hardware"/>
    <n v="211.03642500000001"/>
    <n v="262.15704968944101"/>
    <x v="2"/>
    <s v="hardware"/>
    <n v="1446562807"/>
    <x v="2035"/>
    <n v="145048680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b v="1"/>
    <n v="848"/>
    <b v="1"/>
    <s v="technology/hardware"/>
    <n v="131.66833333333332"/>
    <n v="46.580778301886795"/>
    <x v="2"/>
    <s v="hardware"/>
    <n v="1397076319"/>
    <x v="2036"/>
    <n v="13996683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b v="1"/>
    <n v="429"/>
    <b v="1"/>
    <s v="technology/hardware"/>
    <n v="300.47640000000001"/>
    <n v="70.041118881118877"/>
    <x v="2"/>
    <s v="hardware"/>
    <n v="1383195753"/>
    <x v="2037"/>
    <n v="138838335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b v="1"/>
    <n v="204"/>
    <b v="1"/>
    <s v="technology/hardware"/>
    <n v="420.51249999999999"/>
    <n v="164.90686274509804"/>
    <x v="2"/>
    <s v="hardware"/>
    <n v="1369895421"/>
    <x v="2038"/>
    <n v="137270160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b v="1"/>
    <n v="379"/>
    <b v="1"/>
    <s v="technology/hardware"/>
    <n v="136.21680000000001"/>
    <n v="449.26385224274406"/>
    <x v="2"/>
    <s v="hardware"/>
    <n v="1477996325"/>
    <x v="2039"/>
    <n v="1480568340"/>
    <d v="2016-12-01T04:59:00"/>
  </r>
  <r>
    <n v="2040"/>
    <s v="Programmable Capacitor"/>
    <s v="4.29 Billion+ Capacitor Combinations._x000a_No Coding Required."/>
    <n v="3000"/>
    <n v="7445.14"/>
    <x v="0"/>
    <s v="US"/>
    <s v="USD"/>
    <b v="1"/>
    <n v="271"/>
    <b v="1"/>
    <s v="technology/hardware"/>
    <n v="248.17133333333334"/>
    <n v="27.472841328413285"/>
    <x v="2"/>
    <s v="hardware"/>
    <n v="1383257703"/>
    <x v="2040"/>
    <n v="13845573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b v="0"/>
    <n v="120"/>
    <b v="1"/>
    <s v="technology/hardware"/>
    <n v="181.86315789473684"/>
    <n v="143.97499999999999"/>
    <x v="2"/>
    <s v="hardware"/>
    <n v="1476189427"/>
    <x v="2041"/>
    <n v="147878502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b v="0"/>
    <n v="140"/>
    <b v="1"/>
    <s v="technology/hardware"/>
    <n v="123.53"/>
    <n v="88.23571428571428"/>
    <x v="2"/>
    <s v="hardware"/>
    <n v="1448297974"/>
    <x v="2042"/>
    <n v="145348197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b v="0"/>
    <n v="193"/>
    <b v="1"/>
    <s v="technology/hardware"/>
    <n v="506.20938628158842"/>
    <n v="36.326424870466319"/>
    <x v="2"/>
    <s v="hardware"/>
    <n v="1476764077"/>
    <x v="2043"/>
    <n v="1481432340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b v="0"/>
    <n v="180"/>
    <b v="1"/>
    <s v="technology/hardware"/>
    <n v="108.21333333333334"/>
    <n v="90.177777777777777"/>
    <x v="2"/>
    <s v="hardware"/>
    <n v="1431620714"/>
    <x v="2044"/>
    <n v="14342127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b v="0"/>
    <n v="263"/>
    <b v="1"/>
    <s v="technology/hardware"/>
    <n v="819.18387755102037"/>
    <n v="152.62361216730039"/>
    <x v="2"/>
    <s v="hardware"/>
    <n v="1339207647"/>
    <x v="2045"/>
    <n v="134179964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b v="0"/>
    <n v="217"/>
    <b v="1"/>
    <s v="technology/hardware"/>
    <n v="121.1"/>
    <n v="55.806451612903224"/>
    <x v="2"/>
    <s v="hardware"/>
    <n v="1366690044"/>
    <x v="2046"/>
    <n v="136928204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b v="0"/>
    <n v="443"/>
    <b v="1"/>
    <s v="technology/hardware"/>
    <n v="102.99897959183673"/>
    <n v="227.85327313769753"/>
    <x v="2"/>
    <s v="hardware"/>
    <n v="1426714870"/>
    <x v="2047"/>
    <n v="142922880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b v="0"/>
    <n v="1373"/>
    <b v="1"/>
    <s v="technology/hardware"/>
    <n v="148.33229411764705"/>
    <n v="91.82989803350327"/>
    <x v="2"/>
    <s v="hardware"/>
    <n v="1366731491"/>
    <x v="2048"/>
    <n v="1369323491"/>
    <d v="2013-05-23T15:38:11"/>
  </r>
  <r>
    <n v="2049"/>
    <s v="LOCK8 - the World's First Smart Bike Lock"/>
    <s v="Keyless. Alarm secured. GPS tracking."/>
    <n v="50000"/>
    <n v="60095.35"/>
    <x v="0"/>
    <s v="GB"/>
    <s v="GBP"/>
    <b v="0"/>
    <n v="742"/>
    <b v="1"/>
    <s v="technology/hardware"/>
    <n v="120.19070000000001"/>
    <n v="80.991037735849048"/>
    <x v="2"/>
    <s v="hardware"/>
    <n v="1382963963"/>
    <x v="2049"/>
    <n v="138602514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b v="0"/>
    <n v="170"/>
    <b v="1"/>
    <s v="technology/hardware"/>
    <n v="473.27"/>
    <n v="278.39411764705881"/>
    <x v="2"/>
    <s v="hardware"/>
    <n v="1429580578"/>
    <x v="2050"/>
    <n v="143303657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b v="0"/>
    <n v="242"/>
    <b v="1"/>
    <s v="technology/hardware"/>
    <n v="130.36250000000001"/>
    <n v="43.095041322314053"/>
    <x v="2"/>
    <s v="hardware"/>
    <n v="1385425937"/>
    <x v="2051"/>
    <n v="138801793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b v="0"/>
    <n v="541"/>
    <b v="1"/>
    <s v="technology/hardware"/>
    <n v="353.048"/>
    <n v="326.29205175600737"/>
    <x v="2"/>
    <s v="hardware"/>
    <n v="1452045653"/>
    <x v="2052"/>
    <n v="14559336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b v="0"/>
    <n v="121"/>
    <b v="1"/>
    <s v="technology/hardware"/>
    <n v="101.02"/>
    <n v="41.743801652892564"/>
    <x v="2"/>
    <s v="hardware"/>
    <n v="1445870951"/>
    <x v="2053"/>
    <n v="144846655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b v="0"/>
    <n v="621"/>
    <b v="1"/>
    <s v="technology/hardware"/>
    <n v="113.59142857142857"/>
    <n v="64.020933977455712"/>
    <x v="2"/>
    <s v="hardware"/>
    <n v="1396441810"/>
    <x v="2054"/>
    <n v="13990338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b v="0"/>
    <n v="101"/>
    <b v="1"/>
    <s v="technology/hardware"/>
    <n v="167.41666666666666"/>
    <n v="99.455445544554451"/>
    <x v="2"/>
    <s v="hardware"/>
    <n v="1415031043"/>
    <x v="2055"/>
    <n v="1417579200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b v="0"/>
    <n v="554"/>
    <b v="1"/>
    <s v="technology/hardware"/>
    <n v="153.452"/>
    <n v="138.49458483754512"/>
    <x v="2"/>
    <s v="hardware"/>
    <n v="1363630542"/>
    <x v="2056"/>
    <n v="13662225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b v="0"/>
    <n v="666"/>
    <b v="1"/>
    <s v="technology/hardware"/>
    <n v="202.23220000000001"/>
    <n v="45.547792792792798"/>
    <x v="2"/>
    <s v="hardware"/>
    <n v="1453895532"/>
    <x v="2057"/>
    <n v="1456487532"/>
    <d v="2016-02-26T11:52:12"/>
  </r>
  <r>
    <n v="2058"/>
    <s v="Raspberry Pi Debug Clip"/>
    <s v="Making using the serial terminal on the Raspberry Pi as easy as Pi!"/>
    <n v="2560"/>
    <n v="4308"/>
    <x v="0"/>
    <s v="GB"/>
    <s v="GBP"/>
    <b v="0"/>
    <n v="410"/>
    <b v="1"/>
    <s v="technology/hardware"/>
    <n v="168.28125"/>
    <n v="10.507317073170732"/>
    <x v="2"/>
    <s v="hardware"/>
    <n v="1421916830"/>
    <x v="2058"/>
    <n v="142532640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b v="0"/>
    <n v="375"/>
    <b v="1"/>
    <s v="technology/hardware"/>
    <n v="143.45666666666668"/>
    <n v="114.76533333333333"/>
    <x v="2"/>
    <s v="hardware"/>
    <n v="1450880854"/>
    <x v="2059"/>
    <n v="145427754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b v="0"/>
    <n v="1364"/>
    <b v="1"/>
    <s v="technology/hardware"/>
    <n v="196.4"/>
    <n v="35.997067448680355"/>
    <x v="2"/>
    <s v="hardware"/>
    <n v="1400945150"/>
    <x v="2060"/>
    <n v="14061291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b v="0"/>
    <n v="35"/>
    <b v="1"/>
    <s v="technology/hardware"/>
    <n v="107.92"/>
    <n v="154.17142857142858"/>
    <x v="2"/>
    <s v="hardware"/>
    <n v="1480616454"/>
    <x v="2061"/>
    <n v="14832084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b v="0"/>
    <n v="203"/>
    <b v="1"/>
    <s v="technology/hardware"/>
    <n v="114.977"/>
    <n v="566.38916256157631"/>
    <x v="2"/>
    <s v="hardware"/>
    <n v="1456218698"/>
    <x v="2062"/>
    <n v="145880709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b v="0"/>
    <n v="49"/>
    <b v="1"/>
    <s v="technology/hardware"/>
    <n v="148.05000000000001"/>
    <n v="120.85714285714286"/>
    <x v="2"/>
    <s v="hardware"/>
    <n v="1460482501"/>
    <x v="2063"/>
    <n v="14633337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b v="0"/>
    <n v="5812"/>
    <b v="1"/>
    <s v="technology/hardware"/>
    <n v="191.16676082790633"/>
    <n v="86.163845492085343"/>
    <x v="2"/>
    <s v="hardware"/>
    <n v="1366879523"/>
    <x v="2064"/>
    <n v="1370001600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b v="0"/>
    <n v="1556"/>
    <b v="1"/>
    <s v="technology/hardware"/>
    <n v="199.215125"/>
    <n v="51.212114395886893"/>
    <x v="2"/>
    <s v="hardware"/>
    <n v="1385366429"/>
    <x v="2065"/>
    <n v="13879584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b v="0"/>
    <n v="65"/>
    <b v="1"/>
    <s v="technology/hardware"/>
    <n v="218.6"/>
    <n v="67.261538461538464"/>
    <x v="2"/>
    <s v="hardware"/>
    <n v="1406226683"/>
    <x v="2066"/>
    <n v="140881868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b v="0"/>
    <n v="10"/>
    <b v="1"/>
    <s v="technology/hardware"/>
    <n v="126.86868686868686"/>
    <n v="62.8"/>
    <x v="2"/>
    <s v="hardware"/>
    <n v="1429648176"/>
    <x v="2067"/>
    <n v="143249937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b v="0"/>
    <n v="76"/>
    <b v="1"/>
    <s v="technology/hardware"/>
    <n v="105.22387999999999"/>
    <n v="346.13118421052633"/>
    <x v="2"/>
    <s v="hardware"/>
    <n v="1474402315"/>
    <x v="2068"/>
    <n v="147699431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b v="0"/>
    <n v="263"/>
    <b v="1"/>
    <s v="technology/hardware"/>
    <n v="128.40665999999999"/>
    <n v="244.11912547528519"/>
    <x v="2"/>
    <s v="hardware"/>
    <n v="1449098391"/>
    <x v="2069"/>
    <n v="145177679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b v="0"/>
    <n v="1530"/>
    <b v="1"/>
    <s v="technology/hardware"/>
    <n v="317.3272"/>
    <n v="259.25424836601309"/>
    <x v="2"/>
    <s v="hardware"/>
    <n v="1464536723"/>
    <x v="2070"/>
    <n v="14671287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b v="0"/>
    <n v="278"/>
    <b v="1"/>
    <s v="technology/hardware"/>
    <n v="280.73"/>
    <n v="201.96402877697841"/>
    <x v="2"/>
    <s v="hardware"/>
    <n v="1471502484"/>
    <x v="2071"/>
    <n v="147539048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b v="0"/>
    <n v="350"/>
    <b v="1"/>
    <s v="technology/hardware"/>
    <n v="110.73146853146854"/>
    <n v="226.20857142857142"/>
    <x v="2"/>
    <s v="hardware"/>
    <n v="1460037432"/>
    <x v="2072"/>
    <n v="146262943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b v="0"/>
    <n v="470"/>
    <b v="1"/>
    <s v="technology/hardware"/>
    <n v="152.60429999999999"/>
    <n v="324.69"/>
    <x v="2"/>
    <s v="hardware"/>
    <n v="1427212918"/>
    <x v="2073"/>
    <n v="143110091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b v="0"/>
    <n v="3"/>
    <b v="1"/>
    <s v="technology/hardware"/>
    <n v="102.5"/>
    <n v="205"/>
    <x v="2"/>
    <s v="hardware"/>
    <n v="1459972182"/>
    <x v="2074"/>
    <n v="146256418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b v="0"/>
    <n v="8200"/>
    <b v="1"/>
    <s v="technology/hardware"/>
    <n v="1678.3738373837384"/>
    <n v="20.465926829268295"/>
    <x v="2"/>
    <s v="hardware"/>
    <n v="1372177288"/>
    <x v="2075"/>
    <n v="1374769288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b v="0"/>
    <n v="8359"/>
    <b v="1"/>
    <s v="technology/hardware"/>
    <n v="543.349156424581"/>
    <n v="116.35303146309367"/>
    <x v="2"/>
    <s v="hardware"/>
    <n v="1402693689"/>
    <x v="2076"/>
    <n v="140614968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b v="0"/>
    <n v="188"/>
    <b v="1"/>
    <s v="technology/hardware"/>
    <n v="115.508"/>
    <n v="307.20212765957444"/>
    <x v="2"/>
    <s v="hardware"/>
    <n v="1428541276"/>
    <x v="2077"/>
    <n v="143353800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b v="0"/>
    <n v="48"/>
    <b v="1"/>
    <s v="technology/hardware"/>
    <n v="131.20500000000001"/>
    <n v="546.6875"/>
    <x v="2"/>
    <s v="hardware"/>
    <n v="1479493857"/>
    <x v="2078"/>
    <n v="14820858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b v="0"/>
    <n v="607"/>
    <b v="1"/>
    <s v="technology/hardware"/>
    <n v="288.17"/>
    <n v="47.474464579901152"/>
    <x v="2"/>
    <s v="hardware"/>
    <n v="1432659793"/>
    <x v="2079"/>
    <n v="143525880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b v="0"/>
    <n v="50"/>
    <b v="1"/>
    <s v="technology/hardware"/>
    <n v="507.8"/>
    <n v="101.56"/>
    <x v="2"/>
    <s v="hardware"/>
    <n v="1444690700"/>
    <x v="2080"/>
    <n v="144728630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b v="0"/>
    <n v="55"/>
    <b v="1"/>
    <s v="music/indie rock"/>
    <n v="114.57142857142857"/>
    <n v="72.909090909090907"/>
    <x v="4"/>
    <s v="indie rock"/>
    <n v="1333597555"/>
    <x v="2081"/>
    <n v="133714434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b v="0"/>
    <n v="38"/>
    <b v="1"/>
    <s v="music/indie rock"/>
    <n v="110.73333333333333"/>
    <n v="43.710526315789473"/>
    <x v="4"/>
    <s v="indie rock"/>
    <n v="1316919196"/>
    <x v="2082"/>
    <n v="132210679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b v="0"/>
    <n v="25"/>
    <b v="1"/>
    <s v="music/indie rock"/>
    <n v="113.33333333333333"/>
    <n v="34"/>
    <x v="4"/>
    <s v="indie rock"/>
    <n v="1336238395"/>
    <x v="2083"/>
    <n v="133883039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b v="0"/>
    <n v="46"/>
    <b v="1"/>
    <s v="music/indie rock"/>
    <n v="108.33333333333333"/>
    <n v="70.652173913043484"/>
    <x v="4"/>
    <s v="indie rock"/>
    <n v="1396468782"/>
    <x v="2084"/>
    <n v="1399186740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b v="0"/>
    <n v="83"/>
    <b v="1"/>
    <s v="music/indie rock"/>
    <n v="123.53333333333333"/>
    <n v="89.301204819277103"/>
    <x v="4"/>
    <s v="indie rock"/>
    <n v="1339790587"/>
    <x v="2085"/>
    <n v="134238258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b v="0"/>
    <n v="35"/>
    <b v="1"/>
    <s v="music/indie rock"/>
    <n v="100.7"/>
    <n v="115.08571428571429"/>
    <x v="4"/>
    <s v="indie rock"/>
    <n v="1321200332"/>
    <x v="2086"/>
    <n v="1323838740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b v="0"/>
    <n v="25"/>
    <b v="1"/>
    <s v="music/indie rock"/>
    <n v="103.53333333333333"/>
    <n v="62.12"/>
    <x v="4"/>
    <s v="indie rock"/>
    <n v="1312865658"/>
    <x v="2087"/>
    <n v="131545765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b v="0"/>
    <n v="75"/>
    <b v="1"/>
    <s v="music/indie rock"/>
    <n v="115.51066666666667"/>
    <n v="46.204266666666669"/>
    <x v="4"/>
    <s v="indie rock"/>
    <n v="1281028152"/>
    <x v="2088"/>
    <n v="128417754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b v="0"/>
    <n v="62"/>
    <b v="1"/>
    <s v="music/indie rock"/>
    <n v="120.4004"/>
    <n v="48.54854838709678"/>
    <x v="4"/>
    <s v="indie rock"/>
    <n v="1372384194"/>
    <x v="2089"/>
    <n v="137540819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b v="0"/>
    <n v="160"/>
    <b v="1"/>
    <s v="music/indie rock"/>
    <n v="115.040375"/>
    <n v="57.520187499999999"/>
    <x v="4"/>
    <s v="indie rock"/>
    <n v="1359104955"/>
    <x v="2090"/>
    <n v="136169695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b v="0"/>
    <n v="246"/>
    <b v="1"/>
    <s v="music/indie rock"/>
    <n v="120.46777777777778"/>
    <n v="88.147154471544724"/>
    <x v="4"/>
    <s v="indie rock"/>
    <n v="1294818278"/>
    <x v="2091"/>
    <n v="129900960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b v="0"/>
    <n v="55"/>
    <b v="1"/>
    <s v="music/indie rock"/>
    <n v="101.28333333333333"/>
    <n v="110.49090909090908"/>
    <x v="4"/>
    <s v="indie rock"/>
    <n v="1312822732"/>
    <x v="2092"/>
    <n v="131800673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b v="0"/>
    <n v="23"/>
    <b v="1"/>
    <s v="music/indie rock"/>
    <n v="102.46666666666667"/>
    <n v="66.826086956521735"/>
    <x v="4"/>
    <s v="indie rock"/>
    <n v="1351024232"/>
    <x v="2093"/>
    <n v="13562118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b v="0"/>
    <n v="72"/>
    <b v="1"/>
    <s v="music/indie rock"/>
    <n v="120.54285714285714"/>
    <n v="58.597222222222221"/>
    <x v="4"/>
    <s v="indie rock"/>
    <n v="1327969730"/>
    <x v="2094"/>
    <n v="133091640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b v="0"/>
    <n v="22"/>
    <b v="1"/>
    <s v="music/indie rock"/>
    <n v="100"/>
    <n v="113.63636363636364"/>
    <x v="4"/>
    <s v="indie rock"/>
    <n v="1312392973"/>
    <x v="2095"/>
    <n v="131757697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b v="0"/>
    <n v="14"/>
    <b v="1"/>
    <s v="music/indie rock"/>
    <n v="101.66666666666667"/>
    <n v="43.571428571428569"/>
    <x v="4"/>
    <s v="indie rock"/>
    <n v="1349892735"/>
    <x v="2096"/>
    <n v="1351223940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b v="0"/>
    <n v="38"/>
    <b v="1"/>
    <s v="music/indie rock"/>
    <n v="100"/>
    <n v="78.94736842105263"/>
    <x v="4"/>
    <s v="indie rock"/>
    <n v="1317564135"/>
    <x v="2097"/>
    <n v="132275173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b v="0"/>
    <n v="32"/>
    <b v="1"/>
    <s v="music/indie rock"/>
    <n v="100.33333333333333"/>
    <n v="188.125"/>
    <x v="4"/>
    <s v="indie rock"/>
    <n v="1328582635"/>
    <x v="2098"/>
    <n v="1331174635"/>
    <d v="2012-03-08T02:43:55"/>
  </r>
  <r>
    <n v="2099"/>
    <s v="Roosevelt Died."/>
    <s v="Our tour van died, we need help!"/>
    <n v="3000"/>
    <n v="3971"/>
    <x v="0"/>
    <s v="US"/>
    <s v="USD"/>
    <b v="0"/>
    <n v="63"/>
    <b v="1"/>
    <s v="music/indie rock"/>
    <n v="132.36666666666667"/>
    <n v="63.031746031746032"/>
    <x v="4"/>
    <s v="indie rock"/>
    <n v="1434650084"/>
    <x v="2099"/>
    <n v="14358084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b v="0"/>
    <n v="27"/>
    <b v="1"/>
    <s v="music/indie rock"/>
    <n v="136.66666666666666"/>
    <n v="30.37037037037037"/>
    <x v="4"/>
    <s v="indie rock"/>
    <n v="1339704141"/>
    <x v="2100"/>
    <n v="134102874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b v="0"/>
    <n v="44"/>
    <b v="1"/>
    <s v="music/indie rock"/>
    <n v="113.25"/>
    <n v="51.477272727272727"/>
    <x v="4"/>
    <s v="indie rock"/>
    <n v="1323920114"/>
    <x v="2101"/>
    <n v="13291041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b v="0"/>
    <n v="38"/>
    <b v="1"/>
    <s v="music/indie rock"/>
    <n v="136"/>
    <n v="35.789473684210527"/>
    <x v="4"/>
    <s v="indie rock"/>
    <n v="1302036648"/>
    <x v="2102"/>
    <n v="1304628648"/>
    <d v="2011-05-05T20:50:48"/>
  </r>
  <r>
    <n v="2103"/>
    <s v="Matthew Moon's New Album"/>
    <s v="Indie rocker, Matthew Moon, has something to share with you..."/>
    <n v="7777"/>
    <n v="11364"/>
    <x v="0"/>
    <s v="US"/>
    <s v="USD"/>
    <b v="0"/>
    <n v="115"/>
    <b v="1"/>
    <s v="music/indie rock"/>
    <n v="146.12318374694613"/>
    <n v="98.817391304347822"/>
    <x v="4"/>
    <s v="indie rock"/>
    <n v="1349892427"/>
    <x v="2103"/>
    <n v="135248802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b v="0"/>
    <n v="37"/>
    <b v="1"/>
    <s v="music/indie rock"/>
    <n v="129.5"/>
    <n v="28"/>
    <x v="4"/>
    <s v="indie rock"/>
    <n v="1367286434"/>
    <x v="2104"/>
    <n v="1369958400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b v="0"/>
    <n v="99"/>
    <b v="1"/>
    <s v="music/indie rock"/>
    <n v="254"/>
    <n v="51.313131313131315"/>
    <x v="4"/>
    <s v="indie rock"/>
    <n v="1415472953"/>
    <x v="2105"/>
    <n v="1416542400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b v="0"/>
    <n v="44"/>
    <b v="1"/>
    <s v="music/indie rock"/>
    <n v="107.04545454545455"/>
    <n v="53.522727272727273"/>
    <x v="4"/>
    <s v="indie rock"/>
    <n v="1356584974"/>
    <x v="2106"/>
    <n v="135917697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b v="0"/>
    <n v="58"/>
    <b v="1"/>
    <s v="music/indie rock"/>
    <n v="107.733"/>
    <n v="37.149310344827583"/>
    <x v="4"/>
    <s v="indie rock"/>
    <n v="1413997393"/>
    <x v="2107"/>
    <n v="141581539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b v="0"/>
    <n v="191"/>
    <b v="1"/>
    <s v="music/indie rock"/>
    <n v="107.3125"/>
    <n v="89.895287958115176"/>
    <x v="4"/>
    <s v="indie rock"/>
    <n v="1344917580"/>
    <x v="2108"/>
    <n v="13472493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b v="0"/>
    <n v="40"/>
    <b v="1"/>
    <s v="music/indie rock"/>
    <n v="106.52500000000001"/>
    <n v="106.52500000000001"/>
    <x v="4"/>
    <s v="indie rock"/>
    <n v="1433523617"/>
    <x v="2109"/>
    <n v="1436115617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b v="0"/>
    <n v="38"/>
    <b v="1"/>
    <s v="music/indie rock"/>
    <n v="100.35"/>
    <n v="52.815789473684212"/>
    <x v="4"/>
    <s v="indie rock"/>
    <n v="1398873969"/>
    <x v="2110"/>
    <n v="140125314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b v="0"/>
    <n v="39"/>
    <b v="1"/>
    <s v="music/indie rock"/>
    <n v="106.5"/>
    <n v="54.615384615384613"/>
    <x v="4"/>
    <s v="indie rock"/>
    <n v="1307594625"/>
    <x v="2111"/>
    <n v="131337000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b v="0"/>
    <n v="11"/>
    <b v="1"/>
    <s v="music/indie rock"/>
    <n v="100"/>
    <n v="27.272727272727273"/>
    <x v="4"/>
    <s v="indie rock"/>
    <n v="1364854593"/>
    <x v="2112"/>
    <n v="1366064193"/>
    <d v="2013-04-15T22:16:33"/>
  </r>
  <r>
    <n v="2113"/>
    <s v="Summer Underground // Honeycomb LP"/>
    <s v="Help us fund our second full-length album Honeycomb!"/>
    <n v="7000"/>
    <n v="7340"/>
    <x v="0"/>
    <s v="US"/>
    <s v="USD"/>
    <b v="0"/>
    <n v="107"/>
    <b v="1"/>
    <s v="music/indie rock"/>
    <n v="104.85714285714286"/>
    <n v="68.598130841121488"/>
    <x v="4"/>
    <s v="indie rock"/>
    <n v="1408481176"/>
    <x v="2113"/>
    <n v="141150517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b v="0"/>
    <n v="147"/>
    <b v="1"/>
    <s v="music/indie rock"/>
    <n v="104.7"/>
    <n v="35.612244897959187"/>
    <x v="4"/>
    <s v="indie rock"/>
    <n v="1286480070"/>
    <x v="2114"/>
    <n v="129187074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b v="0"/>
    <n v="36"/>
    <b v="1"/>
    <s v="music/indie rock"/>
    <n v="225.66666666666666"/>
    <n v="94.027777777777771"/>
    <x v="4"/>
    <s v="indie rock"/>
    <n v="1295575001"/>
    <x v="2115"/>
    <n v="129816700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b v="0"/>
    <n v="92"/>
    <b v="1"/>
    <s v="music/indie rock"/>
    <n v="100.90416666666667"/>
    <n v="526.45652173913038"/>
    <x v="4"/>
    <s v="indie rock"/>
    <n v="1345056003"/>
    <x v="2116"/>
    <n v="13492032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b v="0"/>
    <n v="35"/>
    <b v="1"/>
    <s v="music/indie rock"/>
    <n v="147.75"/>
    <n v="50.657142857142858"/>
    <x v="4"/>
    <s v="indie rock"/>
    <n v="1444699549"/>
    <x v="2117"/>
    <n v="144592194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b v="0"/>
    <n v="17"/>
    <b v="1"/>
    <s v="music/indie rock"/>
    <n v="134.61099999999999"/>
    <n v="79.182941176470578"/>
    <x v="4"/>
    <s v="indie rock"/>
    <n v="1308946136"/>
    <x v="2118"/>
    <n v="131153813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b v="0"/>
    <n v="22"/>
    <b v="1"/>
    <s v="music/indie rock"/>
    <n v="100.75"/>
    <n v="91.590909090909093"/>
    <x v="4"/>
    <s v="indie rock"/>
    <n v="1342494445"/>
    <x v="2119"/>
    <n v="134508644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b v="0"/>
    <n v="69"/>
    <b v="1"/>
    <s v="music/indie rock"/>
    <n v="100.880375"/>
    <n v="116.96275362318841"/>
    <x v="4"/>
    <s v="indie rock"/>
    <n v="1384384136"/>
    <x v="2120"/>
    <n v="1388617736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b v="0"/>
    <n v="10"/>
    <b v="0"/>
    <s v="games/video games"/>
    <n v="0.56799999999999995"/>
    <n v="28.4"/>
    <x v="6"/>
    <s v="video games"/>
    <n v="1481564948"/>
    <x v="2121"/>
    <n v="148415694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b v="0"/>
    <n v="3"/>
    <b v="0"/>
    <s v="games/video games"/>
    <n v="0.38750000000000001"/>
    <n v="103.33333333333333"/>
    <x v="6"/>
    <s v="video games"/>
    <n v="1481181169"/>
    <x v="2122"/>
    <n v="148377316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b v="0"/>
    <n v="5"/>
    <b v="0"/>
    <s v="games/video games"/>
    <n v="10"/>
    <n v="10"/>
    <x v="6"/>
    <s v="video games"/>
    <n v="1263982307"/>
    <x v="2123"/>
    <n v="1268636340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b v="0"/>
    <n v="5"/>
    <b v="0"/>
    <s v="games/video games"/>
    <n v="10.454545454545455"/>
    <n v="23"/>
    <x v="6"/>
    <s v="video games"/>
    <n v="1286930435"/>
    <x v="2124"/>
    <n v="1291093200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b v="0"/>
    <n v="27"/>
    <b v="0"/>
    <s v="games/video games"/>
    <n v="1.42"/>
    <n v="31.555555555555557"/>
    <x v="6"/>
    <s v="video games"/>
    <n v="1436142833"/>
    <x v="2125"/>
    <n v="143873483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b v="0"/>
    <n v="2"/>
    <b v="0"/>
    <s v="games/video games"/>
    <n v="0.05"/>
    <n v="5"/>
    <x v="6"/>
    <s v="video games"/>
    <n v="1415488887"/>
    <x v="2126"/>
    <n v="1418080887"/>
    <d v="2014-12-08T23:21:27"/>
  </r>
  <r>
    <n v="2127"/>
    <s v="Three Monkeys - Part 1: Into the Abyss"/>
    <s v="Three Monkeys is an audio adventure game for PC."/>
    <n v="28000"/>
    <n v="8076"/>
    <x v="2"/>
    <s v="GB"/>
    <s v="GBP"/>
    <b v="0"/>
    <n v="236"/>
    <b v="0"/>
    <s v="games/video games"/>
    <n v="28.842857142857142"/>
    <n v="34.220338983050844"/>
    <x v="6"/>
    <s v="video games"/>
    <n v="1423570063"/>
    <x v="2127"/>
    <n v="142615846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b v="0"/>
    <n v="1"/>
    <b v="0"/>
    <s v="games/video games"/>
    <n v="0.16666666666666666"/>
    <n v="25"/>
    <x v="6"/>
    <s v="video games"/>
    <n v="1406140369"/>
    <x v="2128"/>
    <n v="141132436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b v="0"/>
    <n v="12"/>
    <b v="0"/>
    <s v="games/video games"/>
    <n v="11.8"/>
    <n v="19.666666666666668"/>
    <x v="6"/>
    <s v="video games"/>
    <n v="1454978100"/>
    <x v="2129"/>
    <n v="1457570100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b v="0"/>
    <n v="4"/>
    <b v="0"/>
    <s v="games/video games"/>
    <n v="0.20238095238095238"/>
    <n v="21.25"/>
    <x v="6"/>
    <s v="video games"/>
    <n v="1405130663"/>
    <x v="2130"/>
    <n v="140815466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b v="0"/>
    <n v="3"/>
    <b v="0"/>
    <s v="games/video games"/>
    <n v="5"/>
    <n v="8.3333333333333339"/>
    <x v="6"/>
    <s v="video games"/>
    <n v="1434085091"/>
    <x v="2131"/>
    <n v="143667709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b v="0"/>
    <n v="99"/>
    <b v="0"/>
    <s v="games/video games"/>
    <n v="2.1129899999999999"/>
    <n v="21.34333333333333"/>
    <x v="6"/>
    <s v="video games"/>
    <n v="1388835692"/>
    <x v="2132"/>
    <n v="139142769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b v="0"/>
    <n v="3"/>
    <b v="0"/>
    <s v="games/video games"/>
    <n v="1.6"/>
    <n v="5.333333333333333"/>
    <x v="6"/>
    <s v="video games"/>
    <n v="1300328399"/>
    <x v="2133"/>
    <n v="1303628340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b v="0"/>
    <n v="3"/>
    <b v="0"/>
    <s v="games/video games"/>
    <n v="1.7333333333333334"/>
    <n v="34.666666666666664"/>
    <x v="6"/>
    <s v="video games"/>
    <n v="1364505391"/>
    <x v="2134"/>
    <n v="136709739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b v="0"/>
    <n v="22"/>
    <b v="0"/>
    <s v="games/video games"/>
    <n v="9.56"/>
    <n v="21.727272727272727"/>
    <x v="6"/>
    <s v="video games"/>
    <n v="1346800033"/>
    <x v="2135"/>
    <n v="134939203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b v="0"/>
    <n v="4"/>
    <b v="0"/>
    <s v="games/video games"/>
    <n v="5.9612499999999999E-2"/>
    <n v="11.922499999999999"/>
    <x v="6"/>
    <s v="video games"/>
    <n v="1379592786"/>
    <x v="2136"/>
    <n v="138218478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b v="0"/>
    <n v="534"/>
    <b v="0"/>
    <s v="games/video games"/>
    <n v="28.405999999999999"/>
    <n v="26.59737827715356"/>
    <x v="6"/>
    <s v="video games"/>
    <n v="1415212229"/>
    <x v="2137"/>
    <n v="1417804229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b v="0"/>
    <n v="12"/>
    <b v="0"/>
    <s v="games/video games"/>
    <n v="12.8"/>
    <n v="10.666666666666666"/>
    <x v="6"/>
    <s v="video games"/>
    <n v="1381364339"/>
    <x v="2138"/>
    <n v="13839599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b v="0"/>
    <n v="56"/>
    <b v="0"/>
    <s v="games/video games"/>
    <n v="5.42"/>
    <n v="29.035714285714285"/>
    <x v="6"/>
    <s v="video games"/>
    <n v="1475604008"/>
    <x v="2139"/>
    <n v="14781960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b v="0"/>
    <n v="11"/>
    <b v="0"/>
    <s v="games/video games"/>
    <n v="0.112"/>
    <n v="50.909090909090907"/>
    <x v="6"/>
    <s v="video games"/>
    <n v="1355342424"/>
    <x v="2140"/>
    <n v="13579344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b v="0"/>
    <n v="0"/>
    <b v="0"/>
    <s v="games/video games"/>
    <n v="0"/>
    <e v="#DIV/0!"/>
    <x v="6"/>
    <s v="video games"/>
    <n v="1413351559"/>
    <x v="2141"/>
    <n v="141594715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b v="0"/>
    <n v="12"/>
    <b v="0"/>
    <s v="games/video games"/>
    <n v="5.7238095238095239"/>
    <n v="50.083333333333336"/>
    <x v="6"/>
    <s v="video games"/>
    <n v="1449075010"/>
    <x v="2142"/>
    <n v="14514942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b v="0"/>
    <n v="5"/>
    <b v="0"/>
    <s v="games/video games"/>
    <n v="11.25"/>
    <n v="45"/>
    <x v="6"/>
    <s v="video games"/>
    <n v="1275599812"/>
    <x v="2143"/>
    <n v="1279738800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b v="0"/>
    <n v="24"/>
    <b v="0"/>
    <s v="games/video games"/>
    <n v="1.7098591549295774"/>
    <n v="25.291666666666668"/>
    <x v="6"/>
    <s v="video games"/>
    <n v="1376399240"/>
    <x v="2144"/>
    <n v="137916404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b v="0"/>
    <n v="89"/>
    <b v="0"/>
    <s v="games/video games"/>
    <n v="30.433333333333334"/>
    <n v="51.292134831460672"/>
    <x v="6"/>
    <s v="video games"/>
    <n v="1382938914"/>
    <x v="2145"/>
    <n v="138553451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b v="0"/>
    <n v="1"/>
    <b v="0"/>
    <s v="games/video games"/>
    <n v="0.02"/>
    <n v="1"/>
    <x v="6"/>
    <s v="video games"/>
    <n v="1453997910"/>
    <x v="2146"/>
    <n v="1455207510"/>
    <d v="2016-02-11T16:18:30"/>
  </r>
  <r>
    <n v="2147"/>
    <s v="Johnny Rocketfingers 3"/>
    <s v="A Point and Click Adventure on Steroids."/>
    <n v="390000"/>
    <n v="2716"/>
    <x v="2"/>
    <s v="US"/>
    <s v="USD"/>
    <b v="0"/>
    <n v="55"/>
    <b v="0"/>
    <s v="games/video games"/>
    <n v="0.69641025641025645"/>
    <n v="49.381818181818183"/>
    <x v="6"/>
    <s v="video games"/>
    <n v="1413356748"/>
    <x v="2147"/>
    <n v="1416125148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b v="0"/>
    <n v="2"/>
    <b v="0"/>
    <s v="games/video games"/>
    <n v="2"/>
    <n v="1"/>
    <x v="6"/>
    <s v="video games"/>
    <n v="1425404182"/>
    <x v="2148"/>
    <n v="142799258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b v="0"/>
    <n v="0"/>
    <b v="0"/>
    <s v="games/video games"/>
    <n v="0"/>
    <e v="#DIV/0!"/>
    <x v="6"/>
    <s v="video games"/>
    <n v="1277512556"/>
    <x v="2149"/>
    <n v="1280534400"/>
    <d v="2010-07-31T00:00:00"/>
  </r>
  <r>
    <n v="2150"/>
    <s v="The Unknown Door"/>
    <s v="A pixel styled open world detective game."/>
    <n v="50000"/>
    <n v="405"/>
    <x v="2"/>
    <s v="NO"/>
    <s v="NOK"/>
    <b v="0"/>
    <n v="4"/>
    <b v="0"/>
    <s v="games/video games"/>
    <n v="0.81"/>
    <n v="101.25"/>
    <x v="6"/>
    <s v="video games"/>
    <n v="1465800599"/>
    <x v="2150"/>
    <n v="146839259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b v="0"/>
    <n v="6"/>
    <b v="0"/>
    <s v="games/video games"/>
    <n v="0.26222222222222225"/>
    <n v="19.666666666666668"/>
    <x v="6"/>
    <s v="video games"/>
    <n v="1464639614"/>
    <x v="2151"/>
    <n v="14672316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b v="0"/>
    <n v="4"/>
    <b v="0"/>
    <s v="games/video games"/>
    <n v="0.16666666666666666"/>
    <n v="12.5"/>
    <x v="6"/>
    <s v="video games"/>
    <n v="1392321509"/>
    <x v="2152"/>
    <n v="139490990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b v="0"/>
    <n v="4"/>
    <b v="0"/>
    <s v="games/video games"/>
    <n v="9.124454880912446E-3"/>
    <n v="8.5"/>
    <x v="6"/>
    <s v="video games"/>
    <n v="1417470718"/>
    <x v="2153"/>
    <n v="1420876740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b v="0"/>
    <n v="2"/>
    <b v="0"/>
    <s v="games/video games"/>
    <n v="0.8"/>
    <n v="1"/>
    <x v="6"/>
    <s v="video games"/>
    <n v="1389193827"/>
    <x v="2154"/>
    <n v="1390921827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b v="0"/>
    <n v="5"/>
    <b v="0"/>
    <s v="games/video games"/>
    <n v="2.2999999999999998"/>
    <n v="23"/>
    <x v="6"/>
    <s v="video games"/>
    <n v="1456854985"/>
    <x v="2155"/>
    <n v="145944338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b v="0"/>
    <n v="83"/>
    <b v="0"/>
    <s v="games/video games"/>
    <n v="2.6660714285714286"/>
    <n v="17.987951807228917"/>
    <x v="6"/>
    <s v="video games"/>
    <n v="1375475406"/>
    <x v="2156"/>
    <n v="1379363406"/>
    <d v="2013-09-16T20:30:06"/>
  </r>
  <r>
    <n v="2157"/>
    <s v="Nin"/>
    <s v="Gamers and 90's fans unite in this small tale of epic proportions!"/>
    <n v="75000"/>
    <n v="21144"/>
    <x v="2"/>
    <s v="US"/>
    <s v="USD"/>
    <b v="0"/>
    <n v="57"/>
    <b v="0"/>
    <s v="games/video games"/>
    <n v="28.192"/>
    <n v="370.94736842105266"/>
    <x v="6"/>
    <s v="video games"/>
    <n v="1479684783"/>
    <x v="2157"/>
    <n v="1482479940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b v="0"/>
    <n v="311"/>
    <b v="0"/>
    <s v="games/video games"/>
    <n v="6.5900366666666663"/>
    <n v="63.569485530546629"/>
    <x v="6"/>
    <s v="video games"/>
    <n v="1356121774"/>
    <x v="2158"/>
    <n v="136000977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b v="0"/>
    <n v="2"/>
    <b v="0"/>
    <s v="games/video games"/>
    <n v="0.72222222222222221"/>
    <n v="13"/>
    <x v="6"/>
    <s v="video games"/>
    <n v="1308245574"/>
    <x v="2159"/>
    <n v="131083757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b v="0"/>
    <n v="16"/>
    <b v="0"/>
    <s v="games/video games"/>
    <n v="0.85"/>
    <n v="5.3125"/>
    <x v="6"/>
    <s v="video games"/>
    <n v="1334855105"/>
    <x v="2160"/>
    <n v="1337447105"/>
    <d v="2012-05-19T17:05:05"/>
  </r>
  <r>
    <n v="2161"/>
    <s v="CallMeGhost DEBUT ALBUM preorder!"/>
    <s v="We're trying to fund hard copies of our debut album!"/>
    <n v="400"/>
    <n v="463"/>
    <x v="0"/>
    <s v="US"/>
    <s v="USD"/>
    <b v="0"/>
    <n v="13"/>
    <b v="1"/>
    <s v="music/rock"/>
    <n v="115.75"/>
    <n v="35.615384615384613"/>
    <x v="4"/>
    <s v="rock"/>
    <n v="1440448059"/>
    <x v="2161"/>
    <n v="144304005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b v="0"/>
    <n v="58"/>
    <b v="1"/>
    <s v="music/rock"/>
    <n v="112.26666666666667"/>
    <n v="87.103448275862064"/>
    <x v="4"/>
    <s v="rock"/>
    <n v="1403547791"/>
    <x v="2162"/>
    <n v="140622619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b v="0"/>
    <n v="44"/>
    <b v="1"/>
    <s v="music/rock"/>
    <n v="132.19999999999999"/>
    <n v="75.11363636363636"/>
    <x v="4"/>
    <s v="rock"/>
    <n v="1429306520"/>
    <x v="2163"/>
    <n v="1433735400"/>
    <d v="2015-06-08T03:50:00"/>
  </r>
  <r>
    <n v="2164"/>
    <s v="Rosaline debut record"/>
    <s v="South Florida roots country/rock outfit's long awaited debut record"/>
    <n v="5500"/>
    <n v="5645"/>
    <x v="0"/>
    <s v="US"/>
    <s v="USD"/>
    <b v="0"/>
    <n v="83"/>
    <b v="1"/>
    <s v="music/rock"/>
    <n v="102.63636363636364"/>
    <n v="68.01204819277109"/>
    <x v="4"/>
    <s v="rock"/>
    <n v="1464196414"/>
    <x v="2164"/>
    <n v="1466827140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b v="0"/>
    <n v="117"/>
    <b v="1"/>
    <s v="music/rock"/>
    <n v="138.63999999999999"/>
    <n v="29.623931623931625"/>
    <x v="4"/>
    <s v="rock"/>
    <n v="1457539235"/>
    <x v="2165"/>
    <n v="14601276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b v="0"/>
    <n v="32"/>
    <b v="1"/>
    <s v="music/rock"/>
    <n v="146.6"/>
    <n v="91.625"/>
    <x v="4"/>
    <s v="rock"/>
    <n v="1413922018"/>
    <x v="2166"/>
    <n v="141781361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b v="0"/>
    <n v="8"/>
    <b v="1"/>
    <s v="music/rock"/>
    <n v="120"/>
    <n v="22.5"/>
    <x v="4"/>
    <s v="rock"/>
    <n v="1346463337"/>
    <x v="2167"/>
    <n v="13476729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b v="0"/>
    <n v="340"/>
    <b v="1"/>
    <s v="music/rock"/>
    <n v="121.58161111111112"/>
    <n v="64.366735294117646"/>
    <x v="4"/>
    <s v="rock"/>
    <n v="1484058261"/>
    <x v="2168"/>
    <n v="148670280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b v="0"/>
    <n v="7"/>
    <b v="1"/>
    <s v="music/rock"/>
    <n v="100"/>
    <n v="21.857142857142858"/>
    <x v="4"/>
    <s v="rock"/>
    <n v="1488214151"/>
    <x v="2169"/>
    <n v="148847335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b v="0"/>
    <n v="19"/>
    <b v="1"/>
    <s v="music/rock"/>
    <n v="180.85714285714286"/>
    <n v="33.315789473684212"/>
    <x v="4"/>
    <s v="rock"/>
    <n v="1436810422"/>
    <x v="2170"/>
    <n v="14402664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b v="0"/>
    <n v="47"/>
    <b v="1"/>
    <s v="music/rock"/>
    <n v="106.075"/>
    <n v="90.276595744680847"/>
    <x v="4"/>
    <s v="rock"/>
    <n v="1431903495"/>
    <x v="2171"/>
    <n v="143494920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b v="0"/>
    <n v="13"/>
    <b v="1"/>
    <s v="music/rock"/>
    <n v="100"/>
    <n v="76.92307692307692"/>
    <x v="4"/>
    <s v="rock"/>
    <n v="1426773320"/>
    <x v="2172"/>
    <n v="14293653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b v="0"/>
    <n v="90"/>
    <b v="1"/>
    <s v="music/rock"/>
    <n v="126.92857142857143"/>
    <n v="59.233333333333334"/>
    <x v="4"/>
    <s v="rock"/>
    <n v="1376066243"/>
    <x v="2173"/>
    <n v="1378785540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b v="0"/>
    <n v="63"/>
    <b v="1"/>
    <s v="music/rock"/>
    <n v="102.97499999999999"/>
    <n v="65.38095238095238"/>
    <x v="4"/>
    <s v="rock"/>
    <n v="1459861307"/>
    <x v="2174"/>
    <n v="146245330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b v="0"/>
    <n v="26"/>
    <b v="1"/>
    <s v="music/rock"/>
    <n v="250"/>
    <n v="67.307692307692307"/>
    <x v="4"/>
    <s v="rock"/>
    <n v="1468455186"/>
    <x v="2175"/>
    <n v="146905998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b v="0"/>
    <n v="71"/>
    <b v="1"/>
    <s v="music/rock"/>
    <n v="126.02"/>
    <n v="88.74647887323944"/>
    <x v="4"/>
    <s v="rock"/>
    <n v="1427987509"/>
    <x v="2176"/>
    <n v="143057950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b v="0"/>
    <n v="38"/>
    <b v="1"/>
    <s v="music/rock"/>
    <n v="100.12"/>
    <n v="65.868421052631575"/>
    <x v="4"/>
    <s v="rock"/>
    <n v="1463032867"/>
    <x v="2177"/>
    <n v="146519286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b v="0"/>
    <n v="859"/>
    <b v="1"/>
    <s v="music/rock"/>
    <n v="138.63999999999999"/>
    <n v="40.349243306169967"/>
    <x v="4"/>
    <s v="rock"/>
    <n v="1482160597"/>
    <x v="2178"/>
    <n v="148475259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b v="0"/>
    <n v="21"/>
    <b v="1"/>
    <s v="music/rock"/>
    <n v="161.4"/>
    <n v="76.857142857142861"/>
    <x v="4"/>
    <s v="rock"/>
    <n v="1426133192"/>
    <x v="2179"/>
    <n v="142872519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b v="0"/>
    <n v="78"/>
    <b v="1"/>
    <s v="music/rock"/>
    <n v="107.1842"/>
    <n v="68.707820512820518"/>
    <x v="4"/>
    <s v="rock"/>
    <n v="1443801868"/>
    <x v="2180"/>
    <n v="144743426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b v="0"/>
    <n v="53"/>
    <b v="1"/>
    <s v="games/tabletop games"/>
    <n v="153.1"/>
    <n v="57.773584905660378"/>
    <x v="6"/>
    <s v="tabletop games"/>
    <n v="1486426053"/>
    <x v="2181"/>
    <n v="148763565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b v="0"/>
    <n v="356"/>
    <b v="1"/>
    <s v="games/tabletop games"/>
    <n v="524.16666666666663"/>
    <n v="44.171348314606739"/>
    <x v="6"/>
    <s v="tabletop games"/>
    <n v="1409261825"/>
    <x v="2182"/>
    <n v="141228582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b v="0"/>
    <n v="279"/>
    <b v="1"/>
    <s v="games/tabletop games"/>
    <n v="489.27777777777777"/>
    <n v="31.566308243727597"/>
    <x v="6"/>
    <s v="tabletop games"/>
    <n v="1484037977"/>
    <x v="2183"/>
    <n v="1486616400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b v="1"/>
    <n v="266"/>
    <b v="1"/>
    <s v="games/tabletop games"/>
    <n v="284.74"/>
    <n v="107.04511278195488"/>
    <x v="6"/>
    <s v="tabletop games"/>
    <n v="1452530041"/>
    <x v="2184"/>
    <n v="1453737600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b v="0"/>
    <n v="623"/>
    <b v="1"/>
    <s v="games/tabletop games"/>
    <n v="1856.97"/>
    <n v="149.03451043338683"/>
    <x v="6"/>
    <s v="tabletop games"/>
    <n v="1360830239"/>
    <x v="2185"/>
    <n v="136428623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b v="0"/>
    <n v="392"/>
    <b v="1"/>
    <s v="games/tabletop games"/>
    <n v="109.675"/>
    <n v="55.956632653061227"/>
    <x v="6"/>
    <s v="tabletop games"/>
    <n v="1470062743"/>
    <x v="2186"/>
    <n v="1473213600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b v="1"/>
    <n v="3562"/>
    <b v="1"/>
    <s v="games/tabletop games"/>
    <n v="1014.6425"/>
    <n v="56.970381807973048"/>
    <x v="6"/>
    <s v="tabletop games"/>
    <n v="1425531666"/>
    <x v="2187"/>
    <n v="142803354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b v="0"/>
    <n v="514"/>
    <b v="1"/>
    <s v="games/tabletop games"/>
    <n v="412.17692027666544"/>
    <n v="44.056420233463037"/>
    <x v="6"/>
    <s v="tabletop games"/>
    <n v="1474380241"/>
    <x v="2188"/>
    <n v="147741480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b v="0"/>
    <n v="88"/>
    <b v="1"/>
    <s v="games/tabletop games"/>
    <n v="503.25"/>
    <n v="68.625"/>
    <x v="6"/>
    <s v="tabletop games"/>
    <n v="1460055300"/>
    <x v="2189"/>
    <n v="14612760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b v="0"/>
    <n v="537"/>
    <b v="1"/>
    <s v="games/tabletop games"/>
    <n v="184.61052631578949"/>
    <n v="65.318435754189949"/>
    <x v="6"/>
    <s v="tabletop games"/>
    <n v="1455721204"/>
    <x v="2190"/>
    <n v="145871634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b v="0"/>
    <n v="25"/>
    <b v="1"/>
    <s v="games/tabletop games"/>
    <n v="119.73333333333333"/>
    <n v="35.92"/>
    <x v="6"/>
    <s v="tabletop games"/>
    <n v="1486065627"/>
    <x v="2191"/>
    <n v="14871024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b v="0"/>
    <n v="3238"/>
    <b v="1"/>
    <s v="games/tabletop games"/>
    <n v="1081.2401666666667"/>
    <n v="40.070667078443485"/>
    <x v="6"/>
    <s v="tabletop games"/>
    <n v="1479414344"/>
    <x v="2192"/>
    <n v="1481842800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b v="0"/>
    <n v="897"/>
    <b v="1"/>
    <s v="games/tabletop games"/>
    <n v="452.37333333333333"/>
    <n v="75.647714604236342"/>
    <x v="6"/>
    <s v="tabletop games"/>
    <n v="1477043072"/>
    <x v="2193"/>
    <n v="1479704340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b v="0"/>
    <n v="878"/>
    <b v="1"/>
    <s v="games/tabletop games"/>
    <n v="537.37"/>
    <n v="61.203872437357631"/>
    <x v="6"/>
    <s v="tabletop games"/>
    <n v="1456423890"/>
    <x v="2194"/>
    <n v="1459012290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b v="0"/>
    <n v="115"/>
    <b v="1"/>
    <s v="games/tabletop games"/>
    <n v="120.32608695652173"/>
    <n v="48.130434782608695"/>
    <x v="6"/>
    <s v="tabletop games"/>
    <n v="1436725900"/>
    <x v="2195"/>
    <n v="143931790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b v="0"/>
    <n v="234"/>
    <b v="1"/>
    <s v="games/tabletop games"/>
    <n v="113.83571428571429"/>
    <n v="68.106837606837601"/>
    <x v="6"/>
    <s v="tabletop games"/>
    <n v="1478000502"/>
    <x v="2196"/>
    <n v="1480662000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b v="0"/>
    <n v="4330"/>
    <b v="1"/>
    <s v="games/tabletop games"/>
    <n v="951.03110000000004"/>
    <n v="65.891300230946882"/>
    <x v="6"/>
    <s v="tabletop games"/>
    <n v="1422540059"/>
    <x v="2197"/>
    <n v="14251320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b v="0"/>
    <n v="651"/>
    <b v="1"/>
    <s v="games/tabletop games"/>
    <n v="132.89250000000001"/>
    <n v="81.654377880184327"/>
    <x v="6"/>
    <s v="tabletop games"/>
    <n v="1444911600"/>
    <x v="2198"/>
    <n v="1447507200"/>
    <d v="2015-11-14T13:20:00"/>
  </r>
  <r>
    <n v="2199"/>
    <s v="Decadolo. Flip it!"/>
    <s v="A new strategic board game designed to flip out your opponent."/>
    <n v="9000"/>
    <n v="13228"/>
    <x v="0"/>
    <s v="IE"/>
    <s v="EUR"/>
    <b v="1"/>
    <n v="251"/>
    <b v="1"/>
    <s v="games/tabletop games"/>
    <n v="146.97777777777779"/>
    <n v="52.701195219123505"/>
    <x v="6"/>
    <s v="tabletop games"/>
    <n v="1442311198"/>
    <x v="2199"/>
    <n v="1444903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b v="0"/>
    <n v="263"/>
    <b v="1"/>
    <s v="games/tabletop games"/>
    <n v="542.15"/>
    <n v="41.228136882129277"/>
    <x v="6"/>
    <s v="tabletop games"/>
    <n v="1433775668"/>
    <x v="2200"/>
    <n v="14361516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b v="0"/>
    <n v="28"/>
    <b v="1"/>
    <s v="music/electronic music"/>
    <n v="382.71818181818179"/>
    <n v="15.035357142857142"/>
    <x v="4"/>
    <s v="electronic music"/>
    <n v="1357157965"/>
    <x v="2201"/>
    <n v="135836756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b v="0"/>
    <n v="721"/>
    <b v="1"/>
    <s v="music/electronic music"/>
    <n v="704.18124999999998"/>
    <n v="39.066920943134534"/>
    <x v="4"/>
    <s v="electronic music"/>
    <n v="1349209368"/>
    <x v="2202"/>
    <n v="135180136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b v="0"/>
    <n v="50"/>
    <b v="1"/>
    <s v="music/electronic music"/>
    <n v="109.55"/>
    <n v="43.82"/>
    <x v="4"/>
    <s v="electronic music"/>
    <n v="1440535082"/>
    <x v="2203"/>
    <n v="144312708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b v="0"/>
    <n v="73"/>
    <b v="1"/>
    <s v="music/electronic music"/>
    <n v="132.86666666666667"/>
    <n v="27.301369863013697"/>
    <x v="4"/>
    <s v="electronic music"/>
    <n v="1360222119"/>
    <x v="2204"/>
    <n v="136281411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b v="0"/>
    <n v="27"/>
    <b v="1"/>
    <s v="music/electronic music"/>
    <n v="152"/>
    <n v="42.222222222222221"/>
    <x v="4"/>
    <s v="electronic music"/>
    <n v="1335987789"/>
    <x v="2205"/>
    <n v="133857978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b v="0"/>
    <n v="34"/>
    <b v="1"/>
    <s v="music/electronic music"/>
    <n v="102.72727272727273"/>
    <n v="33.235294117647058"/>
    <x v="4"/>
    <s v="electronic music"/>
    <n v="1333001424"/>
    <x v="2206"/>
    <n v="13345566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b v="0"/>
    <n v="7"/>
    <b v="1"/>
    <s v="music/electronic music"/>
    <n v="100"/>
    <n v="285.71428571428572"/>
    <x v="4"/>
    <s v="electronic music"/>
    <n v="1381984773"/>
    <x v="2207"/>
    <n v="138458037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b v="0"/>
    <n v="24"/>
    <b v="1"/>
    <s v="music/electronic music"/>
    <n v="101.6"/>
    <n v="42.333333333333336"/>
    <x v="4"/>
    <s v="electronic music"/>
    <n v="1328649026"/>
    <x v="2208"/>
    <n v="133377120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b v="0"/>
    <n v="15"/>
    <b v="1"/>
    <s v="music/electronic music"/>
    <n v="150.80000000000001"/>
    <n v="50.266666666666666"/>
    <x v="4"/>
    <s v="electronic music"/>
    <n v="1396524644"/>
    <x v="2209"/>
    <n v="139751640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b v="0"/>
    <n v="72"/>
    <b v="1"/>
    <s v="music/electronic music"/>
    <n v="111.425"/>
    <n v="61.902777777777779"/>
    <x v="4"/>
    <s v="electronic music"/>
    <n v="1329442510"/>
    <x v="2210"/>
    <n v="133442496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b v="0"/>
    <n v="120"/>
    <b v="1"/>
    <s v="music/electronic music"/>
    <n v="195.6"/>
    <n v="40.75"/>
    <x v="4"/>
    <s v="electronic music"/>
    <n v="1395168625"/>
    <x v="2211"/>
    <n v="139711314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b v="0"/>
    <n v="123"/>
    <b v="1"/>
    <s v="music/electronic music"/>
    <n v="114.38333333333334"/>
    <n v="55.796747967479675"/>
    <x v="4"/>
    <s v="electronic music"/>
    <n v="1380650177"/>
    <x v="2212"/>
    <n v="1383526800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b v="0"/>
    <n v="1"/>
    <b v="1"/>
    <s v="music/electronic music"/>
    <n v="200"/>
    <n v="10"/>
    <x v="4"/>
    <s v="electronic music"/>
    <n v="1429127379"/>
    <x v="2213"/>
    <n v="143171937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b v="0"/>
    <n v="24"/>
    <b v="1"/>
    <s v="music/electronic music"/>
    <n v="292.50166666666667"/>
    <n v="73.125416666666666"/>
    <x v="4"/>
    <s v="electronic music"/>
    <n v="1389121248"/>
    <x v="2214"/>
    <n v="1391713248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b v="0"/>
    <n v="33"/>
    <b v="1"/>
    <s v="music/electronic music"/>
    <n v="156.36363636363637"/>
    <n v="26.060606060606062"/>
    <x v="4"/>
    <s v="electronic music"/>
    <n v="1329671572"/>
    <x v="2215"/>
    <n v="1331621940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b v="0"/>
    <n v="14"/>
    <b v="1"/>
    <s v="music/electronic music"/>
    <n v="105.66666666666667"/>
    <n v="22.642857142857142"/>
    <x v="4"/>
    <s v="electronic music"/>
    <n v="1436464945"/>
    <x v="2216"/>
    <n v="143767454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b v="0"/>
    <n v="9"/>
    <b v="1"/>
    <s v="music/electronic music"/>
    <n v="101.19047619047619"/>
    <n v="47.222222222222221"/>
    <x v="4"/>
    <s v="electronic music"/>
    <n v="1445539113"/>
    <x v="2217"/>
    <n v="144645120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b v="0"/>
    <n v="76"/>
    <b v="1"/>
    <s v="music/electronic music"/>
    <n v="122.833"/>
    <n v="32.324473684210524"/>
    <x v="4"/>
    <s v="electronic music"/>
    <n v="1344281383"/>
    <x v="2218"/>
    <n v="13461984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b v="0"/>
    <n v="19"/>
    <b v="1"/>
    <s v="music/electronic music"/>
    <n v="101.5"/>
    <n v="53.421052631578945"/>
    <x v="4"/>
    <s v="electronic music"/>
    <n v="1437412512"/>
    <x v="2219"/>
    <n v="14400045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b v="0"/>
    <n v="69"/>
    <b v="1"/>
    <s v="music/electronic music"/>
    <n v="101.14285714285714"/>
    <n v="51.304347826086953"/>
    <x v="4"/>
    <s v="electronic music"/>
    <n v="1372296436"/>
    <x v="2220"/>
    <n v="137488843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b v="0"/>
    <n v="218"/>
    <b v="1"/>
    <s v="games/tabletop games"/>
    <n v="108.12"/>
    <n v="37.197247706422019"/>
    <x v="6"/>
    <s v="tabletop games"/>
    <n v="1458748809"/>
    <x v="2221"/>
    <n v="146136960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b v="0"/>
    <n v="30"/>
    <b v="1"/>
    <s v="games/tabletop games"/>
    <n v="162.6"/>
    <n v="27.1"/>
    <x v="6"/>
    <s v="tabletop games"/>
    <n v="1325184847"/>
    <x v="2222"/>
    <n v="132777684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b v="0"/>
    <n v="100"/>
    <b v="1"/>
    <s v="games/tabletop games"/>
    <n v="105.8"/>
    <n v="206.31"/>
    <x v="6"/>
    <s v="tabletop games"/>
    <n v="1432826568"/>
    <x v="2223"/>
    <n v="143541856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b v="0"/>
    <n v="296"/>
    <b v="1"/>
    <s v="games/tabletop games"/>
    <n v="243.15"/>
    <n v="82.145270270270274"/>
    <x v="6"/>
    <s v="tabletop games"/>
    <n v="1475337675"/>
    <x v="2224"/>
    <n v="1477767600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b v="0"/>
    <n v="1204"/>
    <b v="1"/>
    <s v="games/tabletop games"/>
    <n v="944.83338095238094"/>
    <n v="164.79651993355483"/>
    <x v="6"/>
    <s v="tabletop games"/>
    <n v="1408734015"/>
    <x v="2225"/>
    <n v="14113260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b v="0"/>
    <n v="321"/>
    <b v="1"/>
    <s v="games/tabletop games"/>
    <n v="108.46283333333335"/>
    <n v="60.820280373831778"/>
    <x v="6"/>
    <s v="tabletop games"/>
    <n v="1452625822"/>
    <x v="2226"/>
    <n v="1455253140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b v="0"/>
    <n v="301"/>
    <b v="1"/>
    <s v="games/tabletop games"/>
    <n v="157.37692307692308"/>
    <n v="67.970099667774093"/>
    <x v="6"/>
    <s v="tabletop games"/>
    <n v="1381778555"/>
    <x v="2227"/>
    <n v="138437415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b v="0"/>
    <n v="144"/>
    <b v="1"/>
    <s v="games/tabletop games"/>
    <n v="1174.49"/>
    <n v="81.561805555555551"/>
    <x v="6"/>
    <s v="tabletop games"/>
    <n v="1437115236"/>
    <x v="2228"/>
    <n v="14397072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b v="0"/>
    <n v="539"/>
    <b v="1"/>
    <s v="games/tabletop games"/>
    <n v="171.04755366949576"/>
    <n v="25.42547309833024"/>
    <x v="6"/>
    <s v="tabletop games"/>
    <n v="1375113391"/>
    <x v="2229"/>
    <n v="137818080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b v="0"/>
    <n v="498"/>
    <b v="1"/>
    <s v="games/tabletop games"/>
    <n v="125.95294117647059"/>
    <n v="21.497991967871485"/>
    <x v="6"/>
    <s v="tabletop games"/>
    <n v="1395868127"/>
    <x v="2230"/>
    <n v="139846012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b v="0"/>
    <n v="1113"/>
    <b v="1"/>
    <s v="games/tabletop games"/>
    <n v="1212.1296"/>
    <n v="27.226630727762803"/>
    <x v="6"/>
    <s v="tabletop games"/>
    <n v="1369864301"/>
    <x v="2231"/>
    <n v="137213640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b v="0"/>
    <n v="988"/>
    <b v="1"/>
    <s v="games/tabletop games"/>
    <n v="495.8"/>
    <n v="25.091093117408906"/>
    <x v="6"/>
    <s v="tabletop games"/>
    <n v="1402945408"/>
    <x v="2232"/>
    <n v="1405738800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b v="0"/>
    <n v="391"/>
    <b v="1"/>
    <s v="games/tabletop games"/>
    <n v="332.04"/>
    <n v="21.230179028132991"/>
    <x v="6"/>
    <s v="tabletop games"/>
    <n v="1448269539"/>
    <x v="2233"/>
    <n v="145005120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b v="0"/>
    <n v="28"/>
    <b v="1"/>
    <s v="games/tabletop games"/>
    <n v="1165"/>
    <n v="41.607142857142854"/>
    <x v="6"/>
    <s v="tabletop games"/>
    <n v="1481053647"/>
    <x v="2234"/>
    <n v="148364564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b v="0"/>
    <n v="147"/>
    <b v="1"/>
    <s v="games/tabletop games"/>
    <n v="153.3153846153846"/>
    <n v="135.58503401360545"/>
    <x v="6"/>
    <s v="tabletop games"/>
    <n v="1424997111"/>
    <x v="2235"/>
    <n v="142758551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b v="0"/>
    <n v="680"/>
    <b v="1"/>
    <s v="games/tabletop games"/>
    <n v="537.10714285714289"/>
    <n v="22.116176470588236"/>
    <x v="6"/>
    <s v="tabletop games"/>
    <n v="1451746123"/>
    <x v="2236"/>
    <n v="145433812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b v="0"/>
    <n v="983"/>
    <b v="1"/>
    <s v="games/tabletop games"/>
    <n v="352.92777777777781"/>
    <n v="64.625635808748726"/>
    <x v="6"/>
    <s v="tabletop games"/>
    <n v="1412294683"/>
    <x v="2237"/>
    <n v="1415779140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b v="0"/>
    <n v="79"/>
    <b v="1"/>
    <s v="games/tabletop games"/>
    <n v="137.4"/>
    <n v="69.569620253164558"/>
    <x v="6"/>
    <s v="tabletop games"/>
    <n v="1486565716"/>
    <x v="2238"/>
    <n v="14891577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b v="0"/>
    <n v="426"/>
    <b v="1"/>
    <s v="games/tabletop games"/>
    <n v="128.02668"/>
    <n v="75.133028169014082"/>
    <x v="6"/>
    <s v="tabletop games"/>
    <n v="1382742014"/>
    <x v="2239"/>
    <n v="138587052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b v="0"/>
    <n v="96"/>
    <b v="1"/>
    <s v="games/tabletop games"/>
    <n v="270.68"/>
    <n v="140.97916666666666"/>
    <x v="6"/>
    <s v="tabletop games"/>
    <n v="1458762544"/>
    <x v="2240"/>
    <n v="146135454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b v="0"/>
    <n v="163"/>
    <b v="1"/>
    <s v="games/tabletop games"/>
    <n v="806.4"/>
    <n v="49.472392638036808"/>
    <x v="6"/>
    <s v="tabletop games"/>
    <n v="1485892300"/>
    <x v="2241"/>
    <n v="148848430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b v="0"/>
    <n v="2525"/>
    <b v="1"/>
    <s v="games/tabletop games"/>
    <n v="1360.0976000000001"/>
    <n v="53.865251485148519"/>
    <x v="6"/>
    <s v="tabletop games"/>
    <n v="1382449733"/>
    <x v="2242"/>
    <n v="1385521320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b v="0"/>
    <n v="2035"/>
    <b v="1"/>
    <s v="games/tabletop games"/>
    <n v="930250"/>
    <n v="4.5712530712530715"/>
    <x v="6"/>
    <s v="tabletop games"/>
    <n v="1488823290"/>
    <x v="2243"/>
    <n v="148937400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b v="0"/>
    <n v="290"/>
    <b v="1"/>
    <s v="games/tabletop games"/>
    <n v="377.02"/>
    <n v="65.00344827586207"/>
    <x v="6"/>
    <s v="tabletop games"/>
    <n v="1475609946"/>
    <x v="2244"/>
    <n v="1476649800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b v="0"/>
    <n v="1980"/>
    <b v="1"/>
    <s v="games/tabletop games"/>
    <n v="2647.0250000000001"/>
    <n v="53.475252525252522"/>
    <x v="6"/>
    <s v="tabletop games"/>
    <n v="1390323617"/>
    <x v="2245"/>
    <n v="1393005600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b v="0"/>
    <n v="57"/>
    <b v="1"/>
    <s v="games/tabletop games"/>
    <n v="100.12"/>
    <n v="43.912280701754383"/>
    <x v="6"/>
    <s v="tabletop games"/>
    <n v="1438801210"/>
    <x v="2246"/>
    <n v="144139321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b v="0"/>
    <n v="380"/>
    <b v="1"/>
    <s v="games/tabletop games"/>
    <n v="104.45405405405405"/>
    <n v="50.852631578947367"/>
    <x v="6"/>
    <s v="tabletop games"/>
    <n v="1436975965"/>
    <x v="2247"/>
    <n v="143818556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b v="0"/>
    <n v="128"/>
    <b v="1"/>
    <s v="games/tabletop games"/>
    <n v="107.21428571428571"/>
    <n v="58.6328125"/>
    <x v="6"/>
    <s v="tabletop games"/>
    <n v="1479157278"/>
    <x v="2248"/>
    <n v="148174927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b v="0"/>
    <n v="180"/>
    <b v="1"/>
    <s v="games/tabletop games"/>
    <n v="168.77142857142857"/>
    <n v="32.81666666666667"/>
    <x v="6"/>
    <s v="tabletop games"/>
    <n v="1362329565"/>
    <x v="2249"/>
    <n v="136491796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b v="0"/>
    <n v="571"/>
    <b v="1"/>
    <s v="games/tabletop games"/>
    <n v="975.11199999999997"/>
    <n v="426.93169877408059"/>
    <x v="6"/>
    <s v="tabletop games"/>
    <n v="1478131673"/>
    <x v="2250"/>
    <n v="148072727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b v="0"/>
    <n v="480"/>
    <b v="1"/>
    <s v="games/tabletop games"/>
    <n v="134.44929411764707"/>
    <n v="23.808729166666669"/>
    <x v="6"/>
    <s v="tabletop games"/>
    <n v="1406362677"/>
    <x v="2251"/>
    <n v="140817707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b v="0"/>
    <n v="249"/>
    <b v="1"/>
    <s v="games/tabletop games"/>
    <n v="272.27777777777777"/>
    <n v="98.413654618473899"/>
    <x v="6"/>
    <s v="tabletop games"/>
    <n v="1469173938"/>
    <x v="2252"/>
    <n v="147046993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b v="0"/>
    <n v="84"/>
    <b v="1"/>
    <s v="games/tabletop games"/>
    <n v="112.6875"/>
    <n v="107.32142857142857"/>
    <x v="6"/>
    <s v="tabletop games"/>
    <n v="1445267347"/>
    <x v="2253"/>
    <n v="1447862947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b v="0"/>
    <n v="197"/>
    <b v="1"/>
    <s v="games/tabletop games"/>
    <n v="459.8"/>
    <n v="11.67005076142132"/>
    <x v="6"/>
    <s v="tabletop games"/>
    <n v="1484667168"/>
    <x v="2254"/>
    <n v="1485271968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b v="0"/>
    <n v="271"/>
    <b v="1"/>
    <s v="games/tabletop games"/>
    <n v="286.65822784810126"/>
    <n v="41.782287822878232"/>
    <x v="6"/>
    <s v="tabletop games"/>
    <n v="1460069451"/>
    <x v="2255"/>
    <n v="14626614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b v="0"/>
    <n v="50"/>
    <b v="1"/>
    <s v="games/tabletop games"/>
    <n v="222.70833333333334"/>
    <n v="21.38"/>
    <x v="6"/>
    <s v="tabletop games"/>
    <n v="1478602246"/>
    <x v="2256"/>
    <n v="14798118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b v="0"/>
    <n v="169"/>
    <b v="1"/>
    <s v="games/tabletop games"/>
    <n v="636.14"/>
    <n v="94.103550295857985"/>
    <x v="6"/>
    <s v="tabletop games"/>
    <n v="1463351329"/>
    <x v="2257"/>
    <n v="1466377200"/>
    <d v="2016-06-19T23:00:00"/>
  </r>
  <r>
    <n v="2258"/>
    <s v="A Sundered World"/>
    <s v="A Dungeon World campaign setting that takes place after the end of the worlds."/>
    <n v="2200"/>
    <n v="3223"/>
    <x v="0"/>
    <s v="US"/>
    <s v="USD"/>
    <b v="0"/>
    <n v="205"/>
    <b v="1"/>
    <s v="games/tabletop games"/>
    <n v="146.5"/>
    <n v="15.721951219512196"/>
    <x v="6"/>
    <s v="tabletop games"/>
    <n v="1431453687"/>
    <x v="2258"/>
    <n v="143404568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b v="0"/>
    <n v="206"/>
    <b v="1"/>
    <s v="games/tabletop games"/>
    <n v="1867.1"/>
    <n v="90.635922330097088"/>
    <x v="6"/>
    <s v="tabletop games"/>
    <n v="1480360736"/>
    <x v="2259"/>
    <n v="148122473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b v="0"/>
    <n v="84"/>
    <b v="1"/>
    <s v="games/tabletop games"/>
    <n v="326.92"/>
    <n v="97.297619047619051"/>
    <x v="6"/>
    <s v="tabletop games"/>
    <n v="1393287850"/>
    <x v="2260"/>
    <n v="139587625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b v="0"/>
    <n v="210"/>
    <b v="1"/>
    <s v="games/tabletop games"/>
    <n v="779.5"/>
    <n v="37.11904761904762"/>
    <x v="6"/>
    <s v="tabletop games"/>
    <n v="1485278620"/>
    <x v="2261"/>
    <n v="148709302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b v="0"/>
    <n v="181"/>
    <b v="1"/>
    <s v="games/tabletop games"/>
    <n v="154.15151515151516"/>
    <n v="28.104972375690608"/>
    <x v="6"/>
    <s v="tabletop games"/>
    <n v="1413295358"/>
    <x v="2262"/>
    <n v="1416268800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b v="0"/>
    <n v="60"/>
    <b v="1"/>
    <s v="games/tabletop games"/>
    <n v="115.54666666666667"/>
    <n v="144.43333333333334"/>
    <x v="6"/>
    <s v="tabletop games"/>
    <n v="1420919913"/>
    <x v="2263"/>
    <n v="142273431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b v="0"/>
    <n v="445"/>
    <b v="1"/>
    <s v="games/tabletop games"/>
    <n v="180.03333333333333"/>
    <n v="24.274157303370785"/>
    <x v="6"/>
    <s v="tabletop games"/>
    <n v="1462543114"/>
    <x v="2264"/>
    <n v="1463972400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b v="0"/>
    <n v="17"/>
    <b v="1"/>
    <s v="games/tabletop games"/>
    <n v="298.5"/>
    <n v="35.117647058823529"/>
    <x v="6"/>
    <s v="tabletop games"/>
    <n v="1479241707"/>
    <x v="2265"/>
    <n v="147984650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b v="0"/>
    <n v="194"/>
    <b v="1"/>
    <s v="games/tabletop games"/>
    <n v="320.26666666666665"/>
    <n v="24.762886597938145"/>
    <x v="6"/>
    <s v="tabletop games"/>
    <n v="1460235592"/>
    <x v="2266"/>
    <n v="1461722400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b v="0"/>
    <n v="404"/>
    <b v="1"/>
    <s v="games/tabletop games"/>
    <n v="380.52499999999998"/>
    <n v="188.37871287128712"/>
    <x v="6"/>
    <s v="tabletop games"/>
    <n v="1416945297"/>
    <x v="2267"/>
    <n v="1419123600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b v="0"/>
    <n v="194"/>
    <b v="1"/>
    <s v="games/tabletop games"/>
    <n v="102.6"/>
    <n v="148.08247422680412"/>
    <x v="6"/>
    <s v="tabletop games"/>
    <n v="1486691915"/>
    <x v="2268"/>
    <n v="148928391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b v="0"/>
    <n v="902"/>
    <b v="1"/>
    <s v="games/tabletop games"/>
    <n v="1801.64"/>
    <n v="49.934589800443462"/>
    <x v="6"/>
    <s v="tabletop games"/>
    <n v="1486745663"/>
    <x v="2269"/>
    <n v="148886280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b v="0"/>
    <n v="1670"/>
    <b v="1"/>
    <s v="games/tabletop games"/>
    <n v="720.24800000000005"/>
    <n v="107.82155688622754"/>
    <x v="6"/>
    <s v="tabletop games"/>
    <n v="1482353513"/>
    <x v="2270"/>
    <n v="148408554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b v="0"/>
    <n v="1328"/>
    <b v="1"/>
    <s v="games/tabletop games"/>
    <n v="283.08999999999997"/>
    <n v="42.63403614457831"/>
    <x v="6"/>
    <s v="tabletop games"/>
    <n v="1478736004"/>
    <x v="2271"/>
    <n v="14813280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b v="0"/>
    <n v="944"/>
    <b v="1"/>
    <s v="games/tabletop games"/>
    <n v="1356.6"/>
    <n v="14.370762711864407"/>
    <x v="6"/>
    <s v="tabletop games"/>
    <n v="1446914836"/>
    <x v="2272"/>
    <n v="144950683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b v="0"/>
    <n v="147"/>
    <b v="1"/>
    <s v="games/tabletop games"/>
    <n v="220.36"/>
    <n v="37.476190476190474"/>
    <x v="6"/>
    <s v="tabletop games"/>
    <n v="1487164242"/>
    <x v="2273"/>
    <n v="14893206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b v="0"/>
    <n v="99"/>
    <b v="1"/>
    <s v="games/tabletop games"/>
    <n v="119.6"/>
    <n v="30.202020202020201"/>
    <x v="6"/>
    <s v="tabletop games"/>
    <n v="1390564857"/>
    <x v="2274"/>
    <n v="13931568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b v="0"/>
    <n v="79"/>
    <b v="1"/>
    <s v="games/tabletop games"/>
    <n v="407.76923076923077"/>
    <n v="33.550632911392405"/>
    <x v="6"/>
    <s v="tabletop games"/>
    <n v="1416667679"/>
    <x v="2275"/>
    <n v="141925967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b v="0"/>
    <n v="75"/>
    <b v="1"/>
    <s v="games/tabletop games"/>
    <n v="105.81826105905427"/>
    <n v="64.74666666666667"/>
    <x v="6"/>
    <s v="tabletop games"/>
    <n v="1386344289"/>
    <x v="2276"/>
    <n v="138893628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b v="0"/>
    <n v="207"/>
    <b v="1"/>
    <s v="games/tabletop games"/>
    <n v="141.08235294117648"/>
    <n v="57.932367149758456"/>
    <x v="6"/>
    <s v="tabletop games"/>
    <n v="1327767423"/>
    <x v="2277"/>
    <n v="133035942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b v="0"/>
    <n v="102"/>
    <b v="1"/>
    <s v="games/tabletop games"/>
    <n v="270.7"/>
    <n v="53.078431372549019"/>
    <x v="6"/>
    <s v="tabletop games"/>
    <n v="1448902867"/>
    <x v="2278"/>
    <n v="145186194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b v="0"/>
    <n v="32"/>
    <b v="1"/>
    <s v="games/tabletop games"/>
    <n v="153.80000000000001"/>
    <n v="48.0625"/>
    <x v="6"/>
    <s v="tabletop games"/>
    <n v="1421436099"/>
    <x v="2279"/>
    <n v="142302240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b v="0"/>
    <n v="480"/>
    <b v="1"/>
    <s v="games/tabletop games"/>
    <n v="403.57653061224488"/>
    <n v="82.396874999999994"/>
    <x v="6"/>
    <s v="tabletop games"/>
    <n v="1439909991"/>
    <x v="2280"/>
    <n v="144250199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b v="0"/>
    <n v="11"/>
    <b v="1"/>
    <s v="music/rock"/>
    <n v="185"/>
    <n v="50.454545454545453"/>
    <x v="4"/>
    <s v="rock"/>
    <n v="1306219897"/>
    <x v="2281"/>
    <n v="131157660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b v="0"/>
    <n v="12"/>
    <b v="1"/>
    <s v="music/rock"/>
    <n v="185.33333333333334"/>
    <n v="115.83333333333333"/>
    <x v="4"/>
    <s v="rock"/>
    <n v="1447560686"/>
    <x v="2282"/>
    <n v="145274468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b v="0"/>
    <n v="48"/>
    <b v="1"/>
    <s v="music/rock"/>
    <n v="100.85533333333333"/>
    <n v="63.03458333333333"/>
    <x v="4"/>
    <s v="rock"/>
    <n v="1331348404"/>
    <x v="2283"/>
    <n v="1336528804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b v="0"/>
    <n v="59"/>
    <b v="1"/>
    <s v="music/rock"/>
    <n v="106.22116666666666"/>
    <n v="108.02152542372882"/>
    <x v="4"/>
    <s v="rock"/>
    <n v="1297451245"/>
    <x v="2284"/>
    <n v="1299902400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b v="0"/>
    <n v="79"/>
    <b v="1"/>
    <s v="music/rock"/>
    <n v="121.36666666666666"/>
    <n v="46.088607594936711"/>
    <x v="4"/>
    <s v="rock"/>
    <n v="1338352043"/>
    <x v="2285"/>
    <n v="134094404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b v="0"/>
    <n v="14"/>
    <b v="1"/>
    <s v="music/rock"/>
    <n v="100.06666666666666"/>
    <n v="107.21428571428571"/>
    <x v="4"/>
    <s v="rock"/>
    <n v="1376003254"/>
    <x v="2286"/>
    <n v="1378439940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b v="0"/>
    <n v="106"/>
    <b v="1"/>
    <s v="music/rock"/>
    <n v="119.97755555555555"/>
    <n v="50.9338679245283"/>
    <x v="4"/>
    <s v="rock"/>
    <n v="1401724860"/>
    <x v="2287"/>
    <n v="140353926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b v="0"/>
    <n v="25"/>
    <b v="1"/>
    <s v="music/rock"/>
    <n v="100.1"/>
    <n v="40.04"/>
    <x v="4"/>
    <s v="rock"/>
    <n v="1339098689"/>
    <x v="2288"/>
    <n v="134073360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b v="0"/>
    <n v="25"/>
    <b v="1"/>
    <s v="music/rock"/>
    <n v="107.4"/>
    <n v="64.44"/>
    <x v="4"/>
    <s v="rock"/>
    <n v="1382659060"/>
    <x v="2289"/>
    <n v="138637212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b v="0"/>
    <n v="29"/>
    <b v="1"/>
    <s v="music/rock"/>
    <n v="104.06666666666666"/>
    <n v="53.827586206896555"/>
    <x v="4"/>
    <s v="rock"/>
    <n v="1252908330"/>
    <x v="2290"/>
    <n v="125968680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b v="0"/>
    <n v="43"/>
    <b v="1"/>
    <s v="music/rock"/>
    <n v="172.8"/>
    <n v="100.46511627906976"/>
    <x v="4"/>
    <s v="rock"/>
    <n v="1332199618"/>
    <x v="2291"/>
    <n v="133515360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b v="0"/>
    <n v="46"/>
    <b v="1"/>
    <s v="music/rock"/>
    <n v="107.25050000000002"/>
    <n v="46.630652173913049"/>
    <x v="4"/>
    <s v="rock"/>
    <n v="1332175476"/>
    <x v="2292"/>
    <n v="1334767476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b v="0"/>
    <n v="27"/>
    <b v="1"/>
    <s v="music/rock"/>
    <n v="108.23529411764706"/>
    <n v="34.074074074074076"/>
    <x v="4"/>
    <s v="rock"/>
    <n v="1346345999"/>
    <x v="2293"/>
    <n v="1348545540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b v="0"/>
    <n v="112"/>
    <b v="1"/>
    <s v="music/rock"/>
    <n v="146.08080000000001"/>
    <n v="65.214642857142863"/>
    <x v="4"/>
    <s v="rock"/>
    <n v="1356110480"/>
    <x v="2294"/>
    <n v="135870248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b v="0"/>
    <n v="34"/>
    <b v="1"/>
    <s v="music/rock"/>
    <n v="125.25"/>
    <n v="44.205882352941174"/>
    <x v="4"/>
    <s v="rock"/>
    <n v="1356648856"/>
    <x v="2295"/>
    <n v="135924085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b v="0"/>
    <n v="145"/>
    <b v="1"/>
    <s v="music/rock"/>
    <n v="149.07142857142858"/>
    <n v="71.965517241379317"/>
    <x v="4"/>
    <s v="rock"/>
    <n v="1326994426"/>
    <x v="2296"/>
    <n v="133001842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b v="0"/>
    <n v="19"/>
    <b v="1"/>
    <s v="music/rock"/>
    <n v="100.6"/>
    <n v="52.94736842105263"/>
    <x v="4"/>
    <s v="rock"/>
    <n v="1328749249"/>
    <x v="2297"/>
    <n v="1331697540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b v="0"/>
    <n v="288"/>
    <b v="1"/>
    <s v="music/rock"/>
    <n v="105.07333333333334"/>
    <n v="109.45138888888889"/>
    <x v="4"/>
    <s v="rock"/>
    <n v="1393272633"/>
    <x v="2298"/>
    <n v="13958610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b v="0"/>
    <n v="14"/>
    <b v="1"/>
    <s v="music/rock"/>
    <n v="350.16666666666669"/>
    <n v="75.035714285714292"/>
    <x v="4"/>
    <s v="rock"/>
    <n v="1295657209"/>
    <x v="2299"/>
    <n v="129695320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b v="0"/>
    <n v="7"/>
    <b v="1"/>
    <s v="music/rock"/>
    <n v="101.25"/>
    <n v="115.71428571428571"/>
    <x v="4"/>
    <s v="rock"/>
    <n v="1339694816"/>
    <x v="2300"/>
    <n v="1340904416"/>
    <d v="2012-06-28T17:26:56"/>
  </r>
  <r>
    <n v="2301"/>
    <s v="Time Crash"/>
    <s v="We are America's first trock band, and we're ready to bring you our first album!"/>
    <n v="5000"/>
    <n v="6680.22"/>
    <x v="0"/>
    <s v="US"/>
    <s v="USD"/>
    <b v="1"/>
    <n v="211"/>
    <b v="1"/>
    <s v="music/indie rock"/>
    <n v="133.6044"/>
    <n v="31.659810426540286"/>
    <x v="4"/>
    <s v="indie rock"/>
    <n v="1369193496"/>
    <x v="2301"/>
    <n v="137178549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b v="1"/>
    <n v="85"/>
    <b v="1"/>
    <s v="music/indie rock"/>
    <n v="170.65217391304347"/>
    <n v="46.176470588235297"/>
    <x v="4"/>
    <s v="indie rock"/>
    <n v="1385585434"/>
    <x v="2302"/>
    <n v="1388473200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b v="1"/>
    <n v="103"/>
    <b v="1"/>
    <s v="music/indie rock"/>
    <n v="109.35829457364341"/>
    <n v="68.481650485436887"/>
    <x v="4"/>
    <s v="indie rock"/>
    <n v="1320287996"/>
    <x v="2303"/>
    <n v="132374759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b v="1"/>
    <n v="113"/>
    <b v="1"/>
    <s v="music/indie rock"/>
    <n v="100.70033333333333"/>
    <n v="53.469203539823013"/>
    <x v="4"/>
    <s v="indie rock"/>
    <n v="1290281691"/>
    <x v="2304"/>
    <n v="129385794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b v="1"/>
    <n v="167"/>
    <b v="1"/>
    <s v="music/indie rock"/>
    <n v="101.22777777777777"/>
    <n v="109.10778443113773"/>
    <x v="4"/>
    <s v="indie rock"/>
    <n v="1405356072"/>
    <x v="2305"/>
    <n v="1407520800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b v="1"/>
    <n v="73"/>
    <b v="1"/>
    <s v="music/indie rock"/>
    <n v="106.75857142857143"/>
    <n v="51.185616438356163"/>
    <x v="4"/>
    <s v="indie rock"/>
    <n v="1328760129"/>
    <x v="2306"/>
    <n v="133135212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b v="1"/>
    <n v="75"/>
    <b v="1"/>
    <s v="music/indie rock"/>
    <n v="106.65777537961894"/>
    <n v="27.936800000000002"/>
    <x v="4"/>
    <s v="indie rock"/>
    <n v="1333653333"/>
    <x v="2307"/>
    <n v="133624532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b v="1"/>
    <n v="614"/>
    <b v="1"/>
    <s v="music/indie rock"/>
    <n v="101.30622"/>
    <n v="82.496921824104234"/>
    <x v="4"/>
    <s v="indie rock"/>
    <n v="1406847996"/>
    <x v="2308"/>
    <n v="140927400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b v="1"/>
    <n v="107"/>
    <b v="1"/>
    <s v="music/indie rock"/>
    <n v="106.67449999999999"/>
    <n v="59.817476635514019"/>
    <x v="4"/>
    <s v="indie rock"/>
    <n v="1359848537"/>
    <x v="2309"/>
    <n v="136287253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b v="1"/>
    <n v="1224"/>
    <b v="1"/>
    <s v="music/indie rock"/>
    <n v="428.83978378378379"/>
    <n v="64.816470588235291"/>
    <x v="4"/>
    <s v="indie rock"/>
    <n v="1361300615"/>
    <x v="2310"/>
    <n v="136388901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b v="1"/>
    <n v="104"/>
    <b v="1"/>
    <s v="music/indie rock"/>
    <n v="104.11111111111111"/>
    <n v="90.09615384615384"/>
    <x v="4"/>
    <s v="indie rock"/>
    <n v="1396829189"/>
    <x v="2311"/>
    <n v="139942118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b v="1"/>
    <n v="79"/>
    <b v="1"/>
    <s v="music/indie rock"/>
    <n v="107.86666666666666"/>
    <n v="40.962025316455694"/>
    <x v="4"/>
    <s v="indie rock"/>
    <n v="1395155478"/>
    <x v="2312"/>
    <n v="1397862000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b v="1"/>
    <n v="157"/>
    <b v="1"/>
    <s v="music/indie rock"/>
    <n v="175.84039999999999"/>
    <n v="56.000127388535034"/>
    <x v="4"/>
    <s v="indie rock"/>
    <n v="1333494026"/>
    <x v="2313"/>
    <n v="13360860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b v="1"/>
    <n v="50"/>
    <b v="1"/>
    <s v="music/indie rock"/>
    <n v="156.97"/>
    <n v="37.672800000000002"/>
    <x v="4"/>
    <s v="indie rock"/>
    <n v="1336482857"/>
    <x v="2314"/>
    <n v="133907485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b v="1"/>
    <n v="64"/>
    <b v="1"/>
    <s v="music/indie rock"/>
    <n v="102.6"/>
    <n v="40.078125"/>
    <x v="4"/>
    <s v="indie rock"/>
    <n v="1333646743"/>
    <x v="2315"/>
    <n v="13362387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b v="1"/>
    <n v="200"/>
    <b v="1"/>
    <s v="music/indie rock"/>
    <n v="104.04266666666666"/>
    <n v="78.031999999999996"/>
    <x v="4"/>
    <s v="indie rock"/>
    <n v="1253726650"/>
    <x v="2316"/>
    <n v="126038304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b v="1"/>
    <n v="22"/>
    <b v="1"/>
    <s v="music/indie rock"/>
    <n v="104"/>
    <n v="18.90909090909091"/>
    <x v="4"/>
    <s v="indie rock"/>
    <n v="1263474049"/>
    <x v="2317"/>
    <n v="126621000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b v="1"/>
    <n v="163"/>
    <b v="1"/>
    <s v="music/indie rock"/>
    <n v="121.06"/>
    <n v="37.134969325153371"/>
    <x v="4"/>
    <s v="indie rock"/>
    <n v="1251214014"/>
    <x v="2318"/>
    <n v="125393754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b v="1"/>
    <n v="77"/>
    <b v="1"/>
    <s v="music/indie rock"/>
    <n v="107.7"/>
    <n v="41.961038961038959"/>
    <x v="4"/>
    <s v="indie rock"/>
    <n v="1384480685"/>
    <x v="2319"/>
    <n v="138707268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b v="1"/>
    <n v="89"/>
    <b v="1"/>
    <s v="music/indie rock"/>
    <n v="108.66"/>
    <n v="61.044943820224717"/>
    <x v="4"/>
    <s v="indie rock"/>
    <n v="1393443400"/>
    <x v="2320"/>
    <n v="139646380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b v="0"/>
    <n v="64"/>
    <b v="0"/>
    <s v="food/small batch"/>
    <n v="39.120962394619681"/>
    <n v="64.53125"/>
    <x v="7"/>
    <s v="small batch"/>
    <n v="1488694501"/>
    <x v="2321"/>
    <n v="14912829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b v="0"/>
    <n v="4"/>
    <b v="0"/>
    <s v="food/small batch"/>
    <n v="3.1481481481481484"/>
    <n v="21.25"/>
    <x v="7"/>
    <s v="small batch"/>
    <n v="1489181369"/>
    <x v="2322"/>
    <n v="149176976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b v="0"/>
    <n v="4"/>
    <b v="0"/>
    <s v="food/small batch"/>
    <n v="48"/>
    <n v="30"/>
    <x v="7"/>
    <s v="small batch"/>
    <n v="1489428447"/>
    <x v="2323"/>
    <n v="1490033247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b v="0"/>
    <n v="61"/>
    <b v="0"/>
    <s v="food/small batch"/>
    <n v="20.733333333333334"/>
    <n v="25.491803278688526"/>
    <x v="7"/>
    <s v="small batch"/>
    <n v="1487970885"/>
    <x v="2324"/>
    <n v="149055928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b v="0"/>
    <n v="7"/>
    <b v="0"/>
    <s v="food/small batch"/>
    <n v="8"/>
    <n v="11.428571428571429"/>
    <x v="7"/>
    <s v="small batch"/>
    <n v="1488241931"/>
    <x v="2325"/>
    <n v="149083033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b v="0"/>
    <n v="1"/>
    <b v="0"/>
    <s v="food/small batch"/>
    <n v="0.72"/>
    <n v="108"/>
    <x v="7"/>
    <s v="small batch"/>
    <n v="1489106948"/>
    <x v="2326"/>
    <n v="1493571600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b v="1"/>
    <n v="3355"/>
    <b v="1"/>
    <s v="food/small batch"/>
    <n v="526.09431428571429"/>
    <n v="54.883162444113267"/>
    <x v="7"/>
    <s v="small batch"/>
    <n v="1406066440"/>
    <x v="2327"/>
    <n v="14090904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b v="1"/>
    <n v="537"/>
    <b v="1"/>
    <s v="food/small batch"/>
    <n v="254.45"/>
    <n v="47.383612662942269"/>
    <x v="7"/>
    <s v="small batch"/>
    <n v="1431715537"/>
    <x v="2328"/>
    <n v="14343075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b v="1"/>
    <n v="125"/>
    <b v="1"/>
    <s v="food/small batch"/>
    <n v="105.92"/>
    <n v="211.84"/>
    <x v="7"/>
    <s v="small batch"/>
    <n v="1403017146"/>
    <x v="2329"/>
    <n v="140560914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b v="1"/>
    <n v="163"/>
    <b v="1"/>
    <s v="food/small batch"/>
    <n v="102.42285714285714"/>
    <n v="219.92638036809817"/>
    <x v="7"/>
    <s v="small batch"/>
    <n v="1448400943"/>
    <x v="2330"/>
    <n v="145100160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b v="1"/>
    <n v="283"/>
    <b v="1"/>
    <s v="food/small batch"/>
    <n v="144.31375"/>
    <n v="40.795406360424032"/>
    <x v="7"/>
    <s v="small batch"/>
    <n v="1405728490"/>
    <x v="2331"/>
    <n v="140832049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b v="1"/>
    <n v="352"/>
    <b v="1"/>
    <s v="food/small batch"/>
    <n v="106.30800000000001"/>
    <n v="75.502840909090907"/>
    <x v="7"/>
    <s v="small batch"/>
    <n v="1420643071"/>
    <x v="2332"/>
    <n v="142323507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b v="1"/>
    <n v="94"/>
    <b v="1"/>
    <s v="food/small batch"/>
    <n v="212.16666666666666"/>
    <n v="13.542553191489361"/>
    <x v="7"/>
    <s v="small batch"/>
    <n v="1399563390"/>
    <x v="2333"/>
    <n v="140138580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b v="1"/>
    <n v="67"/>
    <b v="1"/>
    <s v="food/small batch"/>
    <n v="101.95"/>
    <n v="60.865671641791046"/>
    <x v="7"/>
    <s v="small batch"/>
    <n v="1412611498"/>
    <x v="2334"/>
    <n v="141520884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b v="1"/>
    <n v="221"/>
    <b v="1"/>
    <s v="food/small batch"/>
    <n v="102.27200000000001"/>
    <n v="115.69230769230769"/>
    <x v="7"/>
    <s v="small batch"/>
    <n v="1399902243"/>
    <x v="2335"/>
    <n v="140249424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b v="1"/>
    <n v="2165"/>
    <b v="1"/>
    <s v="food/small batch"/>
    <n v="520.73254999999995"/>
    <n v="48.104623556581984"/>
    <x v="7"/>
    <s v="small batch"/>
    <n v="1390860695"/>
    <x v="2336"/>
    <n v="139431669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b v="1"/>
    <n v="179"/>
    <b v="1"/>
    <s v="food/small batch"/>
    <n v="110.65833333333333"/>
    <n v="74.184357541899445"/>
    <x v="7"/>
    <s v="small batch"/>
    <n v="1401204143"/>
    <x v="2337"/>
    <n v="140379614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b v="1"/>
    <n v="123"/>
    <b v="1"/>
    <s v="food/small batch"/>
    <n v="101.14333333333333"/>
    <n v="123.34552845528455"/>
    <x v="7"/>
    <s v="small batch"/>
    <n v="1401485484"/>
    <x v="2338"/>
    <n v="140407748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b v="1"/>
    <n v="1104"/>
    <b v="1"/>
    <s v="food/small batch"/>
    <n v="294.20800000000003"/>
    <n v="66.623188405797094"/>
    <x v="7"/>
    <s v="small batch"/>
    <n v="1479496309"/>
    <x v="2339"/>
    <n v="1482134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b v="1"/>
    <n v="403"/>
    <b v="1"/>
    <s v="food/small batch"/>
    <n v="105.7775"/>
    <n v="104.99007444168734"/>
    <x v="7"/>
    <s v="small batch"/>
    <n v="1475249138"/>
    <x v="2340"/>
    <n v="14778411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b v="0"/>
    <n v="0"/>
    <b v="0"/>
    <s v="technology/web"/>
    <n v="0"/>
    <e v="#DIV/0!"/>
    <x v="2"/>
    <s v="web"/>
    <n v="1434137504"/>
    <x v="2341"/>
    <n v="143672950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b v="0"/>
    <n v="0"/>
    <b v="0"/>
    <s v="technology/web"/>
    <n v="0"/>
    <e v="#DIV/0!"/>
    <x v="2"/>
    <s v="web"/>
    <n v="1410799870"/>
    <x v="2342"/>
    <n v="141257160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b v="0"/>
    <n v="1"/>
    <b v="0"/>
    <s v="technology/web"/>
    <n v="3"/>
    <n v="300"/>
    <x v="2"/>
    <s v="web"/>
    <n v="1447962505"/>
    <x v="2343"/>
    <n v="145228242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b v="0"/>
    <n v="1"/>
    <b v="0"/>
    <s v="technology/web"/>
    <n v="0.1"/>
    <n v="1"/>
    <x v="2"/>
    <s v="web"/>
    <n v="1464197269"/>
    <x v="2344"/>
    <n v="146678926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b v="0"/>
    <n v="0"/>
    <b v="0"/>
    <s v="technology/web"/>
    <n v="0"/>
    <e v="#DIV/0!"/>
    <x v="2"/>
    <s v="web"/>
    <n v="1424822556"/>
    <x v="2345"/>
    <n v="142784514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b v="0"/>
    <n v="3"/>
    <b v="0"/>
    <s v="technology/web"/>
    <n v="6.5000000000000002E-2"/>
    <n v="13"/>
    <x v="2"/>
    <s v="web"/>
    <n v="1472843431"/>
    <x v="2346"/>
    <n v="14767314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b v="0"/>
    <n v="1"/>
    <b v="0"/>
    <s v="technology/web"/>
    <n v="1.5"/>
    <n v="15"/>
    <x v="2"/>
    <s v="web"/>
    <n v="1469543676"/>
    <x v="2347"/>
    <n v="147213567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b v="0"/>
    <n v="5"/>
    <b v="0"/>
    <s v="technology/web"/>
    <n v="0.38571428571428573"/>
    <n v="54"/>
    <x v="2"/>
    <s v="web"/>
    <n v="1450822938"/>
    <x v="2348"/>
    <n v="145600693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b v="0"/>
    <n v="0"/>
    <b v="0"/>
    <s v="technology/web"/>
    <n v="0"/>
    <e v="#DIV/0!"/>
    <x v="2"/>
    <s v="web"/>
    <n v="1436812628"/>
    <x v="2349"/>
    <n v="143931822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b v="0"/>
    <n v="0"/>
    <b v="0"/>
    <s v="technology/web"/>
    <n v="0"/>
    <e v="#DIV/0!"/>
    <x v="2"/>
    <s v="web"/>
    <n v="1480882370"/>
    <x v="2350"/>
    <n v="148347437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b v="0"/>
    <n v="7"/>
    <b v="0"/>
    <s v="technology/web"/>
    <n v="0.5714285714285714"/>
    <n v="15.428571428571429"/>
    <x v="2"/>
    <s v="web"/>
    <n v="1427768739"/>
    <x v="2351"/>
    <n v="14303607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b v="0"/>
    <n v="0"/>
    <b v="0"/>
    <s v="technology/web"/>
    <n v="0"/>
    <e v="#DIV/0!"/>
    <x v="2"/>
    <s v="web"/>
    <n v="1428419552"/>
    <x v="2352"/>
    <n v="14336035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b v="0"/>
    <n v="0"/>
    <b v="0"/>
    <s v="technology/web"/>
    <n v="0"/>
    <e v="#DIV/0!"/>
    <x v="2"/>
    <s v="web"/>
    <n v="1428596022"/>
    <x v="2353"/>
    <n v="142963282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b v="0"/>
    <n v="1"/>
    <b v="0"/>
    <s v="technology/web"/>
    <n v="7.1428571428571425E-2"/>
    <n v="25"/>
    <x v="2"/>
    <s v="web"/>
    <n v="1415726460"/>
    <x v="2354"/>
    <n v="142091046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b v="0"/>
    <n v="2"/>
    <b v="0"/>
    <s v="technology/web"/>
    <n v="0.6875"/>
    <n v="27.5"/>
    <x v="2"/>
    <s v="web"/>
    <n v="1428012136"/>
    <x v="2355"/>
    <n v="143060413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b v="0"/>
    <n v="0"/>
    <b v="0"/>
    <s v="technology/web"/>
    <n v="0"/>
    <e v="#DIV/0!"/>
    <x v="2"/>
    <s v="web"/>
    <n v="1430938104"/>
    <x v="2356"/>
    <n v="143353010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b v="0"/>
    <n v="0"/>
    <b v="0"/>
    <s v="technology/web"/>
    <n v="0"/>
    <e v="#DIV/0!"/>
    <x v="2"/>
    <s v="web"/>
    <n v="1442501578"/>
    <x v="2357"/>
    <n v="144509357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b v="0"/>
    <n v="0"/>
    <b v="0"/>
    <s v="technology/web"/>
    <n v="0"/>
    <e v="#DIV/0!"/>
    <x v="2"/>
    <s v="web"/>
    <n v="1417818036"/>
    <x v="2358"/>
    <n v="1422664740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b v="0"/>
    <n v="3"/>
    <b v="0"/>
    <s v="technology/web"/>
    <n v="14.68"/>
    <n v="367"/>
    <x v="2"/>
    <s v="web"/>
    <n v="1433432124"/>
    <x v="2359"/>
    <n v="14386161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b v="0"/>
    <n v="1"/>
    <b v="0"/>
    <s v="technology/web"/>
    <n v="0.04"/>
    <n v="2"/>
    <x v="2"/>
    <s v="web"/>
    <n v="1452272280"/>
    <x v="2360"/>
    <n v="145486428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b v="0"/>
    <n v="0"/>
    <b v="0"/>
    <s v="technology/web"/>
    <n v="0"/>
    <e v="#DIV/0!"/>
    <x v="2"/>
    <s v="web"/>
    <n v="1459975008"/>
    <x v="2361"/>
    <n v="1462053600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b v="0"/>
    <n v="2"/>
    <b v="0"/>
    <s v="technology/web"/>
    <n v="28.571428571428573"/>
    <n v="60"/>
    <x v="2"/>
    <s v="web"/>
    <n v="1415723470"/>
    <x v="2362"/>
    <n v="141831547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b v="0"/>
    <n v="0"/>
    <b v="0"/>
    <s v="technology/web"/>
    <n v="0"/>
    <e v="#DIV/0!"/>
    <x v="2"/>
    <s v="web"/>
    <n v="1447460200"/>
    <x v="2363"/>
    <n v="145134820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b v="0"/>
    <n v="0"/>
    <b v="0"/>
    <s v="technology/web"/>
    <n v="0"/>
    <e v="#DIV/0!"/>
    <x v="2"/>
    <s v="web"/>
    <n v="1441146356"/>
    <x v="2364"/>
    <n v="14458983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b v="0"/>
    <n v="0"/>
    <b v="0"/>
    <s v="technology/web"/>
    <n v="0"/>
    <e v="#DIV/0!"/>
    <x v="2"/>
    <s v="web"/>
    <n v="1449596425"/>
    <x v="2365"/>
    <n v="145307160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b v="0"/>
    <n v="27"/>
    <b v="0"/>
    <s v="technology/web"/>
    <n v="10.52"/>
    <n v="97.407407407407405"/>
    <x v="2"/>
    <s v="web"/>
    <n v="1442839533"/>
    <x v="2366"/>
    <n v="14454315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b v="0"/>
    <n v="14"/>
    <b v="0"/>
    <s v="technology/web"/>
    <n v="1.34"/>
    <n v="47.857142857142854"/>
    <x v="2"/>
    <s v="web"/>
    <n v="1456442216"/>
    <x v="2367"/>
    <n v="146162261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b v="0"/>
    <n v="2"/>
    <b v="0"/>
    <s v="technology/web"/>
    <n v="0.25"/>
    <n v="50"/>
    <x v="2"/>
    <s v="web"/>
    <n v="1425143965"/>
    <x v="2368"/>
    <n v="142902836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b v="0"/>
    <n v="0"/>
    <b v="0"/>
    <s v="technology/web"/>
    <n v="0"/>
    <e v="#DIV/0!"/>
    <x v="2"/>
    <s v="web"/>
    <n v="1452540611"/>
    <x v="2369"/>
    <n v="14551326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b v="0"/>
    <n v="4"/>
    <b v="0"/>
    <s v="technology/web"/>
    <n v="0.32800000000000001"/>
    <n v="20.5"/>
    <x v="2"/>
    <s v="web"/>
    <n v="1416285141"/>
    <x v="2370"/>
    <n v="141887714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b v="0"/>
    <n v="0"/>
    <b v="0"/>
    <s v="technology/web"/>
    <n v="0"/>
    <e v="#DIV/0!"/>
    <x v="2"/>
    <s v="web"/>
    <n v="1432665596"/>
    <x v="2371"/>
    <n v="143525759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b v="0"/>
    <n v="6"/>
    <b v="0"/>
    <s v="technology/web"/>
    <n v="3.2727272727272729"/>
    <n v="30"/>
    <x v="2"/>
    <s v="web"/>
    <n v="1427247571"/>
    <x v="2372"/>
    <n v="142983957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b v="0"/>
    <n v="1"/>
    <b v="0"/>
    <s v="technology/web"/>
    <n v="5.8823529411764705E-3"/>
    <n v="50"/>
    <x v="2"/>
    <s v="web"/>
    <n v="1438271624"/>
    <x v="2373"/>
    <n v="144086362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b v="0"/>
    <n v="1"/>
    <b v="0"/>
    <s v="technology/web"/>
    <n v="4.5454545454545456E-2"/>
    <n v="10"/>
    <x v="2"/>
    <s v="web"/>
    <n v="1421180060"/>
    <x v="2374"/>
    <n v="142377206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b v="0"/>
    <n v="0"/>
    <b v="0"/>
    <s v="technology/web"/>
    <n v="0"/>
    <e v="#DIV/0!"/>
    <x v="2"/>
    <s v="web"/>
    <n v="1470859437"/>
    <x v="2375"/>
    <n v="147345143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b v="0"/>
    <n v="4"/>
    <b v="0"/>
    <s v="technology/web"/>
    <n v="10.877666666666666"/>
    <n v="81.582499999999996"/>
    <x v="2"/>
    <s v="web"/>
    <n v="1447193566"/>
    <x v="2376"/>
    <n v="144978556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b v="0"/>
    <n v="0"/>
    <b v="0"/>
    <s v="technology/web"/>
    <n v="0"/>
    <e v="#DIV/0!"/>
    <x v="2"/>
    <s v="web"/>
    <n v="1477515183"/>
    <x v="2377"/>
    <n v="148011078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b v="0"/>
    <n v="0"/>
    <b v="0"/>
    <s v="technology/web"/>
    <n v="0"/>
    <e v="#DIV/0!"/>
    <x v="2"/>
    <s v="web"/>
    <n v="1438042730"/>
    <x v="2378"/>
    <n v="144054833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b v="0"/>
    <n v="0"/>
    <b v="0"/>
    <s v="technology/web"/>
    <n v="0"/>
    <e v="#DIV/0!"/>
    <x v="2"/>
    <s v="web"/>
    <n v="1440116616"/>
    <x v="2379"/>
    <n v="144400461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b v="0"/>
    <n v="3"/>
    <b v="0"/>
    <s v="technology/web"/>
    <n v="0.36666666666666664"/>
    <n v="18.333333333333332"/>
    <x v="2"/>
    <s v="web"/>
    <n v="1441134142"/>
    <x v="2380"/>
    <n v="144372614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b v="0"/>
    <n v="7"/>
    <b v="0"/>
    <s v="technology/web"/>
    <n v="1.8193398957730167"/>
    <n v="224.42857142857142"/>
    <x v="2"/>
    <s v="web"/>
    <n v="1426112848"/>
    <x v="2381"/>
    <n v="142870484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b v="0"/>
    <n v="2"/>
    <b v="0"/>
    <s v="technology/web"/>
    <n v="2.5"/>
    <n v="37.5"/>
    <x v="2"/>
    <s v="web"/>
    <n v="1436502603"/>
    <x v="2382"/>
    <n v="14386626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b v="0"/>
    <n v="3"/>
    <b v="0"/>
    <s v="technology/web"/>
    <n v="4.3499999999999996"/>
    <n v="145"/>
    <x v="2"/>
    <s v="web"/>
    <n v="1421976107"/>
    <x v="2383"/>
    <n v="142456810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b v="0"/>
    <n v="8"/>
    <b v="0"/>
    <s v="technology/web"/>
    <n v="0.8"/>
    <n v="1"/>
    <x v="2"/>
    <s v="web"/>
    <n v="1413337043"/>
    <x v="2384"/>
    <n v="141593264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b v="0"/>
    <n v="7"/>
    <b v="0"/>
    <s v="technology/web"/>
    <n v="1.2123076923076923"/>
    <n v="112.57142857142857"/>
    <x v="2"/>
    <s v="web"/>
    <n v="1436201432"/>
    <x v="2385"/>
    <n v="14387934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b v="0"/>
    <n v="0"/>
    <b v="0"/>
    <s v="technology/web"/>
    <n v="0"/>
    <e v="#DIV/0!"/>
    <x v="2"/>
    <s v="web"/>
    <n v="1415736424"/>
    <x v="2386"/>
    <n v="142092042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b v="0"/>
    <n v="3"/>
    <b v="0"/>
    <s v="technology/web"/>
    <n v="0.68400000000000005"/>
    <n v="342"/>
    <x v="2"/>
    <s v="web"/>
    <n v="1465311740"/>
    <x v="2387"/>
    <n v="146919974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b v="0"/>
    <n v="8"/>
    <b v="0"/>
    <s v="technology/web"/>
    <n v="1.2513513513513514"/>
    <n v="57.875"/>
    <x v="2"/>
    <s v="web"/>
    <n v="1418761759"/>
    <x v="2388"/>
    <n v="1421350140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b v="0"/>
    <n v="1"/>
    <b v="0"/>
    <s v="technology/web"/>
    <n v="0.1875"/>
    <n v="30"/>
    <x v="2"/>
    <s v="web"/>
    <n v="1435160452"/>
    <x v="2389"/>
    <n v="143786154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b v="0"/>
    <n v="0"/>
    <b v="0"/>
    <s v="technology/web"/>
    <n v="0"/>
    <e v="#DIV/0!"/>
    <x v="2"/>
    <s v="web"/>
    <n v="1416896264"/>
    <x v="2390"/>
    <n v="142035226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b v="0"/>
    <n v="1"/>
    <b v="0"/>
    <s v="technology/web"/>
    <n v="0.125"/>
    <n v="25"/>
    <x v="2"/>
    <s v="web"/>
    <n v="1425236644"/>
    <x v="2391"/>
    <n v="142782504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b v="0"/>
    <n v="0"/>
    <b v="0"/>
    <s v="technology/web"/>
    <n v="0"/>
    <e v="#DIV/0!"/>
    <x v="2"/>
    <s v="web"/>
    <n v="1443495223"/>
    <x v="2392"/>
    <n v="144608722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b v="0"/>
    <n v="1"/>
    <b v="0"/>
    <s v="technology/web"/>
    <n v="0.05"/>
    <n v="50"/>
    <x v="2"/>
    <s v="web"/>
    <n v="1436456017"/>
    <x v="2393"/>
    <n v="143904801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b v="0"/>
    <n v="2"/>
    <b v="0"/>
    <s v="technology/web"/>
    <n v="0.06"/>
    <n v="1.5"/>
    <x v="2"/>
    <s v="web"/>
    <n v="1422348093"/>
    <x v="2394"/>
    <n v="142494009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b v="0"/>
    <n v="0"/>
    <b v="0"/>
    <s v="technology/web"/>
    <n v="0"/>
    <e v="#DIV/0!"/>
    <x v="2"/>
    <s v="web"/>
    <n v="1481597687"/>
    <x v="2395"/>
    <n v="1484038620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b v="0"/>
    <n v="1"/>
    <b v="0"/>
    <s v="technology/web"/>
    <n v="0.2"/>
    <n v="10"/>
    <x v="2"/>
    <s v="web"/>
    <n v="1442348558"/>
    <x v="2396"/>
    <n v="144494055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b v="0"/>
    <n v="0"/>
    <b v="0"/>
    <s v="technology/web"/>
    <n v="0"/>
    <e v="#DIV/0!"/>
    <x v="2"/>
    <s v="web"/>
    <n v="1417641256"/>
    <x v="2397"/>
    <n v="142023325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b v="0"/>
    <n v="0"/>
    <b v="0"/>
    <s v="technology/web"/>
    <n v="0"/>
    <e v="#DIV/0!"/>
    <x v="2"/>
    <s v="web"/>
    <n v="1433282384"/>
    <x v="2398"/>
    <n v="143587438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b v="0"/>
    <n v="0"/>
    <b v="0"/>
    <s v="technology/web"/>
    <n v="0"/>
    <e v="#DIV/0!"/>
    <x v="2"/>
    <s v="web"/>
    <n v="1415910506"/>
    <x v="2399"/>
    <n v="141893450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b v="0"/>
    <n v="0"/>
    <b v="0"/>
    <s v="technology/web"/>
    <n v="0"/>
    <e v="#DIV/0!"/>
    <x v="2"/>
    <s v="web"/>
    <n v="1458023164"/>
    <x v="2400"/>
    <n v="146061516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b v="0"/>
    <n v="9"/>
    <b v="0"/>
    <s v="food/food trucks"/>
    <n v="0.71785714285714286"/>
    <n v="22.333333333333332"/>
    <x v="7"/>
    <s v="food trucks"/>
    <n v="1452023096"/>
    <x v="2401"/>
    <n v="1457207096"/>
    <d v="2016-03-05T19:44:56"/>
  </r>
  <r>
    <n v="2402"/>
    <s v="Cupcake Truck Unite"/>
    <s v="Small town, delicious treats, and a mobile truck"/>
    <n v="12000"/>
    <n v="52"/>
    <x v="2"/>
    <s v="US"/>
    <s v="USD"/>
    <b v="0"/>
    <n v="1"/>
    <b v="0"/>
    <s v="food/food trucks"/>
    <n v="0.43333333333333335"/>
    <n v="52"/>
    <x v="7"/>
    <s v="food trucks"/>
    <n v="1428941931"/>
    <x v="2402"/>
    <n v="143153393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b v="0"/>
    <n v="12"/>
    <b v="0"/>
    <s v="food/food trucks"/>
    <n v="16.833333333333332"/>
    <n v="16.833333333333332"/>
    <x v="7"/>
    <s v="food trucks"/>
    <n v="1454188258"/>
    <x v="2403"/>
    <n v="14593686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b v="0"/>
    <n v="0"/>
    <b v="0"/>
    <s v="food/food trucks"/>
    <n v="0"/>
    <e v="#DIV/0!"/>
    <x v="7"/>
    <s v="food trucks"/>
    <n v="1449190607"/>
    <x v="2404"/>
    <n v="1451782607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b v="0"/>
    <n v="20"/>
    <b v="0"/>
    <s v="food/food trucks"/>
    <n v="22.52"/>
    <n v="56.3"/>
    <x v="7"/>
    <s v="food trucks"/>
    <n v="1471096975"/>
    <x v="2405"/>
    <n v="147291137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b v="0"/>
    <n v="16"/>
    <b v="0"/>
    <s v="food/food trucks"/>
    <n v="41.384615384615387"/>
    <n v="84.0625"/>
    <x v="7"/>
    <s v="food trucks"/>
    <n v="1418179190"/>
    <x v="2406"/>
    <n v="142163519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b v="0"/>
    <n v="33"/>
    <b v="0"/>
    <s v="food/food trucks"/>
    <n v="25.259090909090908"/>
    <n v="168.39393939393941"/>
    <x v="7"/>
    <s v="food trucks"/>
    <n v="1426772928"/>
    <x v="2407"/>
    <n v="142873200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b v="0"/>
    <n v="2"/>
    <b v="0"/>
    <s v="food/food trucks"/>
    <n v="0.2"/>
    <n v="15"/>
    <x v="7"/>
    <s v="food trucks"/>
    <n v="1412652157"/>
    <x v="2408"/>
    <n v="141524775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b v="0"/>
    <n v="6"/>
    <b v="0"/>
    <s v="food/food trucks"/>
    <n v="1.84"/>
    <n v="76.666666666666671"/>
    <x v="7"/>
    <s v="food trucks"/>
    <n v="1437339675"/>
    <x v="2409"/>
    <n v="143993167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b v="0"/>
    <n v="0"/>
    <b v="0"/>
    <s v="food/food trucks"/>
    <n v="0"/>
    <e v="#DIV/0!"/>
    <x v="7"/>
    <s v="food trucks"/>
    <n v="1439027275"/>
    <x v="2410"/>
    <n v="144161927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b v="0"/>
    <n v="3"/>
    <b v="0"/>
    <s v="food/food trucks"/>
    <n v="0.60399999999999998"/>
    <n v="50.333333333333336"/>
    <x v="7"/>
    <s v="food trucks"/>
    <n v="1437932082"/>
    <x v="2411"/>
    <n v="144052408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b v="0"/>
    <n v="0"/>
    <b v="0"/>
    <s v="food/food trucks"/>
    <n v="0"/>
    <e v="#DIV/0!"/>
    <x v="7"/>
    <s v="food trucks"/>
    <n v="1476294073"/>
    <x v="2412"/>
    <n v="148018567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b v="0"/>
    <n v="3"/>
    <b v="0"/>
    <s v="food/food trucks"/>
    <n v="0.83333333333333337"/>
    <n v="8.3333333333333339"/>
    <x v="7"/>
    <s v="food trucks"/>
    <n v="1398911882"/>
    <x v="2413"/>
    <n v="1401579000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b v="0"/>
    <n v="13"/>
    <b v="0"/>
    <s v="food/food trucks"/>
    <n v="3.0666666666666669"/>
    <n v="35.384615384615387"/>
    <x v="7"/>
    <s v="food trucks"/>
    <n v="1436805660"/>
    <x v="2414"/>
    <n v="144021594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b v="0"/>
    <n v="6"/>
    <b v="0"/>
    <s v="food/food trucks"/>
    <n v="0.55833333333333335"/>
    <n v="55.833333333333336"/>
    <x v="7"/>
    <s v="food trucks"/>
    <n v="1466023346"/>
    <x v="2415"/>
    <n v="146861534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b v="0"/>
    <n v="1"/>
    <b v="0"/>
    <s v="food/food trucks"/>
    <n v="2.5000000000000001E-2"/>
    <n v="5"/>
    <x v="7"/>
    <s v="food trucks"/>
    <n v="1421343743"/>
    <x v="2416"/>
    <n v="142634520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b v="0"/>
    <n v="0"/>
    <b v="0"/>
    <s v="food/food trucks"/>
    <n v="0"/>
    <e v="#DIV/0!"/>
    <x v="7"/>
    <s v="food trucks"/>
    <n v="1405113187"/>
    <x v="2417"/>
    <n v="1407705187"/>
    <d v="2014-08-10T21:13:07"/>
  </r>
  <r>
    <n v="2418"/>
    <s v="Mexican food truck"/>
    <s v="I want to start my food truck business."/>
    <n v="25000"/>
    <n v="5"/>
    <x v="2"/>
    <s v="US"/>
    <s v="USD"/>
    <b v="0"/>
    <n v="5"/>
    <b v="0"/>
    <s v="food/food trucks"/>
    <n v="0.02"/>
    <n v="1"/>
    <x v="7"/>
    <s v="food trucks"/>
    <n v="1422045244"/>
    <x v="2418"/>
    <n v="142722564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b v="0"/>
    <n v="0"/>
    <b v="0"/>
    <s v="food/food trucks"/>
    <n v="0"/>
    <e v="#DIV/0!"/>
    <x v="7"/>
    <s v="food trucks"/>
    <n v="1419097389"/>
    <x v="2419"/>
    <n v="142428138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b v="0"/>
    <n v="36"/>
    <b v="0"/>
    <s v="food/food trucks"/>
    <n v="14.825133372851216"/>
    <n v="69.472222222222229"/>
    <x v="7"/>
    <s v="food trucks"/>
    <n v="1410396095"/>
    <x v="2420"/>
    <n v="1415583695"/>
    <d v="2014-11-10T01:41:35"/>
  </r>
  <r>
    <n v="2421"/>
    <s v="hot dog cart"/>
    <s v="help me start Merrill's first hot dog cart in this empty lot"/>
    <n v="6000"/>
    <n v="1"/>
    <x v="2"/>
    <s v="US"/>
    <s v="USD"/>
    <b v="0"/>
    <n v="1"/>
    <b v="0"/>
    <s v="food/food trucks"/>
    <n v="1.6666666666666666E-2"/>
    <n v="1"/>
    <x v="7"/>
    <s v="food trucks"/>
    <n v="1421944196"/>
    <x v="2421"/>
    <n v="1424536196"/>
    <d v="2015-02-21T16:29:56"/>
  </r>
  <r>
    <n v="2422"/>
    <s v="Help starting a family owned food truck"/>
    <s v="Family owned business serving BBQ and seafood to the public"/>
    <n v="500"/>
    <n v="1"/>
    <x v="2"/>
    <s v="US"/>
    <s v="USD"/>
    <b v="0"/>
    <n v="1"/>
    <b v="0"/>
    <s v="food/food trucks"/>
    <n v="0.2"/>
    <n v="1"/>
    <x v="7"/>
    <s v="food trucks"/>
    <n v="1423502636"/>
    <x v="2422"/>
    <n v="1426091036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b v="0"/>
    <n v="1"/>
    <b v="0"/>
    <s v="food/food trucks"/>
    <n v="1.3333333333333334E-2"/>
    <n v="8"/>
    <x v="7"/>
    <s v="food trucks"/>
    <n v="1417452890"/>
    <x v="2423"/>
    <n v="1420044890"/>
    <d v="2014-12-31T16:54:50"/>
  </r>
  <r>
    <n v="2424"/>
    <s v="Lily and Memphs"/>
    <s v="Great and creative food from the heart in the form of a sweet food truck!"/>
    <n v="25000"/>
    <n v="310"/>
    <x v="2"/>
    <s v="US"/>
    <s v="USD"/>
    <b v="0"/>
    <n v="9"/>
    <b v="0"/>
    <s v="food/food trucks"/>
    <n v="1.24"/>
    <n v="34.444444444444443"/>
    <x v="7"/>
    <s v="food trucks"/>
    <n v="1411853108"/>
    <x v="2424"/>
    <n v="14144451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b v="0"/>
    <n v="1"/>
    <b v="0"/>
    <s v="food/food trucks"/>
    <n v="2.8571428571428571E-2"/>
    <n v="1"/>
    <x v="7"/>
    <s v="food trucks"/>
    <n v="1463090149"/>
    <x v="2425"/>
    <n v="1464386640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b v="0"/>
    <n v="0"/>
    <b v="0"/>
    <s v="food/food trucks"/>
    <n v="0"/>
    <e v="#DIV/0!"/>
    <x v="7"/>
    <s v="food trucks"/>
    <n v="1433822692"/>
    <x v="2426"/>
    <n v="1439006692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b v="0"/>
    <n v="1"/>
    <b v="0"/>
    <s v="food/food trucks"/>
    <n v="2E-3"/>
    <n v="1"/>
    <x v="7"/>
    <s v="food trucks"/>
    <n v="1455262733"/>
    <x v="2427"/>
    <n v="1458715133"/>
    <d v="2016-03-23T06:38:53"/>
  </r>
  <r>
    <n v="2428"/>
    <s v="Premium Burgers"/>
    <s v="From Moo 2 You! We want to offer premium burgers to a taco flooded environment."/>
    <n v="35000"/>
    <n v="1"/>
    <x v="2"/>
    <s v="US"/>
    <s v="USD"/>
    <b v="0"/>
    <n v="1"/>
    <b v="0"/>
    <s v="food/food trucks"/>
    <n v="2.8571428571428571E-3"/>
    <n v="1"/>
    <x v="7"/>
    <s v="food trucks"/>
    <n v="1423594151"/>
    <x v="2428"/>
    <n v="142618255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b v="0"/>
    <n v="4"/>
    <b v="0"/>
    <s v="food/food trucks"/>
    <n v="1.4321428571428572"/>
    <n v="501.25"/>
    <x v="7"/>
    <s v="food trucks"/>
    <n v="1483131966"/>
    <x v="2429"/>
    <n v="148631304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b v="0"/>
    <n v="2"/>
    <b v="0"/>
    <s v="food/food trucks"/>
    <n v="0.7"/>
    <n v="10.5"/>
    <x v="7"/>
    <s v="food trucks"/>
    <n v="1452654504"/>
    <x v="2430"/>
    <n v="1455246504"/>
    <d v="2016-02-12T03:08:24"/>
  </r>
  <r>
    <n v="2431"/>
    <s v="Murphy's good eatin'"/>
    <s v="Go to Colorado and run a food truck with homemade food of all kinds."/>
    <n v="100000"/>
    <n v="2"/>
    <x v="2"/>
    <s v="US"/>
    <s v="USD"/>
    <b v="0"/>
    <n v="2"/>
    <b v="0"/>
    <s v="food/food trucks"/>
    <n v="2E-3"/>
    <n v="1"/>
    <x v="7"/>
    <s v="food trucks"/>
    <n v="1461896613"/>
    <x v="2431"/>
    <n v="146708061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b v="0"/>
    <n v="2"/>
    <b v="0"/>
    <s v="food/food trucks"/>
    <n v="1.4285714285714285E-2"/>
    <n v="1"/>
    <x v="7"/>
    <s v="food trucks"/>
    <n v="1423199697"/>
    <x v="2432"/>
    <n v="142579169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b v="0"/>
    <n v="0"/>
    <b v="0"/>
    <s v="food/food trucks"/>
    <n v="0"/>
    <e v="#DIV/0!"/>
    <x v="7"/>
    <s v="food trucks"/>
    <n v="1454016943"/>
    <x v="2433"/>
    <n v="14566089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b v="0"/>
    <n v="2"/>
    <b v="0"/>
    <s v="food/food trucks"/>
    <n v="0.13"/>
    <n v="13"/>
    <x v="7"/>
    <s v="food trucks"/>
    <n v="1435206474"/>
    <x v="2434"/>
    <n v="143866247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b v="0"/>
    <n v="4"/>
    <b v="0"/>
    <s v="food/food trucks"/>
    <n v="0.48959999999999998"/>
    <n v="306"/>
    <x v="7"/>
    <s v="food trucks"/>
    <n v="1441435186"/>
    <x v="2435"/>
    <n v="144402718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b v="0"/>
    <n v="2"/>
    <b v="0"/>
    <s v="food/food trucks"/>
    <n v="3.8461538461538464E-2"/>
    <n v="22.5"/>
    <x v="7"/>
    <s v="food trucks"/>
    <n v="1448894770"/>
    <x v="2436"/>
    <n v="145407877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b v="0"/>
    <n v="0"/>
    <b v="0"/>
    <s v="food/food trucks"/>
    <n v="0"/>
    <e v="#DIV/0!"/>
    <x v="7"/>
    <s v="food trucks"/>
    <n v="1422400188"/>
    <x v="2437"/>
    <n v="142661520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b v="0"/>
    <n v="1"/>
    <b v="0"/>
    <s v="food/food trucks"/>
    <n v="0.33333333333333331"/>
    <n v="50"/>
    <x v="7"/>
    <s v="food trucks"/>
    <n v="1444341462"/>
    <x v="2438"/>
    <n v="144952906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b v="0"/>
    <n v="0"/>
    <b v="0"/>
    <s v="food/food trucks"/>
    <n v="0"/>
    <e v="#DIV/0!"/>
    <x v="7"/>
    <s v="food trucks"/>
    <n v="1442605129"/>
    <x v="2439"/>
    <n v="144519712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b v="0"/>
    <n v="2"/>
    <b v="0"/>
    <s v="food/food trucks"/>
    <n v="0.2"/>
    <n v="5"/>
    <x v="7"/>
    <s v="food trucks"/>
    <n v="1452807313"/>
    <x v="2440"/>
    <n v="1455399313"/>
    <d v="2016-02-13T21:35:13"/>
  </r>
  <r>
    <n v="2441"/>
    <s v="Bring Alchemy Pops to the People!"/>
    <s v="YOU can help Alchemy Pops POP up on a street near you!"/>
    <n v="7500"/>
    <n v="8091"/>
    <x v="0"/>
    <s v="US"/>
    <s v="USD"/>
    <b v="0"/>
    <n v="109"/>
    <b v="1"/>
    <s v="food/small batch"/>
    <n v="107.88"/>
    <n v="74.22935779816514"/>
    <x v="7"/>
    <s v="small batch"/>
    <n v="1435806054"/>
    <x v="2441"/>
    <n v="143762754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b v="0"/>
    <n v="372"/>
    <b v="1"/>
    <s v="food/small batch"/>
    <n v="125.94166666666666"/>
    <n v="81.252688172043008"/>
    <x v="7"/>
    <s v="small batch"/>
    <n v="1424188828"/>
    <x v="2442"/>
    <n v="14267772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b v="0"/>
    <n v="311"/>
    <b v="1"/>
    <s v="food/small batch"/>
    <n v="202.51495"/>
    <n v="130.23469453376205"/>
    <x v="7"/>
    <s v="small batch"/>
    <n v="1405522822"/>
    <x v="2443"/>
    <n v="14081148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b v="0"/>
    <n v="61"/>
    <b v="1"/>
    <s v="food/small batch"/>
    <n v="108.6"/>
    <n v="53.409836065573771"/>
    <x v="7"/>
    <s v="small batch"/>
    <n v="1461607591"/>
    <x v="2444"/>
    <n v="146419959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b v="0"/>
    <n v="115"/>
    <b v="1"/>
    <s v="food/small batch"/>
    <n v="172.8"/>
    <n v="75.130434782608702"/>
    <x v="7"/>
    <s v="small batch"/>
    <n v="1440650021"/>
    <x v="2445"/>
    <n v="144324202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b v="0"/>
    <n v="111"/>
    <b v="1"/>
    <s v="food/small batch"/>
    <n v="167.98"/>
    <n v="75.666666666666671"/>
    <x v="7"/>
    <s v="small batch"/>
    <n v="1477578471"/>
    <x v="2446"/>
    <n v="148017407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b v="0"/>
    <n v="337"/>
    <b v="1"/>
    <s v="food/small batch"/>
    <n v="427.2"/>
    <n v="31.691394658753708"/>
    <x v="7"/>
    <s v="small batch"/>
    <n v="1476184593"/>
    <x v="2447"/>
    <n v="1478923200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b v="0"/>
    <n v="9"/>
    <b v="1"/>
    <s v="food/small batch"/>
    <n v="107.5"/>
    <n v="47.777777777777779"/>
    <x v="7"/>
    <s v="small batch"/>
    <n v="1472110513"/>
    <x v="2448"/>
    <n v="147262176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b v="0"/>
    <n v="120"/>
    <b v="1"/>
    <s v="food/small batch"/>
    <n v="108"/>
    <n v="90"/>
    <x v="7"/>
    <s v="small batch"/>
    <n v="1414725915"/>
    <x v="2449"/>
    <n v="14173215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b v="0"/>
    <n v="102"/>
    <b v="1"/>
    <s v="food/small batch"/>
    <n v="101.53353333333334"/>
    <n v="149.31401960784314"/>
    <x v="7"/>
    <s v="small batch"/>
    <n v="1411177456"/>
    <x v="2450"/>
    <n v="141446586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b v="0"/>
    <n v="186"/>
    <b v="1"/>
    <s v="food/small batch"/>
    <n v="115.45"/>
    <n v="62.06989247311828"/>
    <x v="7"/>
    <s v="small batch"/>
    <n v="1487022490"/>
    <x v="2451"/>
    <n v="148875049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b v="0"/>
    <n v="15"/>
    <b v="1"/>
    <s v="food/small batch"/>
    <n v="133.5"/>
    <n v="53.4"/>
    <x v="7"/>
    <s v="small batch"/>
    <n v="1448914500"/>
    <x v="2452"/>
    <n v="14514300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b v="0"/>
    <n v="67"/>
    <b v="1"/>
    <s v="food/small batch"/>
    <n v="154.69999999999999"/>
    <n v="69.268656716417908"/>
    <x v="7"/>
    <s v="small batch"/>
    <n v="1483461409"/>
    <x v="2453"/>
    <n v="148605340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b v="0"/>
    <n v="130"/>
    <b v="1"/>
    <s v="food/small batch"/>
    <n v="100.84571428571428"/>
    <n v="271.50769230769231"/>
    <x v="7"/>
    <s v="small batch"/>
    <n v="1486183808"/>
    <x v="2454"/>
    <n v="14892078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b v="0"/>
    <n v="16"/>
    <b v="1"/>
    <s v="food/small batch"/>
    <n v="182"/>
    <n v="34.125"/>
    <x v="7"/>
    <s v="small batch"/>
    <n v="1458758750"/>
    <x v="2455"/>
    <n v="14611779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b v="0"/>
    <n v="67"/>
    <b v="1"/>
    <s v="food/small batch"/>
    <n v="180.86666666666667"/>
    <n v="40.492537313432834"/>
    <x v="7"/>
    <s v="small batch"/>
    <n v="1485471839"/>
    <x v="2456"/>
    <n v="148806383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b v="0"/>
    <n v="124"/>
    <b v="1"/>
    <s v="food/small batch"/>
    <n v="102.30434782608695"/>
    <n v="189.75806451612902"/>
    <x v="7"/>
    <s v="small batch"/>
    <n v="1456237656"/>
    <x v="2457"/>
    <n v="145882605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b v="0"/>
    <n v="80"/>
    <b v="1"/>
    <s v="food/small batch"/>
    <n v="110.18"/>
    <n v="68.862499999999997"/>
    <x v="7"/>
    <s v="small batch"/>
    <n v="1462481718"/>
    <x v="2458"/>
    <n v="1465498800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b v="0"/>
    <n v="282"/>
    <b v="1"/>
    <s v="food/small batch"/>
    <n v="102.25"/>
    <n v="108.77659574468085"/>
    <x v="7"/>
    <s v="small batch"/>
    <n v="1454858285"/>
    <x v="2459"/>
    <n v="145874268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b v="0"/>
    <n v="68"/>
    <b v="1"/>
    <s v="food/small batch"/>
    <n v="100.78823529411764"/>
    <n v="125.98529411764706"/>
    <x v="7"/>
    <s v="small batch"/>
    <n v="1480480167"/>
    <x v="2460"/>
    <n v="148341702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b v="0"/>
    <n v="86"/>
    <b v="1"/>
    <s v="music/indie rock"/>
    <n v="103.8"/>
    <n v="90.523255813953483"/>
    <x v="4"/>
    <s v="indie rock"/>
    <n v="1314577097"/>
    <x v="2461"/>
    <n v="131743800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b v="0"/>
    <n v="115"/>
    <b v="1"/>
    <s v="music/indie rock"/>
    <n v="110.70833333333333"/>
    <n v="28.880434782608695"/>
    <x v="4"/>
    <s v="indie rock"/>
    <n v="1340944096"/>
    <x v="2462"/>
    <n v="1342672096"/>
    <d v="2012-07-19T04:28:16"/>
  </r>
  <r>
    <n v="2463"/>
    <s v="Emma Ate the Lion &quot;Songs Two Count Too&quot;"/>
    <s v="Emma Ate The Lion's debut full length album"/>
    <n v="2000"/>
    <n v="2325"/>
    <x v="0"/>
    <s v="US"/>
    <s v="USD"/>
    <b v="0"/>
    <n v="75"/>
    <b v="1"/>
    <s v="music/indie rock"/>
    <n v="116.25"/>
    <n v="31"/>
    <x v="4"/>
    <s v="indie rock"/>
    <n v="1362710425"/>
    <x v="2463"/>
    <n v="1366138800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b v="0"/>
    <n v="43"/>
    <b v="1"/>
    <s v="music/indie rock"/>
    <n v="111.1"/>
    <n v="51.674418604651166"/>
    <x v="4"/>
    <s v="indie rock"/>
    <n v="1441143397"/>
    <x v="2464"/>
    <n v="144364134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b v="0"/>
    <n v="48"/>
    <b v="1"/>
    <s v="music/indie rock"/>
    <n v="180.14285714285714"/>
    <n v="26.270833333333332"/>
    <x v="4"/>
    <s v="indie rock"/>
    <n v="1345828548"/>
    <x v="2465"/>
    <n v="13484205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b v="0"/>
    <n v="52"/>
    <b v="1"/>
    <s v="music/indie rock"/>
    <n v="100"/>
    <n v="48.07692307692308"/>
    <x v="4"/>
    <s v="indie rock"/>
    <n v="1365474453"/>
    <x v="2466"/>
    <n v="1368066453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b v="0"/>
    <n v="43"/>
    <b v="1"/>
    <s v="music/indie rock"/>
    <n v="118.5"/>
    <n v="27.558139534883722"/>
    <x v="4"/>
    <s v="indie rock"/>
    <n v="1335473931"/>
    <x v="2467"/>
    <n v="1336669200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b v="0"/>
    <n v="58"/>
    <b v="1"/>
    <s v="music/indie rock"/>
    <n v="107.217"/>
    <n v="36.97137931034483"/>
    <x v="4"/>
    <s v="indie rock"/>
    <n v="1348285321"/>
    <x v="2468"/>
    <n v="1351400400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b v="0"/>
    <n v="47"/>
    <b v="1"/>
    <s v="music/indie rock"/>
    <n v="113.66666666666667"/>
    <n v="29.021276595744681"/>
    <x v="4"/>
    <s v="indie rock"/>
    <n v="1295000329"/>
    <x v="2469"/>
    <n v="129716032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b v="0"/>
    <n v="36"/>
    <b v="1"/>
    <s v="music/indie rock"/>
    <n v="103.16400000000002"/>
    <n v="28.65666666666667"/>
    <x v="4"/>
    <s v="indie rock"/>
    <n v="1335232055"/>
    <x v="2470"/>
    <n v="133782405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b v="0"/>
    <n v="17"/>
    <b v="1"/>
    <s v="music/indie rock"/>
    <n v="128"/>
    <n v="37.647058823529413"/>
    <x v="4"/>
    <s v="indie rock"/>
    <n v="1324079392"/>
    <x v="2471"/>
    <n v="132753539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b v="0"/>
    <n v="104"/>
    <b v="1"/>
    <s v="music/indie rock"/>
    <n v="135.76026666666667"/>
    <n v="97.904038461538462"/>
    <x v="4"/>
    <s v="indie rock"/>
    <n v="1277433980"/>
    <x v="2472"/>
    <n v="128356218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b v="0"/>
    <n v="47"/>
    <b v="1"/>
    <s v="music/indie rock"/>
    <n v="100"/>
    <n v="42.553191489361701"/>
    <x v="4"/>
    <s v="indie rock"/>
    <n v="1349978269"/>
    <x v="2473"/>
    <n v="135257386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b v="0"/>
    <n v="38"/>
    <b v="1"/>
    <s v="music/indie rock"/>
    <n v="100.00360000000001"/>
    <n v="131.58368421052631"/>
    <x v="4"/>
    <s v="indie rock"/>
    <n v="1282868176"/>
    <x v="2474"/>
    <n v="128675617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b v="0"/>
    <n v="81"/>
    <b v="1"/>
    <s v="music/indie rock"/>
    <n v="104.72"/>
    <n v="32.320987654320987"/>
    <x v="4"/>
    <s v="indie rock"/>
    <n v="1273647255"/>
    <x v="2475"/>
    <n v="1278799200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b v="0"/>
    <n v="55"/>
    <b v="1"/>
    <s v="music/indie rock"/>
    <n v="105.02249999999999"/>
    <n v="61.103999999999999"/>
    <x v="4"/>
    <s v="indie rock"/>
    <n v="1412149970"/>
    <x v="2476"/>
    <n v="1415004770"/>
    <d v="2014-11-03T08:52:50"/>
  </r>
  <r>
    <n v="2477"/>
    <s v="Debut Album"/>
    <s v="Releasing my first album in August, and I need your help in order to get it done!"/>
    <n v="750"/>
    <n v="1285"/>
    <x v="0"/>
    <s v="US"/>
    <s v="USD"/>
    <b v="0"/>
    <n v="41"/>
    <b v="1"/>
    <s v="music/indie rock"/>
    <n v="171.33333333333334"/>
    <n v="31.341463414634145"/>
    <x v="4"/>
    <s v="indie rock"/>
    <n v="1340901345"/>
    <x v="2477"/>
    <n v="13447893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b v="0"/>
    <n v="79"/>
    <b v="1"/>
    <s v="music/indie rock"/>
    <n v="127.5"/>
    <n v="129.1139240506329"/>
    <x v="4"/>
    <s v="indie rock"/>
    <n v="1355525313"/>
    <x v="2478"/>
    <n v="1358117313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b v="0"/>
    <n v="16"/>
    <b v="1"/>
    <s v="music/indie rock"/>
    <n v="133.44333333333333"/>
    <n v="25.020624999999999"/>
    <x v="4"/>
    <s v="indie rock"/>
    <n v="1342545994"/>
    <x v="2479"/>
    <n v="134344080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b v="0"/>
    <n v="8"/>
    <b v="1"/>
    <s v="music/indie rock"/>
    <n v="100"/>
    <n v="250"/>
    <x v="4"/>
    <s v="indie rock"/>
    <n v="1439332084"/>
    <x v="2480"/>
    <n v="144451608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b v="0"/>
    <n v="95"/>
    <b v="1"/>
    <s v="music/indie rock"/>
    <n v="112.91099999999999"/>
    <n v="47.541473684210523"/>
    <x v="4"/>
    <s v="indie rock"/>
    <n v="1333207808"/>
    <x v="2481"/>
    <n v="13357998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b v="0"/>
    <n v="25"/>
    <b v="1"/>
    <s v="music/indie rock"/>
    <n v="100.1"/>
    <n v="40.04"/>
    <x v="4"/>
    <s v="indie rock"/>
    <n v="1308336383"/>
    <x v="2482"/>
    <n v="13122243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b v="0"/>
    <n v="19"/>
    <b v="1"/>
    <s v="music/indie rock"/>
    <n v="113.72727272727273"/>
    <n v="65.84210526315789"/>
    <x v="4"/>
    <s v="indie rock"/>
    <n v="1330711203"/>
    <x v="2483"/>
    <n v="13358916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b v="0"/>
    <n v="90"/>
    <b v="1"/>
    <s v="music/indie rock"/>
    <n v="119.31742857142855"/>
    <n v="46.401222222222216"/>
    <x v="4"/>
    <s v="indie rock"/>
    <n v="1313532003"/>
    <x v="2484"/>
    <n v="13161240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b v="0"/>
    <n v="41"/>
    <b v="1"/>
    <s v="music/indie rock"/>
    <n v="103.25"/>
    <n v="50.365853658536587"/>
    <x v="4"/>
    <s v="indie rock"/>
    <n v="1315439879"/>
    <x v="2485"/>
    <n v="131846387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b v="0"/>
    <n v="30"/>
    <b v="1"/>
    <s v="music/indie rock"/>
    <n v="265.66666666666669"/>
    <n v="26.566666666666666"/>
    <x v="4"/>
    <s v="indie rock"/>
    <n v="1332521976"/>
    <x v="2486"/>
    <n v="133511397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b v="0"/>
    <n v="38"/>
    <b v="1"/>
    <s v="music/indie rock"/>
    <n v="100.05066666666667"/>
    <n v="39.493684210526318"/>
    <x v="4"/>
    <s v="indie rock"/>
    <n v="1335491997"/>
    <x v="2487"/>
    <n v="133808399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b v="0"/>
    <n v="65"/>
    <b v="1"/>
    <s v="music/indie rock"/>
    <n v="106.7"/>
    <n v="49.246153846153845"/>
    <x v="4"/>
    <s v="indie rock"/>
    <n v="1318864308"/>
    <x v="2488"/>
    <n v="132145990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b v="0"/>
    <n v="75"/>
    <b v="1"/>
    <s v="music/indie rock"/>
    <n v="133.67142857142858"/>
    <n v="62.38"/>
    <x v="4"/>
    <s v="indie rock"/>
    <n v="1365525239"/>
    <x v="2489"/>
    <n v="136811723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b v="0"/>
    <n v="16"/>
    <b v="1"/>
    <s v="music/indie rock"/>
    <n v="121.4"/>
    <n v="37.9375"/>
    <x v="4"/>
    <s v="indie rock"/>
    <n v="1335245276"/>
    <x v="2490"/>
    <n v="134042927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b v="0"/>
    <n v="10"/>
    <b v="1"/>
    <s v="music/indie rock"/>
    <n v="103.2"/>
    <n v="51.6"/>
    <x v="4"/>
    <s v="indie rock"/>
    <n v="1293739714"/>
    <x v="2491"/>
    <n v="1295142660"/>
    <d v="2011-01-16T01:51:00"/>
  </r>
  <r>
    <n v="2492"/>
    <s v="SUPER NICE EP 2012"/>
    <s v="We're a band from Hawaii trying to produce our first EP and we need help!"/>
    <n v="600"/>
    <n v="750"/>
    <x v="0"/>
    <s v="US"/>
    <s v="USD"/>
    <b v="0"/>
    <n v="27"/>
    <b v="1"/>
    <s v="music/indie rock"/>
    <n v="125"/>
    <n v="27.777777777777779"/>
    <x v="4"/>
    <s v="indie rock"/>
    <n v="1335397188"/>
    <x v="2492"/>
    <n v="1339840740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b v="0"/>
    <n v="259"/>
    <b v="1"/>
    <s v="music/indie rock"/>
    <n v="128.69999999999999"/>
    <n v="99.382239382239376"/>
    <x v="4"/>
    <s v="indie rock"/>
    <n v="1363320140"/>
    <x v="2493"/>
    <n v="136720814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b v="0"/>
    <n v="39"/>
    <b v="1"/>
    <s v="music/indie rock"/>
    <n v="101.00533333333334"/>
    <n v="38.848205128205123"/>
    <x v="4"/>
    <s v="indie rock"/>
    <n v="1335194944"/>
    <x v="2494"/>
    <n v="133778694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b v="0"/>
    <n v="42"/>
    <b v="1"/>
    <s v="music/indie rock"/>
    <n v="127.53666666666666"/>
    <n v="45.548809523809524"/>
    <x v="4"/>
    <s v="indie rock"/>
    <n v="1336430575"/>
    <x v="2495"/>
    <n v="133902257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b v="0"/>
    <n v="10"/>
    <b v="1"/>
    <s v="music/indie rock"/>
    <n v="100"/>
    <n v="600"/>
    <x v="4"/>
    <s v="indie rock"/>
    <n v="1361577292"/>
    <x v="2496"/>
    <n v="136459769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b v="0"/>
    <n v="56"/>
    <b v="1"/>
    <s v="music/indie rock"/>
    <n v="112.77149999999999"/>
    <n v="80.551071428571419"/>
    <x v="4"/>
    <s v="indie rock"/>
    <n v="1309986338"/>
    <x v="2497"/>
    <n v="13125783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b v="0"/>
    <n v="20"/>
    <b v="1"/>
    <s v="music/indie rock"/>
    <n v="105.6"/>
    <n v="52.8"/>
    <x v="4"/>
    <s v="indie rock"/>
    <n v="1421190787"/>
    <x v="2498"/>
    <n v="142240038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b v="0"/>
    <n v="170"/>
    <b v="1"/>
    <s v="music/indie rock"/>
    <n v="202.625"/>
    <n v="47.676470588235297"/>
    <x v="4"/>
    <s v="indie rock"/>
    <n v="1352820837"/>
    <x v="2499"/>
    <n v="13569768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b v="0"/>
    <n v="29"/>
    <b v="1"/>
    <s v="music/indie rock"/>
    <n v="113.33333333333333"/>
    <n v="23.448275862068964"/>
    <x v="4"/>
    <s v="indie rock"/>
    <n v="1337884375"/>
    <x v="2500"/>
    <n v="134047637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b v="0"/>
    <n v="7"/>
    <b v="0"/>
    <s v="food/restaurants"/>
    <n v="2.5545454545454547"/>
    <n v="40.142857142857146"/>
    <x v="7"/>
    <s v="restaurants"/>
    <n v="1440787104"/>
    <x v="2501"/>
    <n v="144337910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b v="0"/>
    <n v="5"/>
    <b v="0"/>
    <s v="food/restaurants"/>
    <n v="7.8181818181818186E-2"/>
    <n v="17.2"/>
    <x v="7"/>
    <s v="restaurants"/>
    <n v="1407440918"/>
    <x v="2502"/>
    <n v="141132891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b v="0"/>
    <n v="0"/>
    <b v="0"/>
    <s v="food/restaurants"/>
    <n v="0"/>
    <e v="#DIV/0!"/>
    <x v="7"/>
    <s v="restaurants"/>
    <n v="1462743308"/>
    <x v="2503"/>
    <n v="146533356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b v="0"/>
    <n v="0"/>
    <b v="0"/>
    <s v="food/restaurants"/>
    <n v="0"/>
    <e v="#DIV/0!"/>
    <x v="7"/>
    <s v="restaurants"/>
    <n v="1413418934"/>
    <x v="2504"/>
    <n v="141601453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b v="0"/>
    <n v="0"/>
    <b v="0"/>
    <s v="food/restaurants"/>
    <n v="0"/>
    <e v="#DIV/0!"/>
    <x v="7"/>
    <s v="restaurants"/>
    <n v="1423704016"/>
    <x v="2505"/>
    <n v="14262924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b v="0"/>
    <n v="2"/>
    <b v="0"/>
    <s v="food/restaurants"/>
    <n v="0.6"/>
    <n v="15"/>
    <x v="7"/>
    <s v="restaurants"/>
    <n v="1441955269"/>
    <x v="2506"/>
    <n v="1443906000"/>
    <d v="2015-10-03T21:00:00"/>
  </r>
  <r>
    <n v="2507"/>
    <s v="Help Cafe Talavera get a New Kitchen!"/>
    <s v="Unique dishes for a unique city!."/>
    <n v="42850"/>
    <n v="0"/>
    <x v="2"/>
    <s v="US"/>
    <s v="USD"/>
    <b v="0"/>
    <n v="0"/>
    <b v="0"/>
    <s v="food/restaurants"/>
    <n v="0"/>
    <e v="#DIV/0!"/>
    <x v="7"/>
    <s v="restaurants"/>
    <n v="1428716704"/>
    <x v="2507"/>
    <n v="14313087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b v="0"/>
    <n v="0"/>
    <b v="0"/>
    <s v="food/restaurants"/>
    <n v="0"/>
    <e v="#DIV/0!"/>
    <x v="7"/>
    <s v="restaurants"/>
    <n v="1405464634"/>
    <x v="2508"/>
    <n v="14080566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b v="0"/>
    <n v="28"/>
    <b v="0"/>
    <s v="food/restaurants"/>
    <n v="1.0526315789473684"/>
    <n v="35.714285714285715"/>
    <x v="7"/>
    <s v="restaurants"/>
    <n v="1424719549"/>
    <x v="2509"/>
    <n v="14295543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b v="0"/>
    <n v="2"/>
    <b v="0"/>
    <s v="food/restaurants"/>
    <n v="0.15"/>
    <n v="37.5"/>
    <x v="7"/>
    <s v="restaurants"/>
    <n v="1426463772"/>
    <x v="2510"/>
    <n v="143164777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b v="0"/>
    <n v="0"/>
    <b v="0"/>
    <s v="food/restaurants"/>
    <n v="0"/>
    <e v="#DIV/0!"/>
    <x v="7"/>
    <s v="restaurants"/>
    <n v="1451731413"/>
    <x v="2511"/>
    <n v="145432341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b v="0"/>
    <n v="0"/>
    <b v="0"/>
    <s v="food/restaurants"/>
    <n v="0"/>
    <e v="#DIV/0!"/>
    <x v="7"/>
    <s v="restaurants"/>
    <n v="1417208561"/>
    <x v="2512"/>
    <n v="141850456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b v="0"/>
    <n v="0"/>
    <b v="0"/>
    <s v="food/restaurants"/>
    <n v="0"/>
    <e v="#DIV/0!"/>
    <x v="7"/>
    <s v="restaurants"/>
    <n v="1482883789"/>
    <x v="2513"/>
    <n v="148806778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b v="0"/>
    <n v="4"/>
    <b v="0"/>
    <s v="food/restaurants"/>
    <n v="1.75"/>
    <n v="52.5"/>
    <x v="7"/>
    <s v="restaurants"/>
    <n v="1407057677"/>
    <x v="2514"/>
    <n v="140852647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b v="0"/>
    <n v="12"/>
    <b v="0"/>
    <s v="food/restaurants"/>
    <n v="18.600000000000001"/>
    <n v="77.5"/>
    <x v="7"/>
    <s v="restaurants"/>
    <n v="1422043753"/>
    <x v="2515"/>
    <n v="142463575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b v="0"/>
    <n v="0"/>
    <b v="0"/>
    <s v="food/restaurants"/>
    <n v="0"/>
    <e v="#DIV/0!"/>
    <x v="7"/>
    <s v="restaurants"/>
    <n v="1414683652"/>
    <x v="2516"/>
    <n v="14172792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b v="0"/>
    <n v="33"/>
    <b v="0"/>
    <s v="food/restaurants"/>
    <n v="9.8166666666666664"/>
    <n v="53.545454545454547"/>
    <x v="7"/>
    <s v="restaurants"/>
    <n v="1424200530"/>
    <x v="2517"/>
    <n v="14267889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b v="0"/>
    <n v="0"/>
    <b v="0"/>
    <s v="food/restaurants"/>
    <n v="0"/>
    <e v="#DIV/0!"/>
    <x v="7"/>
    <s v="restaurants"/>
    <n v="1413303628"/>
    <x v="2518"/>
    <n v="141589922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b v="0"/>
    <n v="4"/>
    <b v="0"/>
    <s v="food/restaurants"/>
    <n v="4.3333333333333335E-2"/>
    <n v="16.25"/>
    <x v="7"/>
    <s v="restaurants"/>
    <n v="1403149404"/>
    <x v="2519"/>
    <n v="140574140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b v="0"/>
    <n v="0"/>
    <b v="0"/>
    <s v="food/restaurants"/>
    <n v="0"/>
    <e v="#DIV/0!"/>
    <x v="7"/>
    <s v="restaurants"/>
    <n v="1472567085"/>
    <x v="2520"/>
    <n v="147655926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b v="0"/>
    <n v="132"/>
    <b v="1"/>
    <s v="music/classical music"/>
    <n v="109.48792"/>
    <n v="103.68174242424243"/>
    <x v="4"/>
    <s v="classical music"/>
    <n v="1442963621"/>
    <x v="2521"/>
    <n v="14447780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b v="0"/>
    <n v="27"/>
    <b v="1"/>
    <s v="music/classical music"/>
    <n v="100"/>
    <n v="185.18518518518519"/>
    <x v="4"/>
    <s v="classical music"/>
    <n v="1459431960"/>
    <x v="2522"/>
    <n v="146133672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b v="0"/>
    <n v="26"/>
    <b v="1"/>
    <s v="music/classical music"/>
    <n v="156.44444444444446"/>
    <n v="54.153846153846153"/>
    <x v="4"/>
    <s v="classical music"/>
    <n v="1413674692"/>
    <x v="2523"/>
    <n v="141627029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b v="0"/>
    <n v="43"/>
    <b v="1"/>
    <s v="music/classical music"/>
    <n v="101.6"/>
    <n v="177.2093023255814"/>
    <x v="4"/>
    <s v="classical music"/>
    <n v="1416338557"/>
    <x v="2524"/>
    <n v="1419136200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b v="0"/>
    <n v="80"/>
    <b v="1"/>
    <s v="music/classical music"/>
    <n v="100.325"/>
    <n v="100.325"/>
    <x v="4"/>
    <s v="classical music"/>
    <n v="1338322571"/>
    <x v="2525"/>
    <n v="134091457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b v="0"/>
    <n v="33"/>
    <b v="1"/>
    <s v="music/classical music"/>
    <n v="112.95"/>
    <n v="136.90909090909091"/>
    <x v="4"/>
    <s v="classical music"/>
    <n v="1415585474"/>
    <x v="2526"/>
    <n v="1418014740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b v="0"/>
    <n v="71"/>
    <b v="1"/>
    <s v="music/classical music"/>
    <n v="102.125"/>
    <n v="57.535211267605632"/>
    <x v="4"/>
    <s v="classical music"/>
    <n v="1380477691"/>
    <x v="2527"/>
    <n v="1382068740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b v="0"/>
    <n v="81"/>
    <b v="1"/>
    <s v="music/classical music"/>
    <n v="107.24975000000001"/>
    <n v="52.962839506172834"/>
    <x v="4"/>
    <s v="classical music"/>
    <n v="1438459303"/>
    <x v="2528"/>
    <n v="1440068400"/>
    <d v="2015-08-20T11:00:00"/>
  </r>
  <r>
    <n v="2529"/>
    <s v="UrbanArias is DC's Contemporary Opera Company"/>
    <s v="Opera. Short. New."/>
    <n v="6000"/>
    <n v="6257"/>
    <x v="0"/>
    <s v="US"/>
    <s v="USD"/>
    <b v="0"/>
    <n v="76"/>
    <b v="1"/>
    <s v="music/classical music"/>
    <n v="104.28333333333333"/>
    <n v="82.328947368421055"/>
    <x v="4"/>
    <s v="classical music"/>
    <n v="1328752575"/>
    <x v="2529"/>
    <n v="133263697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b v="0"/>
    <n v="48"/>
    <b v="1"/>
    <s v="music/classical music"/>
    <n v="100"/>
    <n v="135.41666666666666"/>
    <x v="4"/>
    <s v="classical music"/>
    <n v="1426711505"/>
    <x v="2530"/>
    <n v="142950540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b v="0"/>
    <n v="61"/>
    <b v="1"/>
    <s v="music/classical music"/>
    <n v="100.4"/>
    <n v="74.06557377049181"/>
    <x v="4"/>
    <s v="classical music"/>
    <n v="1437668354"/>
    <x v="2531"/>
    <n v="143961114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b v="0"/>
    <n v="60"/>
    <b v="1"/>
    <s v="music/classical music"/>
    <n v="126.125"/>
    <n v="84.083333333333329"/>
    <x v="4"/>
    <s v="classical music"/>
    <n v="1342556566"/>
    <x v="2532"/>
    <n v="134514856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b v="0"/>
    <n v="136"/>
    <b v="1"/>
    <s v="music/classical music"/>
    <n v="110.66666666666667"/>
    <n v="61.029411764705884"/>
    <x v="4"/>
    <s v="classical music"/>
    <n v="1359568911"/>
    <x v="2533"/>
    <n v="1362160868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b v="0"/>
    <n v="14"/>
    <b v="1"/>
    <s v="music/classical music"/>
    <n v="105"/>
    <n v="150"/>
    <x v="4"/>
    <s v="classical music"/>
    <n v="1257871712"/>
    <x v="2534"/>
    <n v="1262325600"/>
    <d v="2010-01-01T06:00:00"/>
  </r>
  <r>
    <n v="2535"/>
    <s v="Mark Hayes Requiem Recording"/>
    <s v="Mark Hayes: Requiem Recording"/>
    <n v="20000"/>
    <n v="20755"/>
    <x v="0"/>
    <s v="US"/>
    <s v="USD"/>
    <b v="0"/>
    <n v="78"/>
    <b v="1"/>
    <s v="music/classical music"/>
    <n v="103.77500000000001"/>
    <n v="266.08974358974359"/>
    <x v="4"/>
    <s v="classical music"/>
    <n v="1414781945"/>
    <x v="2535"/>
    <n v="141746394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b v="0"/>
    <n v="4"/>
    <b v="1"/>
    <s v="music/classical music"/>
    <n v="116"/>
    <n v="7.25"/>
    <x v="4"/>
    <s v="classical music"/>
    <n v="1373337166"/>
    <x v="2536"/>
    <n v="137515156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b v="0"/>
    <n v="11"/>
    <b v="1"/>
    <s v="music/classical music"/>
    <n v="110"/>
    <n v="100"/>
    <x v="4"/>
    <s v="classical music"/>
    <n v="1307028855"/>
    <x v="2537"/>
    <n v="1312212855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b v="0"/>
    <n v="185"/>
    <b v="1"/>
    <s v="music/classical music"/>
    <n v="113.01761111111109"/>
    <n v="109.96308108108107"/>
    <x v="4"/>
    <s v="classical music"/>
    <n v="1359029661"/>
    <x v="2538"/>
    <n v="1361681940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b v="0"/>
    <n v="59"/>
    <b v="1"/>
    <s v="music/classical music"/>
    <n v="100.25"/>
    <n v="169.91525423728814"/>
    <x v="4"/>
    <s v="classical music"/>
    <n v="1417729152"/>
    <x v="2539"/>
    <n v="142291315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b v="0"/>
    <n v="27"/>
    <b v="1"/>
    <s v="music/classical music"/>
    <n v="103.4"/>
    <n v="95.740740740740748"/>
    <x v="4"/>
    <s v="classical music"/>
    <n v="1314720721"/>
    <x v="2540"/>
    <n v="131990472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b v="0"/>
    <n v="63"/>
    <b v="1"/>
    <s v="music/classical music"/>
    <n v="107.02857142857142"/>
    <n v="59.460317460317462"/>
    <x v="4"/>
    <s v="classical music"/>
    <n v="1375008418"/>
    <x v="2541"/>
    <n v="138019241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b v="0"/>
    <n v="13"/>
    <b v="1"/>
    <s v="music/classical music"/>
    <n v="103.57142857142857"/>
    <n v="55.769230769230766"/>
    <x v="4"/>
    <s v="classical music"/>
    <n v="1377252857"/>
    <x v="2542"/>
    <n v="1380599940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b v="0"/>
    <n v="13"/>
    <b v="1"/>
    <s v="music/classical music"/>
    <n v="156.4"/>
    <n v="30.076923076923077"/>
    <x v="4"/>
    <s v="classical music"/>
    <n v="1291257298"/>
    <x v="2543"/>
    <n v="1293937200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b v="0"/>
    <n v="57"/>
    <b v="1"/>
    <s v="music/classical music"/>
    <n v="100.82"/>
    <n v="88.438596491228068"/>
    <x v="4"/>
    <s v="classical music"/>
    <n v="1339158569"/>
    <x v="2544"/>
    <n v="134175056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b v="0"/>
    <n v="61"/>
    <b v="1"/>
    <s v="music/classical music"/>
    <n v="195.3"/>
    <n v="64.032786885245898"/>
    <x v="4"/>
    <s v="classical music"/>
    <n v="1421983138"/>
    <x v="2545"/>
    <n v="142499700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b v="0"/>
    <n v="65"/>
    <b v="1"/>
    <s v="music/classical music"/>
    <n v="111.71428571428571"/>
    <n v="60.153846153846153"/>
    <x v="4"/>
    <s v="classical music"/>
    <n v="1378586179"/>
    <x v="2546"/>
    <n v="1380949200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b v="0"/>
    <n v="134"/>
    <b v="1"/>
    <s v="music/classical music"/>
    <n v="119.85454545454546"/>
    <n v="49.194029850746269"/>
    <x v="4"/>
    <s v="classical music"/>
    <n v="1330972403"/>
    <x v="2547"/>
    <n v="133356080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b v="0"/>
    <n v="37"/>
    <b v="1"/>
    <s v="music/classical music"/>
    <n v="101.85"/>
    <n v="165.16216216216216"/>
    <x v="4"/>
    <s v="classical music"/>
    <n v="1473087637"/>
    <x v="2548"/>
    <n v="1475209620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b v="0"/>
    <n v="37"/>
    <b v="1"/>
    <s v="music/classical music"/>
    <n v="102.80254777070064"/>
    <n v="43.621621621621621"/>
    <x v="4"/>
    <s v="classical music"/>
    <n v="1366999870"/>
    <x v="2549"/>
    <n v="137001960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b v="0"/>
    <n v="150"/>
    <b v="1"/>
    <s v="music/classical music"/>
    <n v="100.84615384615384"/>
    <n v="43.7"/>
    <x v="4"/>
    <s v="classical music"/>
    <n v="1439392406"/>
    <x v="2550"/>
    <n v="144427674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b v="0"/>
    <n v="56"/>
    <b v="1"/>
    <s v="music/classical music"/>
    <n v="102.73469387755102"/>
    <n v="67.419642857142861"/>
    <x v="4"/>
    <s v="classical music"/>
    <n v="1329890585"/>
    <x v="2551"/>
    <n v="133236288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b v="0"/>
    <n v="18"/>
    <b v="1"/>
    <s v="music/classical music"/>
    <n v="106.5"/>
    <n v="177.5"/>
    <x v="4"/>
    <s v="classical music"/>
    <n v="1486149981"/>
    <x v="2552"/>
    <n v="148874198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b v="0"/>
    <n v="60"/>
    <b v="1"/>
    <s v="music/classical music"/>
    <n v="155.53333333333333"/>
    <n v="38.883333333333333"/>
    <x v="4"/>
    <s v="classical music"/>
    <n v="1343018807"/>
    <x v="2553"/>
    <n v="134820280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b v="0"/>
    <n v="67"/>
    <b v="1"/>
    <s v="music/classical music"/>
    <n v="122.8"/>
    <n v="54.985074626865675"/>
    <x v="4"/>
    <s v="classical music"/>
    <n v="1430445163"/>
    <x v="2554"/>
    <n v="143313114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b v="0"/>
    <n v="35"/>
    <b v="1"/>
    <s v="music/classical music"/>
    <n v="107.35"/>
    <n v="61.342857142857142"/>
    <x v="4"/>
    <s v="classical music"/>
    <n v="1335541393"/>
    <x v="2555"/>
    <n v="133821979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b v="0"/>
    <n v="34"/>
    <b v="1"/>
    <s v="music/classical music"/>
    <n v="105.50335570469798"/>
    <n v="23.117647058823529"/>
    <x v="4"/>
    <s v="classical music"/>
    <n v="1352504857"/>
    <x v="2556"/>
    <n v="1356392857"/>
    <d v="2012-12-24T23:47:37"/>
  </r>
  <r>
    <n v="2557"/>
    <s v="European Tour"/>
    <s v="Raising money for our concert tour of Switzerland and Germany in June/July 2014"/>
    <n v="900"/>
    <n v="1066"/>
    <x v="0"/>
    <s v="GB"/>
    <s v="GBP"/>
    <b v="0"/>
    <n v="36"/>
    <b v="1"/>
    <s v="music/classical music"/>
    <n v="118.44444444444444"/>
    <n v="29.611111111111111"/>
    <x v="4"/>
    <s v="classical music"/>
    <n v="1397584386"/>
    <x v="2557"/>
    <n v="140017638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b v="0"/>
    <n v="18"/>
    <b v="1"/>
    <s v="music/classical music"/>
    <n v="108.88"/>
    <n v="75.611111111111114"/>
    <x v="4"/>
    <s v="classical music"/>
    <n v="1427747906"/>
    <x v="2558"/>
    <n v="143048874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b v="0"/>
    <n v="25"/>
    <b v="1"/>
    <s v="music/classical music"/>
    <n v="111.25"/>
    <n v="35.6"/>
    <x v="4"/>
    <s v="classical music"/>
    <n v="1318539484"/>
    <x v="2559"/>
    <n v="132138582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b v="0"/>
    <n v="21"/>
    <b v="1"/>
    <s v="music/classical music"/>
    <n v="100.1"/>
    <n v="143"/>
    <x v="4"/>
    <s v="classical music"/>
    <n v="1423090174"/>
    <x v="2560"/>
    <n v="142568217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b v="0"/>
    <n v="0"/>
    <b v="0"/>
    <s v="food/food trucks"/>
    <n v="0"/>
    <e v="#DIV/0!"/>
    <x v="7"/>
    <s v="food trucks"/>
    <n v="1442148089"/>
    <x v="2561"/>
    <n v="144474008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b v="0"/>
    <n v="3"/>
    <b v="0"/>
    <s v="food/food trucks"/>
    <n v="0.75"/>
    <n v="25"/>
    <x v="7"/>
    <s v="food trucks"/>
    <n v="1471005339"/>
    <x v="2562"/>
    <n v="1476189339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b v="0"/>
    <n v="0"/>
    <b v="0"/>
    <s v="food/food trucks"/>
    <n v="0"/>
    <e v="#DIV/0!"/>
    <x v="7"/>
    <s v="food trucks"/>
    <n v="1433042451"/>
    <x v="2563"/>
    <n v="14382264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b v="0"/>
    <n v="0"/>
    <b v="0"/>
    <s v="food/food trucks"/>
    <n v="0"/>
    <e v="#DIV/0!"/>
    <x v="7"/>
    <s v="food trucks"/>
    <n v="1404262699"/>
    <x v="2564"/>
    <n v="140685469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b v="0"/>
    <n v="1"/>
    <b v="0"/>
    <s v="food/food trucks"/>
    <n v="1"/>
    <n v="100"/>
    <x v="7"/>
    <s v="food trucks"/>
    <n v="1457710589"/>
    <x v="2565"/>
    <n v="1462827000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b v="0"/>
    <n v="0"/>
    <b v="0"/>
    <s v="food/food trucks"/>
    <n v="0"/>
    <e v="#DIV/0!"/>
    <x v="7"/>
    <s v="food trucks"/>
    <n v="1406071948"/>
    <x v="2566"/>
    <n v="140866394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b v="0"/>
    <n v="2"/>
    <b v="0"/>
    <s v="food/food trucks"/>
    <n v="0.26666666666666666"/>
    <n v="60"/>
    <x v="7"/>
    <s v="food trucks"/>
    <n v="1427231138"/>
    <x v="2567"/>
    <n v="14298231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b v="0"/>
    <n v="1"/>
    <b v="0"/>
    <s v="food/food trucks"/>
    <n v="0.5"/>
    <n v="50"/>
    <x v="7"/>
    <s v="food trucks"/>
    <n v="1470153594"/>
    <x v="2568"/>
    <n v="147274559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b v="0"/>
    <n v="2"/>
    <b v="0"/>
    <s v="food/food trucks"/>
    <n v="2.2307692307692308"/>
    <n v="72.5"/>
    <x v="7"/>
    <s v="food trucks"/>
    <n v="1439865112"/>
    <x v="2569"/>
    <n v="144245711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b v="0"/>
    <n v="2"/>
    <b v="0"/>
    <s v="food/food trucks"/>
    <n v="0.84285714285714286"/>
    <n v="29.5"/>
    <x v="7"/>
    <s v="food trucks"/>
    <n v="1483998035"/>
    <x v="2570"/>
    <n v="14865900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b v="0"/>
    <n v="4"/>
    <b v="0"/>
    <s v="food/food trucks"/>
    <n v="0.25"/>
    <n v="62.5"/>
    <x v="7"/>
    <s v="food trucks"/>
    <n v="1458461521"/>
    <x v="2571"/>
    <n v="146364552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b v="0"/>
    <n v="0"/>
    <b v="0"/>
    <s v="food/food trucks"/>
    <n v="0"/>
    <e v="#DIV/0!"/>
    <x v="7"/>
    <s v="food trucks"/>
    <n v="1426301517"/>
    <x v="2572"/>
    <n v="142889351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b v="0"/>
    <n v="0"/>
    <b v="0"/>
    <s v="food/food trucks"/>
    <n v="0"/>
    <e v="#DIV/0!"/>
    <x v="7"/>
    <s v="food trucks"/>
    <n v="1404915149"/>
    <x v="2573"/>
    <n v="140880314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b v="0"/>
    <n v="0"/>
    <b v="0"/>
    <s v="food/food trucks"/>
    <n v="0"/>
    <e v="#DIV/0!"/>
    <x v="7"/>
    <s v="food trucks"/>
    <n v="1461786545"/>
    <x v="2574"/>
    <n v="146360094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b v="0"/>
    <n v="0"/>
    <b v="0"/>
    <s v="food/food trucks"/>
    <n v="0"/>
    <e v="#DIV/0!"/>
    <x v="7"/>
    <s v="food trucks"/>
    <n v="1418438194"/>
    <x v="2575"/>
    <n v="1421030194"/>
    <d v="2015-01-12T02:36:34"/>
  </r>
  <r>
    <n v="2576"/>
    <s v="2 Go Fast Food (Canceled)"/>
    <s v="A New Twist with an American and Philippine fast food Mobile Trailer."/>
    <n v="10000"/>
    <n v="0"/>
    <x v="1"/>
    <s v="US"/>
    <s v="USD"/>
    <b v="0"/>
    <n v="0"/>
    <b v="0"/>
    <s v="food/food trucks"/>
    <n v="0"/>
    <e v="#DIV/0!"/>
    <x v="7"/>
    <s v="food trucks"/>
    <n v="1424823247"/>
    <x v="2576"/>
    <n v="142870764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b v="0"/>
    <n v="0"/>
    <b v="0"/>
    <s v="food/food trucks"/>
    <n v="0"/>
    <e v="#DIV/0!"/>
    <x v="7"/>
    <s v="food trucks"/>
    <n v="1405021297"/>
    <x v="2577"/>
    <n v="140718129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b v="0"/>
    <n v="0"/>
    <b v="0"/>
    <s v="food/food trucks"/>
    <n v="0"/>
    <e v="#DIV/0!"/>
    <x v="7"/>
    <s v="food trucks"/>
    <n v="1440203579"/>
    <x v="2578"/>
    <n v="144441000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b v="0"/>
    <n v="12"/>
    <b v="0"/>
    <s v="food/food trucks"/>
    <n v="0.13850000000000001"/>
    <n v="23.083333333333332"/>
    <x v="7"/>
    <s v="food trucks"/>
    <n v="1405626903"/>
    <x v="2579"/>
    <n v="14108109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b v="0"/>
    <n v="2"/>
    <b v="0"/>
    <s v="food/food trucks"/>
    <n v="0.6"/>
    <n v="25.5"/>
    <x v="7"/>
    <s v="food trucks"/>
    <n v="1429170603"/>
    <x v="2580"/>
    <n v="143174520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b v="0"/>
    <n v="11"/>
    <b v="0"/>
    <s v="food/food trucks"/>
    <n v="10.6"/>
    <n v="48.18181818181818"/>
    <x v="7"/>
    <s v="food trucks"/>
    <n v="1445094298"/>
    <x v="2581"/>
    <n v="1447689898"/>
    <d v="2015-11-16T16:04:58"/>
  </r>
  <r>
    <n v="2582"/>
    <s v="Drunken Wings"/>
    <s v="The place where chicken meets liquor for the first time!"/>
    <n v="90000"/>
    <n v="1"/>
    <x v="2"/>
    <s v="US"/>
    <s v="USD"/>
    <b v="0"/>
    <n v="1"/>
    <b v="0"/>
    <s v="food/food trucks"/>
    <n v="1.1111111111111111E-3"/>
    <n v="1"/>
    <x v="7"/>
    <s v="food trucks"/>
    <n v="1475192634"/>
    <x v="2582"/>
    <n v="1477784634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b v="0"/>
    <n v="5"/>
    <b v="0"/>
    <s v="food/food trucks"/>
    <n v="0.5"/>
    <n v="1"/>
    <x v="7"/>
    <s v="food trucks"/>
    <n v="1421346480"/>
    <x v="2583"/>
    <n v="142652688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b v="0"/>
    <n v="0"/>
    <b v="0"/>
    <s v="food/food trucks"/>
    <n v="0"/>
    <e v="#DIV/0!"/>
    <x v="7"/>
    <s v="food trucks"/>
    <n v="1431749369"/>
    <x v="2584"/>
    <n v="143434136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b v="0"/>
    <n v="1"/>
    <b v="0"/>
    <s v="food/food trucks"/>
    <n v="0.16666666666666666"/>
    <n v="50"/>
    <x v="7"/>
    <s v="food trucks"/>
    <n v="1402009632"/>
    <x v="2585"/>
    <n v="1404601632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b v="0"/>
    <n v="1"/>
    <b v="0"/>
    <s v="food/food trucks"/>
    <n v="0.16666666666666666"/>
    <n v="5"/>
    <x v="7"/>
    <s v="food trucks"/>
    <n v="1448438136"/>
    <x v="2586"/>
    <n v="14510301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b v="0"/>
    <n v="6"/>
    <b v="0"/>
    <s v="food/food trucks"/>
    <n v="2.4340000000000002"/>
    <n v="202.83333333333334"/>
    <x v="7"/>
    <s v="food trucks"/>
    <n v="1448899953"/>
    <x v="2587"/>
    <n v="145149195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b v="0"/>
    <n v="8"/>
    <b v="0"/>
    <s v="food/food trucks"/>
    <n v="3.8833333333333333"/>
    <n v="29.125"/>
    <x v="7"/>
    <s v="food trucks"/>
    <n v="1423325626"/>
    <x v="2588"/>
    <n v="142780764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b v="0"/>
    <n v="1"/>
    <b v="0"/>
    <s v="food/food trucks"/>
    <n v="0.01"/>
    <n v="5"/>
    <x v="7"/>
    <s v="food trucks"/>
    <n v="1456145527"/>
    <x v="2589"/>
    <n v="145873392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b v="0"/>
    <n v="0"/>
    <b v="0"/>
    <s v="food/food trucks"/>
    <n v="0"/>
    <e v="#DIV/0!"/>
    <x v="7"/>
    <s v="food trucks"/>
    <n v="1453212497"/>
    <x v="2590"/>
    <n v="145381729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b v="0"/>
    <n v="2"/>
    <b v="0"/>
    <s v="food/food trucks"/>
    <n v="1.7333333333333334"/>
    <n v="13"/>
    <x v="7"/>
    <s v="food trucks"/>
    <n v="1452721524"/>
    <x v="2591"/>
    <n v="14579019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b v="0"/>
    <n v="1"/>
    <b v="0"/>
    <s v="food/food trucks"/>
    <n v="0.16666666666666666"/>
    <n v="50"/>
    <x v="7"/>
    <s v="food trucks"/>
    <n v="1409944421"/>
    <x v="2592"/>
    <n v="141253642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b v="0"/>
    <n v="0"/>
    <b v="0"/>
    <s v="food/food trucks"/>
    <n v="0"/>
    <e v="#DIV/0!"/>
    <x v="7"/>
    <s v="food trucks"/>
    <n v="1427401026"/>
    <x v="2593"/>
    <n v="142999302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b v="0"/>
    <n v="1"/>
    <b v="0"/>
    <s v="food/food trucks"/>
    <n v="1.25E-3"/>
    <n v="1"/>
    <x v="7"/>
    <s v="food trucks"/>
    <n v="1404861228"/>
    <x v="2594"/>
    <n v="1407453228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b v="0"/>
    <n v="19"/>
    <b v="0"/>
    <s v="food/food trucks"/>
    <n v="12.166666666666666"/>
    <n v="96.05263157894737"/>
    <x v="7"/>
    <s v="food trucks"/>
    <n v="1485323500"/>
    <x v="2595"/>
    <n v="148791550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b v="0"/>
    <n v="27"/>
    <b v="0"/>
    <s v="food/food trucks"/>
    <n v="23.588571428571427"/>
    <n v="305.77777777777777"/>
    <x v="7"/>
    <s v="food trucks"/>
    <n v="1404835009"/>
    <x v="2596"/>
    <n v="140742700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b v="0"/>
    <n v="7"/>
    <b v="0"/>
    <s v="food/food trucks"/>
    <n v="5.666666666666667"/>
    <n v="12.142857142857142"/>
    <x v="7"/>
    <s v="food trucks"/>
    <n v="1463731917"/>
    <x v="2597"/>
    <n v="146632391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b v="0"/>
    <n v="14"/>
    <b v="0"/>
    <s v="food/food trucks"/>
    <n v="39"/>
    <n v="83.571428571428569"/>
    <x v="7"/>
    <s v="food trucks"/>
    <n v="1440447001"/>
    <x v="2598"/>
    <n v="1443039001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b v="0"/>
    <n v="5"/>
    <b v="0"/>
    <s v="food/food trucks"/>
    <n v="0.99546510341776351"/>
    <n v="18"/>
    <x v="7"/>
    <s v="food trucks"/>
    <n v="1403201147"/>
    <x v="2599"/>
    <n v="140708914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b v="0"/>
    <n v="30"/>
    <b v="0"/>
    <s v="food/food trucks"/>
    <n v="6.9320000000000004"/>
    <n v="115.53333333333333"/>
    <x v="7"/>
    <s v="food trucks"/>
    <n v="1453757800"/>
    <x v="2600"/>
    <n v="14589382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b v="1"/>
    <n v="151"/>
    <b v="1"/>
    <s v="technology/space exploration"/>
    <n v="661.4"/>
    <n v="21.900662251655628"/>
    <x v="2"/>
    <s v="space exploration"/>
    <n v="1346276349"/>
    <x v="2601"/>
    <n v="134750874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b v="1"/>
    <n v="489"/>
    <b v="1"/>
    <s v="technology/space exploration"/>
    <n v="326.09166666666664"/>
    <n v="80.022494887525568"/>
    <x v="2"/>
    <s v="space exploration"/>
    <n v="1412358968"/>
    <x v="2602"/>
    <n v="1415827200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b v="1"/>
    <n v="50"/>
    <b v="1"/>
    <s v="technology/space exploration"/>
    <n v="101.48571428571428"/>
    <n v="35.520000000000003"/>
    <x v="2"/>
    <s v="space exploration"/>
    <n v="1386626054"/>
    <x v="2603"/>
    <n v="138783565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b v="1"/>
    <n v="321"/>
    <b v="1"/>
    <s v="technology/space exploration"/>
    <n v="104.21799999999999"/>
    <n v="64.933333333333323"/>
    <x v="2"/>
    <s v="space exploration"/>
    <n v="1333070023"/>
    <x v="2604"/>
    <n v="133566202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b v="1"/>
    <n v="1762"/>
    <b v="1"/>
    <s v="technology/space exploration"/>
    <n v="107.42157"/>
    <n v="60.965703745743475"/>
    <x v="2"/>
    <s v="space exploration"/>
    <n v="1463576390"/>
    <x v="2605"/>
    <n v="146616839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b v="1"/>
    <n v="385"/>
    <b v="1"/>
    <s v="technology/space exploration"/>
    <n v="110.05454545454545"/>
    <n v="31.444155844155844"/>
    <x v="2"/>
    <s v="space exploration"/>
    <n v="1396026382"/>
    <x v="2606"/>
    <n v="139879118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b v="1"/>
    <n v="398"/>
    <b v="1"/>
    <s v="technology/space exploration"/>
    <n v="407.7"/>
    <n v="81.949748743718587"/>
    <x v="2"/>
    <s v="space exploration"/>
    <n v="1435611572"/>
    <x v="2607"/>
    <n v="143934480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b v="1"/>
    <n v="304"/>
    <b v="1"/>
    <s v="technology/space exploration"/>
    <n v="223.92500000000001"/>
    <n v="58.92763157894737"/>
    <x v="2"/>
    <s v="space exploration"/>
    <n v="1485976468"/>
    <x v="2608"/>
    <n v="148953600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b v="1"/>
    <n v="676"/>
    <b v="1"/>
    <s v="technology/space exploration"/>
    <n v="303.80111428571428"/>
    <n v="157.29347633136095"/>
    <x v="2"/>
    <s v="space exploration"/>
    <n v="1339738951"/>
    <x v="2609"/>
    <n v="134233095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b v="1"/>
    <n v="577"/>
    <b v="1"/>
    <s v="technology/space exploration"/>
    <n v="141.3251043268175"/>
    <n v="55.758509532062391"/>
    <x v="2"/>
    <s v="space exploration"/>
    <n v="1468444125"/>
    <x v="2610"/>
    <n v="147184914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b v="1"/>
    <n v="3663"/>
    <b v="1"/>
    <s v="technology/space exploration"/>
    <n v="2790.6363636363635"/>
    <n v="83.802893802893806"/>
    <x v="2"/>
    <s v="space exploration"/>
    <n v="1480493014"/>
    <x v="2611"/>
    <n v="1483397940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b v="1"/>
    <n v="294"/>
    <b v="1"/>
    <s v="technology/space exploration"/>
    <n v="171.76130000000001"/>
    <n v="58.422210884353746"/>
    <x v="2"/>
    <s v="space exploration"/>
    <n v="1418095570"/>
    <x v="2612"/>
    <n v="142077397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b v="1"/>
    <n v="28"/>
    <b v="1"/>
    <s v="technology/space exploration"/>
    <n v="101.01333333333334"/>
    <n v="270.57142857142856"/>
    <x v="2"/>
    <s v="space exploration"/>
    <n v="1345664294"/>
    <x v="2613"/>
    <n v="134825629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b v="1"/>
    <n v="100"/>
    <b v="1"/>
    <s v="technology/space exploration"/>
    <n v="102"/>
    <n v="107.1"/>
    <x v="2"/>
    <s v="space exploration"/>
    <n v="1396371612"/>
    <x v="2614"/>
    <n v="1398834000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b v="0"/>
    <n v="72"/>
    <b v="1"/>
    <s v="technology/space exploration"/>
    <n v="169.76511744127936"/>
    <n v="47.180555555555557"/>
    <x v="2"/>
    <s v="space exploration"/>
    <n v="1458820564"/>
    <x v="2615"/>
    <n v="1462017600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b v="1"/>
    <n v="238"/>
    <b v="1"/>
    <s v="technology/space exploration"/>
    <n v="114.53400000000001"/>
    <n v="120.30882352941177"/>
    <x v="2"/>
    <s v="space exploration"/>
    <n v="1437954729"/>
    <x v="2616"/>
    <n v="144054672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b v="1"/>
    <n v="159"/>
    <b v="1"/>
    <s v="technology/space exploration"/>
    <n v="877.6"/>
    <n v="27.59748427672956"/>
    <x v="2"/>
    <s v="space exploration"/>
    <n v="1411246751"/>
    <x v="2617"/>
    <n v="1413838751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b v="1"/>
    <n v="77"/>
    <b v="1"/>
    <s v="technology/space exploration"/>
    <n v="105.38666666666667"/>
    <n v="205.2987012987013"/>
    <x v="2"/>
    <s v="space exploration"/>
    <n v="1443812461"/>
    <x v="2618"/>
    <n v="144900006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b v="1"/>
    <n v="53"/>
    <b v="1"/>
    <s v="technology/space exploration"/>
    <n v="188.4"/>
    <n v="35.547169811320757"/>
    <x v="2"/>
    <s v="space exploration"/>
    <n v="1443302004"/>
    <x v="2619"/>
    <n v="144559800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b v="1"/>
    <n v="1251"/>
    <b v="1"/>
    <s v="technology/space exploration"/>
    <n v="143.65230769230769"/>
    <n v="74.639488409272587"/>
    <x v="2"/>
    <s v="space exploration"/>
    <n v="1441339242"/>
    <x v="2620"/>
    <n v="144452520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b v="1"/>
    <n v="465"/>
    <b v="1"/>
    <s v="technology/space exploration"/>
    <n v="145.88"/>
    <n v="47.058064516129029"/>
    <x v="2"/>
    <s v="space exploration"/>
    <n v="1429638988"/>
    <x v="2621"/>
    <n v="143223098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b v="0"/>
    <n v="74"/>
    <b v="1"/>
    <s v="technology/space exploration"/>
    <n v="131.184"/>
    <n v="26.591351351351353"/>
    <x v="2"/>
    <s v="space exploration"/>
    <n v="1479232216"/>
    <x v="2622"/>
    <n v="14831202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b v="0"/>
    <n v="62"/>
    <b v="1"/>
    <s v="technology/space exploration"/>
    <n v="114"/>
    <n v="36.774193548387096"/>
    <x v="2"/>
    <s v="space exploration"/>
    <n v="1479449366"/>
    <x v="2623"/>
    <n v="148065896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b v="0"/>
    <n v="3468"/>
    <b v="1"/>
    <s v="technology/space exploration"/>
    <n v="1379.420625"/>
    <n v="31.820544982698959"/>
    <x v="2"/>
    <s v="space exploration"/>
    <n v="1345716422"/>
    <x v="2624"/>
    <n v="134753082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b v="0"/>
    <n v="52"/>
    <b v="1"/>
    <s v="technology/space exploration"/>
    <n v="956"/>
    <n v="27.576923076923077"/>
    <x v="2"/>
    <s v="space exploration"/>
    <n v="1476559608"/>
    <x v="2625"/>
    <n v="147872320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b v="0"/>
    <n v="50"/>
    <b v="1"/>
    <s v="technology/space exploration"/>
    <n v="112"/>
    <n v="56"/>
    <x v="2"/>
    <s v="space exploration"/>
    <n v="1430751869"/>
    <x v="2626"/>
    <n v="143334386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b v="0"/>
    <n v="45"/>
    <b v="1"/>
    <s v="technology/space exploration"/>
    <n v="646.66666666666663"/>
    <n v="21.555555555555557"/>
    <x v="2"/>
    <s v="space exploration"/>
    <n v="1445975661"/>
    <x v="2627"/>
    <n v="1448571261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b v="0"/>
    <n v="21"/>
    <b v="1"/>
    <s v="technology/space exploration"/>
    <n v="110.36948748510132"/>
    <n v="44.095238095238095"/>
    <x v="2"/>
    <s v="space exploration"/>
    <n v="1415661067"/>
    <x v="2628"/>
    <n v="141738906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b v="0"/>
    <n v="100"/>
    <b v="1"/>
    <s v="technology/space exploration"/>
    <n v="127.74"/>
    <n v="63.87"/>
    <x v="2"/>
    <s v="space exploration"/>
    <n v="1429016122"/>
    <x v="2629"/>
    <n v="14316081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b v="0"/>
    <n v="81"/>
    <b v="1"/>
    <s v="technology/space exploration"/>
    <n v="157.9"/>
    <n v="38.987654320987652"/>
    <x v="2"/>
    <s v="space exploration"/>
    <n v="1464921112"/>
    <x v="2630"/>
    <n v="146728080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b v="0"/>
    <n v="286"/>
    <b v="1"/>
    <s v="technology/space exploration"/>
    <n v="114.66525"/>
    <n v="80.185489510489504"/>
    <x v="2"/>
    <s v="space exploration"/>
    <n v="1438488227"/>
    <x v="2631"/>
    <n v="144090742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b v="0"/>
    <n v="42"/>
    <b v="1"/>
    <s v="technology/space exploration"/>
    <n v="137.00934579439252"/>
    <n v="34.904761904761905"/>
    <x v="2"/>
    <s v="space exploration"/>
    <n v="1462325339"/>
    <x v="2632"/>
    <n v="146448533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b v="0"/>
    <n v="199"/>
    <b v="1"/>
    <s v="technology/space exploration"/>
    <n v="354.62"/>
    <n v="89.100502512562812"/>
    <x v="2"/>
    <s v="space exploration"/>
    <n v="1390938332"/>
    <x v="2633"/>
    <n v="1393542000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b v="0"/>
    <n v="25"/>
    <b v="1"/>
    <s v="technology/space exploration"/>
    <n v="106.02150537634408"/>
    <n v="39.44"/>
    <x v="2"/>
    <s v="space exploration"/>
    <n v="1472571921"/>
    <x v="2634"/>
    <n v="14751639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b v="0"/>
    <n v="84"/>
    <b v="1"/>
    <s v="technology/space exploration"/>
    <n v="100"/>
    <n v="136.9047619047619"/>
    <x v="2"/>
    <s v="space exploration"/>
    <n v="1422917361"/>
    <x v="2635"/>
    <n v="142593776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b v="0"/>
    <n v="50"/>
    <b v="1"/>
    <s v="technology/space exploration"/>
    <n v="187.3"/>
    <n v="37.46"/>
    <x v="2"/>
    <s v="space exploration"/>
    <n v="1474641914"/>
    <x v="2636"/>
    <n v="1476579600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b v="0"/>
    <n v="26"/>
    <b v="1"/>
    <s v="technology/space exploration"/>
    <n v="166.2"/>
    <n v="31.96153846153846"/>
    <x v="2"/>
    <s v="space exploration"/>
    <n v="1474895475"/>
    <x v="2637"/>
    <n v="147627787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b v="0"/>
    <n v="14"/>
    <b v="1"/>
    <s v="technology/space exploration"/>
    <n v="101.72910662824208"/>
    <n v="25.214285714285715"/>
    <x v="2"/>
    <s v="space exploration"/>
    <n v="1418766895"/>
    <x v="2638"/>
    <n v="142135889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b v="0"/>
    <n v="49"/>
    <b v="1"/>
    <s v="technology/space exploration"/>
    <n v="164"/>
    <n v="10.040816326530612"/>
    <x v="2"/>
    <s v="space exploration"/>
    <n v="1421786748"/>
    <x v="2639"/>
    <n v="14243787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b v="0"/>
    <n v="69"/>
    <b v="1"/>
    <s v="technology/space exploration"/>
    <n v="105.66666666666667"/>
    <n v="45.94202898550725"/>
    <x v="2"/>
    <s v="space exploration"/>
    <n v="1428551474"/>
    <x v="2640"/>
    <n v="143373547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b v="0"/>
    <n v="1"/>
    <b v="0"/>
    <s v="technology/space exploration"/>
    <n v="1"/>
    <n v="15"/>
    <x v="2"/>
    <s v="space exploration"/>
    <n v="1409341863"/>
    <x v="2641"/>
    <n v="141081174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b v="0"/>
    <n v="0"/>
    <b v="0"/>
    <s v="technology/space exploration"/>
    <n v="0"/>
    <e v="#DIV/0!"/>
    <x v="2"/>
    <s v="space exploration"/>
    <n v="1465970108"/>
    <x v="2642"/>
    <n v="1468565820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b v="1"/>
    <n v="1501"/>
    <b v="0"/>
    <s v="technology/space exploration"/>
    <n v="33.559730999999999"/>
    <n v="223.58248500999335"/>
    <x v="2"/>
    <s v="space exploration"/>
    <n v="1479218315"/>
    <x v="2643"/>
    <n v="1482307140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b v="1"/>
    <n v="52"/>
    <b v="0"/>
    <s v="technology/space exploration"/>
    <n v="2.0529999999999999"/>
    <n v="39.480769230769234"/>
    <x v="2"/>
    <s v="space exploration"/>
    <n v="1486580435"/>
    <x v="2644"/>
    <n v="14891724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b v="1"/>
    <n v="23"/>
    <b v="0"/>
    <s v="technology/space exploration"/>
    <n v="10.5"/>
    <n v="91.304347826086953"/>
    <x v="2"/>
    <s v="space exploration"/>
    <n v="1412885603"/>
    <x v="2645"/>
    <n v="141548120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b v="1"/>
    <n v="535"/>
    <b v="0"/>
    <s v="technology/space exploration"/>
    <n v="8.4172840000000004"/>
    <n v="78.666205607476627"/>
    <x v="2"/>
    <s v="space exploration"/>
    <n v="1439191869"/>
    <x v="2646"/>
    <n v="144178386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b v="0"/>
    <n v="3"/>
    <b v="0"/>
    <s v="technology/space exploration"/>
    <n v="1.44"/>
    <n v="12"/>
    <x v="2"/>
    <s v="space exploration"/>
    <n v="1436941019"/>
    <x v="2647"/>
    <n v="143953301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b v="0"/>
    <n v="6"/>
    <b v="0"/>
    <s v="technology/space exploration"/>
    <n v="0.8833333333333333"/>
    <n v="17.666666666666668"/>
    <x v="2"/>
    <s v="space exploration"/>
    <n v="1454951360"/>
    <x v="2648"/>
    <n v="1457543360"/>
    <d v="2016-03-09T17:09:20"/>
  </r>
  <r>
    <n v="2649"/>
    <s v="The Mission - Please Check Back Soon (Canceled)"/>
    <s v="They have launched a Kickstarter."/>
    <n v="125000"/>
    <n v="124"/>
    <x v="1"/>
    <s v="US"/>
    <s v="USD"/>
    <b v="0"/>
    <n v="3"/>
    <b v="0"/>
    <s v="technology/space exploration"/>
    <n v="9.9199999999999997E-2"/>
    <n v="41.333333333333336"/>
    <x v="2"/>
    <s v="space exploration"/>
    <n v="1449186941"/>
    <x v="2649"/>
    <n v="14543709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b v="0"/>
    <n v="5"/>
    <b v="0"/>
    <s v="technology/space exploration"/>
    <n v="0.59666666666666668"/>
    <n v="71.599999999999994"/>
    <x v="2"/>
    <s v="space exploration"/>
    <n v="1479740343"/>
    <x v="2650"/>
    <n v="148233234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b v="0"/>
    <n v="17"/>
    <b v="0"/>
    <s v="technology/space exploration"/>
    <n v="1.8689285714285715"/>
    <n v="307.8235294117647"/>
    <x v="2"/>
    <s v="space exploration"/>
    <n v="1447960809"/>
    <x v="2651"/>
    <n v="14503800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b v="0"/>
    <n v="11"/>
    <b v="0"/>
    <s v="technology/space exploration"/>
    <n v="0.88500000000000001"/>
    <n v="80.454545454545453"/>
    <x v="2"/>
    <s v="space exploration"/>
    <n v="1415591325"/>
    <x v="2652"/>
    <n v="141818332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b v="0"/>
    <n v="70"/>
    <b v="0"/>
    <s v="technology/space exploration"/>
    <n v="11.52156862745098"/>
    <n v="83.942857142857136"/>
    <x v="2"/>
    <s v="space exploration"/>
    <n v="1399909127"/>
    <x v="2653"/>
    <n v="1402632000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b v="0"/>
    <n v="6"/>
    <b v="0"/>
    <s v="technology/space exploration"/>
    <n v="5.0999999999999997E-2"/>
    <n v="8.5"/>
    <x v="2"/>
    <s v="space exploration"/>
    <n v="1424442326"/>
    <x v="2654"/>
    <n v="1429622726"/>
    <d v="2015-04-21T13:25:26"/>
  </r>
  <r>
    <n v="2655"/>
    <s v="Balloons (Canceled)"/>
    <s v="Thank you for your support!"/>
    <n v="15000"/>
    <n v="3155"/>
    <x v="1"/>
    <s v="US"/>
    <s v="USD"/>
    <b v="0"/>
    <n v="43"/>
    <b v="0"/>
    <s v="technology/space exploration"/>
    <n v="21.033333333333335"/>
    <n v="73.372093023255815"/>
    <x v="2"/>
    <s v="space exploration"/>
    <n v="1452631647"/>
    <x v="2655"/>
    <n v="1455048000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b v="0"/>
    <n v="152"/>
    <b v="0"/>
    <s v="technology/space exploration"/>
    <n v="11.436666666666667"/>
    <n v="112.86184210526316"/>
    <x v="2"/>
    <s v="space exploration"/>
    <n v="1485966688"/>
    <x v="2656"/>
    <n v="1489345200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b v="0"/>
    <n v="59"/>
    <b v="0"/>
    <s v="technology/space exploration"/>
    <n v="18.737933333333334"/>
    <n v="95.277627118644077"/>
    <x v="2"/>
    <s v="space exploration"/>
    <n v="1467325053"/>
    <x v="2657"/>
    <n v="1470187800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b v="0"/>
    <n v="4"/>
    <b v="0"/>
    <s v="technology/space exploration"/>
    <n v="9.285714285714286E-2"/>
    <n v="22.75"/>
    <x v="2"/>
    <s v="space exploration"/>
    <n v="1467321194"/>
    <x v="2658"/>
    <n v="1469913194"/>
    <d v="2016-07-30T21:13:14"/>
  </r>
  <r>
    <n v="2659"/>
    <s v="test (Canceled)"/>
    <s v="test"/>
    <n v="49000"/>
    <n v="1333"/>
    <x v="1"/>
    <s v="US"/>
    <s v="USD"/>
    <b v="0"/>
    <n v="10"/>
    <b v="0"/>
    <s v="technology/space exploration"/>
    <n v="2.7204081632653061"/>
    <n v="133.30000000000001"/>
    <x v="2"/>
    <s v="space exploration"/>
    <n v="1426729210"/>
    <x v="2659"/>
    <n v="14293212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b v="0"/>
    <n v="5"/>
    <b v="0"/>
    <s v="technology/space exploration"/>
    <n v="9.5000000000000001E-2"/>
    <n v="3.8"/>
    <x v="2"/>
    <s v="space exploration"/>
    <n v="1443200818"/>
    <x v="2660"/>
    <n v="144838841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b v="0"/>
    <n v="60"/>
    <b v="1"/>
    <s v="technology/makerspaces"/>
    <n v="102.9"/>
    <n v="85.75"/>
    <x v="2"/>
    <s v="makerspaces"/>
    <n v="1380150010"/>
    <x v="2661"/>
    <n v="13827420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b v="0"/>
    <n v="80"/>
    <b v="1"/>
    <s v="technology/makerspaces"/>
    <n v="106.8"/>
    <n v="267"/>
    <x v="2"/>
    <s v="makerspaces"/>
    <n v="1437587713"/>
    <x v="2662"/>
    <n v="14401797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b v="0"/>
    <n v="56"/>
    <b v="1"/>
    <s v="technology/makerspaces"/>
    <n v="104.59625"/>
    <n v="373.55803571428572"/>
    <x v="2"/>
    <s v="makerspaces"/>
    <n v="1438873007"/>
    <x v="2663"/>
    <n v="144137880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b v="0"/>
    <n v="104"/>
    <b v="1"/>
    <s v="technology/makerspaces"/>
    <n v="103.42857142857143"/>
    <n v="174.03846153846155"/>
    <x v="2"/>
    <s v="makerspaces"/>
    <n v="1446683797"/>
    <x v="2664"/>
    <n v="144964434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b v="0"/>
    <n v="46"/>
    <b v="1"/>
    <s v="technology/makerspaces"/>
    <n v="123.14285714285714"/>
    <n v="93.695652173913047"/>
    <x v="2"/>
    <s v="makerspaces"/>
    <n v="1426886974"/>
    <x v="2665"/>
    <n v="143077497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b v="0"/>
    <n v="206"/>
    <b v="1"/>
    <s v="technology/makerspaces"/>
    <n v="159.29509999999999"/>
    <n v="77.327718446601949"/>
    <x v="2"/>
    <s v="makerspaces"/>
    <n v="1440008439"/>
    <x v="2666"/>
    <n v="144321480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b v="0"/>
    <n v="18"/>
    <b v="1"/>
    <s v="technology/makerspaces"/>
    <n v="110.66666666666667"/>
    <n v="92.222222222222229"/>
    <x v="2"/>
    <s v="makerspaces"/>
    <n v="1452550416"/>
    <x v="2667"/>
    <n v="1455142416"/>
    <d v="2016-02-10T22:13:36"/>
  </r>
  <r>
    <n v="2668"/>
    <s v="UOttawa Makermobile"/>
    <s v="Creativity on the go! |_x000a_CrÃ©ativitÃ© en mouvement !"/>
    <n v="1000"/>
    <n v="1707"/>
    <x v="0"/>
    <s v="CA"/>
    <s v="CAD"/>
    <b v="0"/>
    <n v="28"/>
    <b v="1"/>
    <s v="technology/makerspaces"/>
    <n v="170.7"/>
    <n v="60.964285714285715"/>
    <x v="2"/>
    <s v="makerspaces"/>
    <n v="1443449265"/>
    <x v="2668"/>
    <n v="144707952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b v="0"/>
    <n v="11"/>
    <b v="1"/>
    <s v="technology/makerspaces"/>
    <n v="125.125"/>
    <n v="91"/>
    <x v="2"/>
    <s v="makerspaces"/>
    <n v="1447203096"/>
    <x v="2669"/>
    <n v="145238709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b v="1"/>
    <n v="60"/>
    <b v="0"/>
    <s v="technology/makerspaces"/>
    <n v="6.415860933964205"/>
    <n v="41.583333333333336"/>
    <x v="2"/>
    <s v="makerspaces"/>
    <n v="1404174580"/>
    <x v="2670"/>
    <n v="140659378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b v="1"/>
    <n v="84"/>
    <b v="0"/>
    <s v="technology/makerspaces"/>
    <n v="11.343999999999999"/>
    <n v="33.761904761904759"/>
    <x v="2"/>
    <s v="makerspaces"/>
    <n v="1416419916"/>
    <x v="2671"/>
    <n v="141901788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b v="1"/>
    <n v="47"/>
    <b v="0"/>
    <s v="technology/makerspaces"/>
    <n v="33.19"/>
    <n v="70.61702127659575"/>
    <x v="2"/>
    <s v="makerspaces"/>
    <n v="1449436390"/>
    <x v="2672"/>
    <n v="145128240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b v="1"/>
    <n v="66"/>
    <b v="0"/>
    <s v="technology/makerspaces"/>
    <n v="27.58"/>
    <n v="167.15151515151516"/>
    <x v="2"/>
    <s v="makerspaces"/>
    <n v="1412081999"/>
    <x v="2673"/>
    <n v="1414622700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b v="1"/>
    <n v="171"/>
    <b v="0"/>
    <s v="technology/makerspaces"/>
    <n v="62.84"/>
    <n v="128.61988304093566"/>
    <x v="2"/>
    <s v="makerspaces"/>
    <n v="1465398670"/>
    <x v="2674"/>
    <n v="146769474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b v="1"/>
    <n v="29"/>
    <b v="0"/>
    <s v="technology/makerspaces"/>
    <n v="7.5880000000000001"/>
    <n v="65.41379310344827"/>
    <x v="2"/>
    <s v="makerspaces"/>
    <n v="1413059689"/>
    <x v="2675"/>
    <n v="141565528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b v="0"/>
    <n v="9"/>
    <b v="0"/>
    <s v="technology/makerspaces"/>
    <n v="50.38095238095238"/>
    <n v="117.55555555555556"/>
    <x v="2"/>
    <s v="makerspaces"/>
    <n v="1461337174"/>
    <x v="2676"/>
    <n v="146392917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b v="0"/>
    <n v="27"/>
    <b v="0"/>
    <s v="technology/makerspaces"/>
    <n v="17.512820512820515"/>
    <n v="126.48148148148148"/>
    <x v="2"/>
    <s v="makerspaces"/>
    <n v="1401756143"/>
    <x v="2677"/>
    <n v="140434814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b v="0"/>
    <n v="2"/>
    <b v="0"/>
    <s v="technology/makerspaces"/>
    <n v="1.375E-2"/>
    <n v="550"/>
    <x v="2"/>
    <s v="makerspaces"/>
    <n v="1440529765"/>
    <x v="2678"/>
    <n v="144312176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b v="0"/>
    <n v="3"/>
    <b v="0"/>
    <s v="technology/makerspaces"/>
    <n v="0.33"/>
    <n v="44"/>
    <x v="2"/>
    <s v="makerspaces"/>
    <n v="1422489694"/>
    <x v="2679"/>
    <n v="1425081694"/>
    <d v="2015-02-28T00:01:34"/>
  </r>
  <r>
    <n v="2680"/>
    <s v="iHeart Pillow"/>
    <s v="iHeartPillow, Connecting loved ones"/>
    <n v="32000"/>
    <n v="276"/>
    <x v="2"/>
    <s v="ES"/>
    <s v="EUR"/>
    <b v="0"/>
    <n v="4"/>
    <b v="0"/>
    <s v="technology/makerspaces"/>
    <n v="0.86250000000000004"/>
    <n v="69"/>
    <x v="2"/>
    <s v="makerspaces"/>
    <n v="1457327091"/>
    <x v="2680"/>
    <n v="145991549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b v="0"/>
    <n v="2"/>
    <b v="0"/>
    <s v="food/food trucks"/>
    <n v="0.6875"/>
    <n v="27.5"/>
    <x v="7"/>
    <s v="food trucks"/>
    <n v="1402867750"/>
    <x v="2681"/>
    <n v="140502775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b v="0"/>
    <n v="20"/>
    <b v="0"/>
    <s v="food/food trucks"/>
    <n v="28.3"/>
    <n v="84.9"/>
    <x v="7"/>
    <s v="food trucks"/>
    <n v="1413838540"/>
    <x v="2682"/>
    <n v="14166359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b v="0"/>
    <n v="3"/>
    <b v="0"/>
    <s v="food/food trucks"/>
    <n v="0.24"/>
    <n v="12"/>
    <x v="7"/>
    <s v="food trucks"/>
    <n v="1422641240"/>
    <x v="2683"/>
    <n v="142523324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b v="0"/>
    <n v="4"/>
    <b v="0"/>
    <s v="food/food trucks"/>
    <n v="1.1428571428571428"/>
    <n v="200"/>
    <x v="7"/>
    <s v="food trucks"/>
    <n v="1404165425"/>
    <x v="2684"/>
    <n v="140762142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b v="0"/>
    <n v="1"/>
    <b v="0"/>
    <s v="food/food trucks"/>
    <n v="0.02"/>
    <n v="10"/>
    <x v="7"/>
    <s v="food trucks"/>
    <n v="1424968930"/>
    <x v="2685"/>
    <n v="143014933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b v="0"/>
    <n v="0"/>
    <b v="0"/>
    <s v="food/food trucks"/>
    <n v="0"/>
    <e v="#DIV/0!"/>
    <x v="7"/>
    <s v="food trucks"/>
    <n v="1410391423"/>
    <x v="2686"/>
    <n v="141211942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b v="0"/>
    <n v="0"/>
    <b v="0"/>
    <s v="food/food trucks"/>
    <n v="0"/>
    <e v="#DIV/0!"/>
    <x v="7"/>
    <s v="food trucks"/>
    <n v="1432999318"/>
    <x v="2687"/>
    <n v="1435591318"/>
    <d v="2015-06-29T15:21:58"/>
  </r>
  <r>
    <n v="2688"/>
    <s v="Mac N Cheez Food Truck"/>
    <s v="The amazing gourmet Mac N Cheez Food Truck Campaigne!"/>
    <n v="50000"/>
    <n v="74"/>
    <x v="2"/>
    <s v="US"/>
    <s v="USD"/>
    <b v="0"/>
    <n v="14"/>
    <b v="0"/>
    <s v="food/food trucks"/>
    <n v="0.14799999999999999"/>
    <n v="5.2857142857142856"/>
    <x v="7"/>
    <s v="food trucks"/>
    <n v="1422067870"/>
    <x v="2688"/>
    <n v="142474680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b v="0"/>
    <n v="1"/>
    <b v="0"/>
    <s v="food/food trucks"/>
    <n v="2.8571428571428571E-3"/>
    <n v="1"/>
    <x v="7"/>
    <s v="food trucks"/>
    <n v="1467327890"/>
    <x v="2689"/>
    <n v="14699198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b v="0"/>
    <n v="118"/>
    <b v="0"/>
    <s v="food/food trucks"/>
    <n v="10.7325"/>
    <n v="72.762711864406782"/>
    <x v="7"/>
    <s v="food trucks"/>
    <n v="1429410676"/>
    <x v="2690"/>
    <n v="1433298676"/>
    <d v="2015-06-03T02:31:16"/>
  </r>
  <r>
    <n v="2691"/>
    <s v="Cook"/>
    <s v="A Great New local Food Truck serving up ethnic fusion inspired eats in Ottawa."/>
    <n v="65000"/>
    <n v="35"/>
    <x v="2"/>
    <s v="CA"/>
    <s v="CAD"/>
    <b v="0"/>
    <n v="2"/>
    <b v="0"/>
    <s v="food/food trucks"/>
    <n v="5.3846153846153849E-2"/>
    <n v="17.5"/>
    <x v="7"/>
    <s v="food trucks"/>
    <n v="1427390557"/>
    <x v="2691"/>
    <n v="143127855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b v="0"/>
    <n v="1"/>
    <b v="0"/>
    <s v="food/food trucks"/>
    <n v="0.7142857142857143"/>
    <n v="25"/>
    <x v="7"/>
    <s v="food trucks"/>
    <n v="1424678460"/>
    <x v="2692"/>
    <n v="142726686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b v="0"/>
    <n v="3"/>
    <b v="0"/>
    <s v="food/food trucks"/>
    <n v="0.8"/>
    <n v="13.333333333333334"/>
    <x v="7"/>
    <s v="food trucks"/>
    <n v="1405307966"/>
    <x v="2693"/>
    <n v="140789996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b v="0"/>
    <n v="1"/>
    <b v="0"/>
    <s v="food/food trucks"/>
    <n v="3.3333333333333335E-3"/>
    <n v="1"/>
    <x v="7"/>
    <s v="food trucks"/>
    <n v="1409109739"/>
    <x v="2694"/>
    <n v="1411701739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b v="0"/>
    <n v="3"/>
    <b v="0"/>
    <s v="food/food trucks"/>
    <n v="0.47333333333333333"/>
    <n v="23.666666666666668"/>
    <x v="7"/>
    <s v="food trucks"/>
    <n v="1423801318"/>
    <x v="2695"/>
    <n v="142898171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b v="0"/>
    <n v="38"/>
    <b v="0"/>
    <s v="food/food trucks"/>
    <n v="5.65"/>
    <n v="89.21052631578948"/>
    <x v="7"/>
    <s v="food trucks"/>
    <n v="1416600960"/>
    <x v="2696"/>
    <n v="141953856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b v="0"/>
    <n v="52"/>
    <b v="0"/>
    <s v="food/food trucks"/>
    <n v="26.35217391304348"/>
    <n v="116.55769230769231"/>
    <x v="7"/>
    <s v="food trucks"/>
    <n v="1435876423"/>
    <x v="2697"/>
    <n v="143855280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b v="0"/>
    <n v="2"/>
    <b v="0"/>
    <s v="food/food trucks"/>
    <n v="0.325125"/>
    <n v="13.005000000000001"/>
    <x v="7"/>
    <s v="food trucks"/>
    <n v="1401312808"/>
    <x v="2698"/>
    <n v="140390480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b v="0"/>
    <n v="0"/>
    <b v="0"/>
    <s v="food/food trucks"/>
    <n v="0"/>
    <e v="#DIV/0!"/>
    <x v="7"/>
    <s v="food trucks"/>
    <n v="1404941463"/>
    <x v="2699"/>
    <n v="140753346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b v="0"/>
    <n v="4"/>
    <b v="0"/>
    <s v="food/food trucks"/>
    <n v="0.7000700070007001"/>
    <n v="17.5"/>
    <x v="7"/>
    <s v="food trucks"/>
    <n v="1408481972"/>
    <x v="2700"/>
    <n v="141107397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b v="0"/>
    <n v="46"/>
    <b v="0"/>
    <s v="theater/spaces"/>
    <n v="46.176470588235297"/>
    <n v="34.130434782608695"/>
    <x v="1"/>
    <s v="spaces"/>
    <n v="1488911734"/>
    <x v="2701"/>
    <n v="14915865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b v="1"/>
    <n v="26"/>
    <b v="0"/>
    <s v="theater/spaces"/>
    <n v="34.409999999999997"/>
    <n v="132.34615384615384"/>
    <x v="1"/>
    <s v="spaces"/>
    <n v="1488827677"/>
    <x v="2702"/>
    <n v="1491416077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b v="0"/>
    <n v="45"/>
    <b v="0"/>
    <s v="theater/spaces"/>
    <n v="103.75"/>
    <n v="922.22222222222217"/>
    <x v="1"/>
    <s v="spaces"/>
    <n v="1485016430"/>
    <x v="2703"/>
    <n v="149019683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b v="0"/>
    <n v="7"/>
    <b v="0"/>
    <s v="theater/spaces"/>
    <n v="6.0263157894736841"/>
    <n v="163.57142857142858"/>
    <x v="1"/>
    <s v="spaces"/>
    <n v="1487709714"/>
    <x v="2704"/>
    <n v="149142131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b v="0"/>
    <n v="8"/>
    <b v="0"/>
    <s v="theater/spaces"/>
    <n v="10.539393939393939"/>
    <n v="217.375"/>
    <x v="1"/>
    <s v="spaces"/>
    <n v="1486504758"/>
    <x v="2705"/>
    <n v="149038915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b v="1"/>
    <n v="263"/>
    <b v="1"/>
    <s v="theater/spaces"/>
    <n v="112.29714285714286"/>
    <n v="149.44486692015209"/>
    <x v="1"/>
    <s v="spaces"/>
    <n v="1410937483"/>
    <x v="2706"/>
    <n v="1413442740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b v="1"/>
    <n v="394"/>
    <b v="1"/>
    <s v="theater/spaces"/>
    <n v="350.84462500000001"/>
    <n v="71.237487309644663"/>
    <x v="1"/>
    <s v="spaces"/>
    <n v="1367088443"/>
    <x v="2707"/>
    <n v="1369637940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b v="1"/>
    <n v="1049"/>
    <b v="1"/>
    <s v="theater/spaces"/>
    <n v="233.21535"/>
    <n v="44.464318398474738"/>
    <x v="1"/>
    <s v="spaces"/>
    <n v="1463935526"/>
    <x v="2708"/>
    <n v="14691195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b v="1"/>
    <n v="308"/>
    <b v="1"/>
    <s v="theater/spaces"/>
    <n v="101.60599999999999"/>
    <n v="164.94480519480518"/>
    <x v="1"/>
    <s v="spaces"/>
    <n v="1472528141"/>
    <x v="2709"/>
    <n v="1475553540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b v="1"/>
    <n v="1088"/>
    <b v="1"/>
    <s v="theater/spaces"/>
    <n v="153.90035"/>
    <n v="84.871516544117654"/>
    <x v="1"/>
    <s v="spaces"/>
    <n v="1404797428"/>
    <x v="2710"/>
    <n v="140754960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b v="1"/>
    <n v="73"/>
    <b v="1"/>
    <s v="theater/spaces"/>
    <n v="100.71611253196932"/>
    <n v="53.945205479452056"/>
    <x v="1"/>
    <s v="spaces"/>
    <n v="1400694790"/>
    <x v="2711"/>
    <n v="140330166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b v="1"/>
    <n v="143"/>
    <b v="1"/>
    <s v="theater/spaces"/>
    <n v="131.38181818181818"/>
    <n v="50.531468531468533"/>
    <x v="1"/>
    <s v="spaces"/>
    <n v="1370568560"/>
    <x v="2712"/>
    <n v="137373840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b v="1"/>
    <n v="1420"/>
    <b v="1"/>
    <s v="theater/spaces"/>
    <n v="102.24133333333333"/>
    <n v="108.00140845070422"/>
    <x v="1"/>
    <s v="spaces"/>
    <n v="1447515684"/>
    <x v="2713"/>
    <n v="145097168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b v="1"/>
    <n v="305"/>
    <b v="1"/>
    <s v="theater/spaces"/>
    <n v="116.35599999999999"/>
    <n v="95.373770491803285"/>
    <x v="1"/>
    <s v="spaces"/>
    <n v="1474040596"/>
    <x v="2714"/>
    <n v="147648600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b v="1"/>
    <n v="551"/>
    <b v="1"/>
    <s v="theater/spaces"/>
    <n v="264.62241666666665"/>
    <n v="57.631016333938291"/>
    <x v="1"/>
    <s v="spaces"/>
    <n v="1453109628"/>
    <x v="2715"/>
    <n v="145604722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b v="1"/>
    <n v="187"/>
    <b v="1"/>
    <s v="theater/spaces"/>
    <n v="119.98009999999999"/>
    <n v="64.160481283422456"/>
    <x v="1"/>
    <s v="spaces"/>
    <n v="1441699193"/>
    <x v="2716"/>
    <n v="144429119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b v="1"/>
    <n v="325"/>
    <b v="1"/>
    <s v="theater/spaces"/>
    <n v="120.104"/>
    <n v="92.387692307692305"/>
    <x v="1"/>
    <s v="spaces"/>
    <n v="1414015049"/>
    <x v="2717"/>
    <n v="141790664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b v="1"/>
    <n v="148"/>
    <b v="1"/>
    <s v="theater/spaces"/>
    <n v="103.58333333333333"/>
    <n v="125.97972972972973"/>
    <x v="1"/>
    <s v="spaces"/>
    <n v="1459865945"/>
    <x v="2718"/>
    <n v="1462316400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b v="0"/>
    <n v="69"/>
    <b v="1"/>
    <s v="theater/spaces"/>
    <n v="108.83333333333333"/>
    <n v="94.637681159420296"/>
    <x v="1"/>
    <s v="spaces"/>
    <n v="1455756294"/>
    <x v="2719"/>
    <n v="1460936694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b v="0"/>
    <n v="173"/>
    <b v="1"/>
    <s v="theater/spaces"/>
    <n v="118.124"/>
    <n v="170.69942196531792"/>
    <x v="1"/>
    <s v="spaces"/>
    <n v="1476270653"/>
    <x v="2720"/>
    <n v="14788662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b v="0"/>
    <n v="269"/>
    <b v="1"/>
    <s v="technology/hardware"/>
    <n v="1462"/>
    <n v="40.762081784386616"/>
    <x v="2"/>
    <s v="hardware"/>
    <n v="1375880598"/>
    <x v="2721"/>
    <n v="137849400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b v="0"/>
    <n v="185"/>
    <b v="1"/>
    <s v="technology/hardware"/>
    <n v="252.54"/>
    <n v="68.254054054054052"/>
    <x v="2"/>
    <s v="hardware"/>
    <n v="1480538053"/>
    <x v="2722"/>
    <n v="148572205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b v="0"/>
    <n v="176"/>
    <b v="1"/>
    <s v="technology/hardware"/>
    <n v="140.05000000000001"/>
    <n v="95.48863636363636"/>
    <x v="2"/>
    <s v="hardware"/>
    <n v="1414872488"/>
    <x v="2723"/>
    <n v="142006008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b v="0"/>
    <n v="1019"/>
    <b v="1"/>
    <s v="technology/hardware"/>
    <n v="296.87520259319285"/>
    <n v="7.1902649656526005"/>
    <x v="2"/>
    <s v="hardware"/>
    <n v="1436860259"/>
    <x v="2724"/>
    <n v="14396250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b v="0"/>
    <n v="113"/>
    <b v="1"/>
    <s v="technology/hardware"/>
    <n v="144.54249999999999"/>
    <n v="511.65486725663715"/>
    <x v="2"/>
    <s v="hardware"/>
    <n v="1484070735"/>
    <x v="2725"/>
    <n v="1488390735"/>
    <d v="2017-03-01T17:52:15"/>
  </r>
  <r>
    <n v="2726"/>
    <s v="Krimston TWO - Dual SIM case for iPhone"/>
    <s v="Krimston TWO: iPhone Dual SIM Case"/>
    <n v="100000"/>
    <n v="105745"/>
    <x v="0"/>
    <s v="US"/>
    <s v="USD"/>
    <b v="0"/>
    <n v="404"/>
    <b v="1"/>
    <s v="technology/hardware"/>
    <n v="105.745"/>
    <n v="261.74504950495049"/>
    <x v="2"/>
    <s v="hardware"/>
    <n v="1458741311"/>
    <x v="2726"/>
    <n v="14613333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b v="0"/>
    <n v="707"/>
    <b v="1"/>
    <s v="technology/hardware"/>
    <n v="493.21"/>
    <n v="69.760961810466767"/>
    <x v="2"/>
    <s v="hardware"/>
    <n v="1436804063"/>
    <x v="2727"/>
    <n v="143896406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b v="0"/>
    <n v="392"/>
    <b v="1"/>
    <s v="technology/hardware"/>
    <n v="201.82666666666665"/>
    <n v="77.229591836734699"/>
    <x v="2"/>
    <s v="hardware"/>
    <n v="1448461434"/>
    <x v="2728"/>
    <n v="145148543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b v="0"/>
    <n v="23"/>
    <b v="1"/>
    <s v="technology/hardware"/>
    <n v="104.44"/>
    <n v="340.56521739130437"/>
    <x v="2"/>
    <s v="hardware"/>
    <n v="1427867197"/>
    <x v="2729"/>
    <n v="143045919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b v="0"/>
    <n v="682"/>
    <b v="1"/>
    <s v="technology/hardware"/>
    <n v="170.29262962962963"/>
    <n v="67.417903225806455"/>
    <x v="2"/>
    <s v="hardware"/>
    <n v="1363611575"/>
    <x v="2730"/>
    <n v="136663557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b v="0"/>
    <n v="37"/>
    <b v="1"/>
    <s v="technology/hardware"/>
    <n v="104.30333333333333"/>
    <n v="845.70270270270271"/>
    <x v="2"/>
    <s v="hardware"/>
    <n v="1408624622"/>
    <x v="2731"/>
    <n v="141360480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b v="0"/>
    <n v="146"/>
    <b v="1"/>
    <s v="technology/hardware"/>
    <n v="118.25"/>
    <n v="97.191780821917803"/>
    <x v="2"/>
    <s v="hardware"/>
    <n v="1366917828"/>
    <x v="2732"/>
    <n v="1369699200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b v="0"/>
    <n v="119"/>
    <b v="1"/>
    <s v="technology/hardware"/>
    <n v="107.538"/>
    <n v="451.84033613445376"/>
    <x v="2"/>
    <s v="hardware"/>
    <n v="1423463574"/>
    <x v="2733"/>
    <n v="142864397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b v="0"/>
    <n v="163"/>
    <b v="1"/>
    <s v="technology/hardware"/>
    <n v="2260300"/>
    <n v="138.66871165644173"/>
    <x v="2"/>
    <s v="hardware"/>
    <n v="1473782592"/>
    <x v="2734"/>
    <n v="1476395940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b v="0"/>
    <n v="339"/>
    <b v="1"/>
    <s v="technology/hardware"/>
    <n v="978.1346666666667"/>
    <n v="21.640147492625371"/>
    <x v="2"/>
    <s v="hardware"/>
    <n v="1360551250"/>
    <x v="2735"/>
    <n v="136320480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b v="0"/>
    <n v="58"/>
    <b v="1"/>
    <s v="technology/hardware"/>
    <n v="122.9"/>
    <n v="169.51724137931035"/>
    <x v="2"/>
    <s v="hardware"/>
    <n v="1395676773"/>
    <x v="2736"/>
    <n v="139826877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b v="0"/>
    <n v="456"/>
    <b v="1"/>
    <s v="technology/hardware"/>
    <n v="246.06080000000003"/>
    <n v="161.88210526315791"/>
    <x v="2"/>
    <s v="hardware"/>
    <n v="1386108087"/>
    <x v="2737"/>
    <n v="1389812400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b v="0"/>
    <n v="15"/>
    <b v="1"/>
    <s v="technology/hardware"/>
    <n v="147.94"/>
    <n v="493.13333333333333"/>
    <x v="2"/>
    <s v="hardware"/>
    <n v="1473218804"/>
    <x v="2738"/>
    <n v="147840280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b v="0"/>
    <n v="191"/>
    <b v="1"/>
    <s v="technology/hardware"/>
    <n v="384.09090909090907"/>
    <n v="22.120418848167539"/>
    <x v="2"/>
    <s v="hardware"/>
    <n v="1395436717"/>
    <x v="2739"/>
    <n v="1399324717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b v="0"/>
    <n v="17"/>
    <b v="1"/>
    <s v="technology/hardware"/>
    <n v="103.33333333333333"/>
    <n v="18.235294117647058"/>
    <x v="2"/>
    <s v="hardware"/>
    <n v="1423529152"/>
    <x v="2740"/>
    <n v="1426117552"/>
    <d v="2015-03-11T23:45:52"/>
  </r>
  <r>
    <n v="2741"/>
    <s v="Mrs. Brown and Her Lost Puppy."/>
    <s v="Help me publish my 1st children's book as an aspiring author!"/>
    <n v="8000"/>
    <n v="35"/>
    <x v="2"/>
    <s v="US"/>
    <s v="USD"/>
    <b v="0"/>
    <n v="4"/>
    <b v="0"/>
    <s v="publishing/children's books"/>
    <n v="0.4375"/>
    <n v="8.75"/>
    <x v="3"/>
    <s v="children's books"/>
    <n v="1412005602"/>
    <x v="2741"/>
    <n v="141377082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b v="0"/>
    <n v="18"/>
    <b v="0"/>
    <s v="publishing/children's books"/>
    <n v="29.24"/>
    <n v="40.611111111111114"/>
    <x v="3"/>
    <s v="children's books"/>
    <n v="1335892587"/>
    <x v="2742"/>
    <n v="133710218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b v="0"/>
    <n v="0"/>
    <b v="0"/>
    <s v="publishing/children's books"/>
    <n v="0"/>
    <e v="#DIV/0!"/>
    <x v="3"/>
    <s v="children's books"/>
    <n v="1474271607"/>
    <x v="2743"/>
    <n v="147686360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b v="0"/>
    <n v="22"/>
    <b v="0"/>
    <s v="publishing/children's books"/>
    <n v="5.21875"/>
    <n v="37.954545454545453"/>
    <x v="3"/>
    <s v="children's books"/>
    <n v="1327886998"/>
    <x v="2744"/>
    <n v="133047899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b v="0"/>
    <n v="49"/>
    <b v="0"/>
    <s v="publishing/children's books"/>
    <n v="21.887499999999999"/>
    <n v="35.734693877551024"/>
    <x v="3"/>
    <s v="children's books"/>
    <n v="1337125368"/>
    <x v="2745"/>
    <n v="134230936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b v="0"/>
    <n v="19"/>
    <b v="0"/>
    <s v="publishing/children's books"/>
    <n v="26.7"/>
    <n v="42.157894736842103"/>
    <x v="3"/>
    <s v="children's books"/>
    <n v="1406745911"/>
    <x v="2746"/>
    <n v="14093379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b v="0"/>
    <n v="4"/>
    <b v="0"/>
    <s v="publishing/children's books"/>
    <n v="28"/>
    <n v="35"/>
    <x v="3"/>
    <s v="children's books"/>
    <n v="1337095997"/>
    <x v="2747"/>
    <n v="1339816200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b v="0"/>
    <n v="4"/>
    <b v="0"/>
    <s v="publishing/children's books"/>
    <n v="1.06"/>
    <n v="13.25"/>
    <x v="3"/>
    <s v="children's books"/>
    <n v="1470243802"/>
    <x v="2748"/>
    <n v="1472835802"/>
    <d v="2016-09-02T17:03:22"/>
  </r>
  <r>
    <n v="2749"/>
    <s v="A Tree is a Tree, no matter what you see.  CHILDREN'S BOOK"/>
    <s v="Self-publishing my children's book."/>
    <n v="10000"/>
    <n v="110"/>
    <x v="2"/>
    <s v="US"/>
    <s v="USD"/>
    <b v="0"/>
    <n v="2"/>
    <b v="0"/>
    <s v="publishing/children's books"/>
    <n v="1.1000000000000001"/>
    <n v="55"/>
    <x v="3"/>
    <s v="children's books"/>
    <n v="1425582637"/>
    <x v="2749"/>
    <n v="14281710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b v="0"/>
    <n v="0"/>
    <b v="0"/>
    <s v="publishing/children's books"/>
    <n v="0"/>
    <e v="#DIV/0!"/>
    <x v="3"/>
    <s v="children's books"/>
    <n v="1340055345"/>
    <x v="2750"/>
    <n v="134108640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b v="0"/>
    <n v="0"/>
    <b v="0"/>
    <s v="publishing/children's books"/>
    <n v="0"/>
    <e v="#DIV/0!"/>
    <x v="3"/>
    <s v="children's books"/>
    <n v="1397855842"/>
    <x v="2751"/>
    <n v="140303984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b v="0"/>
    <n v="14"/>
    <b v="0"/>
    <s v="publishing/children's books"/>
    <n v="11.458333333333334"/>
    <n v="39.285714285714285"/>
    <x v="3"/>
    <s v="children's books"/>
    <n v="1320776504"/>
    <x v="2752"/>
    <n v="132423250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b v="0"/>
    <n v="8"/>
    <b v="0"/>
    <s v="publishing/children's books"/>
    <n v="19"/>
    <n v="47.5"/>
    <x v="3"/>
    <s v="children's books"/>
    <n v="1343425023"/>
    <x v="2753"/>
    <n v="134601702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b v="0"/>
    <n v="0"/>
    <b v="0"/>
    <s v="publishing/children's books"/>
    <n v="0"/>
    <e v="#DIV/0!"/>
    <x v="3"/>
    <s v="children's books"/>
    <n v="1407856551"/>
    <x v="2754"/>
    <n v="14104485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b v="0"/>
    <n v="15"/>
    <b v="0"/>
    <s v="publishing/children's books"/>
    <n v="52"/>
    <n v="17.333333333333332"/>
    <x v="3"/>
    <s v="children's books"/>
    <n v="1425927527"/>
    <x v="2755"/>
    <n v="142851952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b v="0"/>
    <n v="33"/>
    <b v="0"/>
    <s v="publishing/children's books"/>
    <n v="10.48"/>
    <n v="31.757575757575758"/>
    <x v="3"/>
    <s v="children's books"/>
    <n v="1386884201"/>
    <x v="2756"/>
    <n v="1389476201"/>
    <d v="2014-01-11T21:36:41"/>
  </r>
  <r>
    <n v="2757"/>
    <s v="C is for Crooked"/>
    <s v="A children's letter book that Lampoons Hillary Clinton"/>
    <n v="1500"/>
    <n v="10"/>
    <x v="2"/>
    <s v="US"/>
    <s v="USD"/>
    <b v="0"/>
    <n v="2"/>
    <b v="0"/>
    <s v="publishing/children's books"/>
    <n v="0.66666666666666663"/>
    <n v="5"/>
    <x v="3"/>
    <s v="children's books"/>
    <n v="1469202332"/>
    <x v="2757"/>
    <n v="14704983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b v="0"/>
    <n v="6"/>
    <b v="0"/>
    <s v="publishing/children's books"/>
    <n v="11.7"/>
    <n v="39"/>
    <x v="3"/>
    <s v="children's books"/>
    <n v="1474886183"/>
    <x v="2758"/>
    <n v="147609578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b v="0"/>
    <n v="2"/>
    <b v="0"/>
    <s v="publishing/children's books"/>
    <n v="10.5"/>
    <n v="52.5"/>
    <x v="3"/>
    <s v="children's books"/>
    <n v="1464943666"/>
    <x v="2759"/>
    <n v="146865886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b v="0"/>
    <n v="0"/>
    <b v="0"/>
    <s v="publishing/children's books"/>
    <n v="0"/>
    <e v="#DIV/0!"/>
    <x v="3"/>
    <s v="children's books"/>
    <n v="1369134258"/>
    <x v="2760"/>
    <n v="137172625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b v="0"/>
    <n v="4"/>
    <b v="0"/>
    <s v="publishing/children's books"/>
    <n v="0.72"/>
    <n v="9"/>
    <x v="3"/>
    <s v="children's books"/>
    <n v="1354584693"/>
    <x v="2761"/>
    <n v="135717669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b v="0"/>
    <n v="1"/>
    <b v="0"/>
    <s v="publishing/children's books"/>
    <n v="0.76923076923076927"/>
    <n v="25"/>
    <x v="3"/>
    <s v="children's books"/>
    <n v="1326934395"/>
    <x v="2762"/>
    <n v="133211479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b v="0"/>
    <n v="3"/>
    <b v="0"/>
    <s v="publishing/children's books"/>
    <n v="0.22842639593908629"/>
    <n v="30"/>
    <x v="3"/>
    <s v="children's books"/>
    <n v="1365515684"/>
    <x v="2763"/>
    <n v="136940368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b v="0"/>
    <n v="4"/>
    <b v="0"/>
    <s v="publishing/children's books"/>
    <n v="1.125"/>
    <n v="11.25"/>
    <x v="3"/>
    <s v="children's books"/>
    <n v="1335855631"/>
    <x v="2764"/>
    <n v="1338404400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b v="0"/>
    <n v="0"/>
    <b v="0"/>
    <s v="publishing/children's books"/>
    <n v="0"/>
    <e v="#DIV/0!"/>
    <x v="3"/>
    <s v="children's books"/>
    <n v="1350050028"/>
    <x v="2765"/>
    <n v="135143242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b v="0"/>
    <n v="4"/>
    <b v="0"/>
    <s v="publishing/children's books"/>
    <n v="2"/>
    <n v="25"/>
    <x v="3"/>
    <s v="children's books"/>
    <n v="1310486518"/>
    <x v="2766"/>
    <n v="1313078518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b v="0"/>
    <n v="3"/>
    <b v="0"/>
    <s v="publishing/children's books"/>
    <n v="0.85"/>
    <n v="11.333333333333334"/>
    <x v="3"/>
    <s v="children's books"/>
    <n v="1434582050"/>
    <x v="2767"/>
    <n v="14397660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b v="0"/>
    <n v="34"/>
    <b v="0"/>
    <s v="publishing/children's books"/>
    <n v="14.314285714285715"/>
    <n v="29.470588235294116"/>
    <x v="3"/>
    <s v="children's books"/>
    <n v="1330440323"/>
    <x v="2768"/>
    <n v="13330287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b v="0"/>
    <n v="2"/>
    <b v="0"/>
    <s v="publishing/children's books"/>
    <n v="0.25"/>
    <n v="1"/>
    <x v="3"/>
    <s v="children's books"/>
    <n v="1397677790"/>
    <x v="2769"/>
    <n v="140199779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b v="0"/>
    <n v="33"/>
    <b v="0"/>
    <s v="publishing/children's books"/>
    <n v="10.411250000000001"/>
    <n v="63.098484848484851"/>
    <x v="3"/>
    <s v="children's books"/>
    <n v="1392569730"/>
    <x v="2770"/>
    <n v="13951581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b v="0"/>
    <n v="0"/>
    <b v="0"/>
    <s v="publishing/children's books"/>
    <n v="0"/>
    <e v="#DIV/0!"/>
    <x v="3"/>
    <s v="children's books"/>
    <n v="1355489140"/>
    <x v="2771"/>
    <n v="135973800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b v="0"/>
    <n v="0"/>
    <b v="0"/>
    <s v="publishing/children's books"/>
    <n v="0"/>
    <e v="#DIV/0!"/>
    <x v="3"/>
    <s v="children's books"/>
    <n v="1379710294"/>
    <x v="2772"/>
    <n v="138100629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b v="0"/>
    <n v="1"/>
    <b v="0"/>
    <s v="publishing/children's books"/>
    <n v="0.18867924528301888"/>
    <n v="1"/>
    <x v="3"/>
    <s v="children's books"/>
    <n v="1460666721"/>
    <x v="2773"/>
    <n v="14615307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b v="0"/>
    <n v="13"/>
    <b v="0"/>
    <s v="publishing/children's books"/>
    <n v="14.25"/>
    <n v="43.846153846153847"/>
    <x v="3"/>
    <s v="children's books"/>
    <n v="1360119728"/>
    <x v="2774"/>
    <n v="136271172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b v="0"/>
    <n v="2"/>
    <b v="0"/>
    <s v="publishing/children's books"/>
    <n v="3"/>
    <n v="75"/>
    <x v="3"/>
    <s v="children's books"/>
    <n v="1321402754"/>
    <x v="2775"/>
    <n v="132399475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b v="0"/>
    <n v="36"/>
    <b v="0"/>
    <s v="publishing/children's books"/>
    <n v="7.8809523809523814"/>
    <n v="45.972222222222221"/>
    <x v="3"/>
    <s v="children's books"/>
    <n v="1431414476"/>
    <x v="2776"/>
    <n v="14340928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b v="0"/>
    <n v="1"/>
    <b v="0"/>
    <s v="publishing/children's books"/>
    <n v="0.33333333333333331"/>
    <n v="10"/>
    <x v="3"/>
    <s v="children's books"/>
    <n v="1434557004"/>
    <x v="2777"/>
    <n v="143714900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b v="0"/>
    <n v="15"/>
    <b v="0"/>
    <s v="publishing/children's books"/>
    <n v="25.545454545454547"/>
    <n v="93.666666666666671"/>
    <x v="3"/>
    <s v="children's books"/>
    <n v="1406417306"/>
    <x v="2778"/>
    <n v="140900930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b v="0"/>
    <n v="1"/>
    <b v="0"/>
    <s v="publishing/children's books"/>
    <n v="2.12"/>
    <n v="53"/>
    <x v="3"/>
    <s v="children's books"/>
    <n v="1445609021"/>
    <x v="2779"/>
    <n v="1448204621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b v="0"/>
    <n v="0"/>
    <b v="0"/>
    <s v="publishing/children's books"/>
    <n v="0"/>
    <e v="#DIV/0!"/>
    <x v="3"/>
    <s v="children's books"/>
    <n v="1486550688"/>
    <x v="2780"/>
    <n v="148914268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b v="0"/>
    <n v="28"/>
    <b v="1"/>
    <s v="theater/plays"/>
    <n v="105.28"/>
    <n v="47"/>
    <x v="1"/>
    <s v="plays"/>
    <n v="1421274954"/>
    <x v="2781"/>
    <n v="142372440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b v="0"/>
    <n v="18"/>
    <b v="1"/>
    <s v="theater/plays"/>
    <n v="120"/>
    <n v="66.666666666666671"/>
    <x v="1"/>
    <s v="plays"/>
    <n v="1421964718"/>
    <x v="2782"/>
    <n v="142414914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b v="0"/>
    <n v="61"/>
    <b v="1"/>
    <s v="theater/plays"/>
    <n v="114.5"/>
    <n v="18.770491803278688"/>
    <x v="1"/>
    <s v="plays"/>
    <n v="1428583846"/>
    <x v="2783"/>
    <n v="14297934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b v="0"/>
    <n v="108"/>
    <b v="1"/>
    <s v="theater/plays"/>
    <n v="119"/>
    <n v="66.111111111111114"/>
    <x v="1"/>
    <s v="plays"/>
    <n v="1412794443"/>
    <x v="2784"/>
    <n v="141460884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b v="0"/>
    <n v="142"/>
    <b v="1"/>
    <s v="theater/plays"/>
    <n v="104.68"/>
    <n v="36.859154929577464"/>
    <x v="1"/>
    <s v="plays"/>
    <n v="1467865967"/>
    <x v="2785"/>
    <n v="1470430800"/>
    <d v="2016-08-05T21:00:00"/>
  </r>
  <r>
    <n v="2786"/>
    <s v="Fierce"/>
    <s v="A heart-melting farce about sex, art and the lovelorn lay-abouts of London-town."/>
    <n v="2500"/>
    <n v="2946"/>
    <x v="0"/>
    <s v="GB"/>
    <s v="GBP"/>
    <b v="0"/>
    <n v="74"/>
    <b v="1"/>
    <s v="theater/plays"/>
    <n v="117.84"/>
    <n v="39.810810810810814"/>
    <x v="1"/>
    <s v="plays"/>
    <n v="1403703580"/>
    <x v="2786"/>
    <n v="140491318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b v="0"/>
    <n v="38"/>
    <b v="1"/>
    <s v="theater/plays"/>
    <n v="119.7"/>
    <n v="31.5"/>
    <x v="1"/>
    <s v="plays"/>
    <n v="1403066752"/>
    <x v="2787"/>
    <n v="1405658752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b v="0"/>
    <n v="20"/>
    <b v="1"/>
    <s v="theater/plays"/>
    <n v="102.5"/>
    <n v="102.5"/>
    <x v="1"/>
    <s v="plays"/>
    <n v="1467219043"/>
    <x v="2788"/>
    <n v="1469811043"/>
    <d v="2016-07-29T16:50:43"/>
  </r>
  <r>
    <n v="2789"/>
    <s v="The Adventurers Club"/>
    <s v="BNT's Biggest Adventure So Far: Our 2015 full length production!"/>
    <n v="3000"/>
    <n v="3035"/>
    <x v="0"/>
    <s v="US"/>
    <s v="USD"/>
    <b v="0"/>
    <n v="24"/>
    <b v="1"/>
    <s v="theater/plays"/>
    <n v="101.16666666666667"/>
    <n v="126.45833333333333"/>
    <x v="1"/>
    <s v="plays"/>
    <n v="1424477934"/>
    <x v="2789"/>
    <n v="142613280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b v="0"/>
    <n v="66"/>
    <b v="1"/>
    <s v="theater/plays"/>
    <n v="105.33333333333333"/>
    <n v="47.878787878787875"/>
    <x v="1"/>
    <s v="plays"/>
    <n v="1421101903"/>
    <x v="2790"/>
    <n v="142369390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b v="0"/>
    <n v="28"/>
    <b v="1"/>
    <s v="theater/plays"/>
    <n v="102.5"/>
    <n v="73.214285714285708"/>
    <x v="1"/>
    <s v="plays"/>
    <n v="1470778559"/>
    <x v="2791"/>
    <n v="147339360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b v="0"/>
    <n v="24"/>
    <b v="1"/>
    <s v="theater/plays"/>
    <n v="107.6"/>
    <n v="89.666666666666671"/>
    <x v="1"/>
    <s v="plays"/>
    <n v="1435469559"/>
    <x v="2792"/>
    <n v="143935755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b v="0"/>
    <n v="73"/>
    <b v="1"/>
    <s v="theater/plays"/>
    <n v="110.5675"/>
    <n v="151.4623287671233"/>
    <x v="1"/>
    <s v="plays"/>
    <n v="1434881005"/>
    <x v="2793"/>
    <n v="143747300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b v="0"/>
    <n v="3"/>
    <b v="1"/>
    <s v="theater/plays"/>
    <n v="150"/>
    <n v="25"/>
    <x v="1"/>
    <s v="plays"/>
    <n v="1455640559"/>
    <x v="2794"/>
    <n v="1457031600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b v="0"/>
    <n v="20"/>
    <b v="1"/>
    <s v="theater/plays"/>
    <n v="104.28571428571429"/>
    <n v="36.5"/>
    <x v="1"/>
    <s v="plays"/>
    <n v="1400675841"/>
    <x v="2795"/>
    <n v="1402095600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b v="0"/>
    <n v="21"/>
    <b v="1"/>
    <s v="theater/plays"/>
    <n v="115.5"/>
    <n v="44"/>
    <x v="1"/>
    <s v="plays"/>
    <n v="1401972028"/>
    <x v="2796"/>
    <n v="14045640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b v="0"/>
    <n v="94"/>
    <b v="1"/>
    <s v="theater/plays"/>
    <n v="102.64512499999999"/>
    <n v="87.357553191489373"/>
    <x v="1"/>
    <s v="plays"/>
    <n v="1402266840"/>
    <x v="2797"/>
    <n v="140485884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b v="0"/>
    <n v="139"/>
    <b v="1"/>
    <s v="theater/plays"/>
    <n v="101.4"/>
    <n v="36.474820143884891"/>
    <x v="1"/>
    <s v="plays"/>
    <n v="1437063121"/>
    <x v="2798"/>
    <n v="143835840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b v="0"/>
    <n v="130"/>
    <b v="1"/>
    <s v="theater/plays"/>
    <n v="116.6348"/>
    <n v="44.859538461538463"/>
    <x v="1"/>
    <s v="plays"/>
    <n v="1463466070"/>
    <x v="2799"/>
    <n v="146617920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b v="0"/>
    <n v="31"/>
    <b v="1"/>
    <s v="theater/plays"/>
    <n v="133"/>
    <n v="42.903225806451616"/>
    <x v="1"/>
    <s v="plays"/>
    <n v="1415193366"/>
    <x v="2800"/>
    <n v="142037736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b v="0"/>
    <n v="13"/>
    <b v="1"/>
    <s v="theater/plays"/>
    <n v="133.19999999999999"/>
    <n v="51.230769230769234"/>
    <x v="1"/>
    <s v="plays"/>
    <n v="1411019409"/>
    <x v="2801"/>
    <n v="141293880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b v="0"/>
    <n v="90"/>
    <b v="1"/>
    <s v="theater/plays"/>
    <n v="101.83333333333333"/>
    <n v="33.944444444444443"/>
    <x v="1"/>
    <s v="plays"/>
    <n v="1436283107"/>
    <x v="2802"/>
    <n v="143887510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b v="0"/>
    <n v="141"/>
    <b v="1"/>
    <s v="theater/plays"/>
    <n v="127.95"/>
    <n v="90.744680851063833"/>
    <x v="1"/>
    <s v="plays"/>
    <n v="1433295276"/>
    <x v="2803"/>
    <n v="143700480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b v="0"/>
    <n v="23"/>
    <b v="1"/>
    <s v="theater/plays"/>
    <n v="115"/>
    <n v="50"/>
    <x v="1"/>
    <s v="plays"/>
    <n v="1409395990"/>
    <x v="2804"/>
    <n v="141198799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b v="0"/>
    <n v="18"/>
    <b v="1"/>
    <s v="theater/plays"/>
    <n v="110"/>
    <n v="24.444444444444443"/>
    <x v="1"/>
    <s v="plays"/>
    <n v="1438085273"/>
    <x v="2805"/>
    <n v="144024527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b v="0"/>
    <n v="76"/>
    <b v="1"/>
    <s v="theater/plays"/>
    <n v="112.1"/>
    <n v="44.25"/>
    <x v="1"/>
    <s v="plays"/>
    <n v="1435645490"/>
    <x v="2806"/>
    <n v="1438772400"/>
    <d v="2015-08-05T11:00:00"/>
  </r>
  <r>
    <n v="2807"/>
    <s v="The Commission Theatre Co."/>
    <s v="Bringing Shakespeare back to the Playwrights"/>
    <n v="5000"/>
    <n v="6300"/>
    <x v="0"/>
    <s v="US"/>
    <s v="USD"/>
    <b v="0"/>
    <n v="93"/>
    <b v="1"/>
    <s v="theater/plays"/>
    <n v="126"/>
    <n v="67.741935483870961"/>
    <x v="1"/>
    <s v="plays"/>
    <n v="1433019438"/>
    <x v="2807"/>
    <n v="143561143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b v="0"/>
    <n v="69"/>
    <b v="1"/>
    <s v="theater/plays"/>
    <n v="100.24444444444444"/>
    <n v="65.376811594202906"/>
    <x v="1"/>
    <s v="plays"/>
    <n v="1437682735"/>
    <x v="2808"/>
    <n v="144027473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b v="0"/>
    <n v="21"/>
    <b v="1"/>
    <s v="theater/plays"/>
    <n v="102.4"/>
    <n v="121.9047619047619"/>
    <x v="1"/>
    <s v="plays"/>
    <n v="1458647725"/>
    <x v="2809"/>
    <n v="145934874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b v="0"/>
    <n v="57"/>
    <b v="1"/>
    <s v="theater/plays"/>
    <n v="108.2"/>
    <n v="47.456140350877192"/>
    <x v="1"/>
    <s v="plays"/>
    <n v="1398828064"/>
    <x v="2810"/>
    <n v="140159514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b v="0"/>
    <n v="108"/>
    <b v="1"/>
    <s v="theater/plays"/>
    <n v="100.27"/>
    <n v="92.842592592592595"/>
    <x v="1"/>
    <s v="plays"/>
    <n v="1422100503"/>
    <x v="2811"/>
    <n v="14246925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b v="0"/>
    <n v="83"/>
    <b v="1"/>
    <s v="theater/plays"/>
    <n v="113.3"/>
    <n v="68.253012048192772"/>
    <x v="1"/>
    <s v="plays"/>
    <n v="1424368298"/>
    <x v="2812"/>
    <n v="142829280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b v="0"/>
    <n v="96"/>
    <b v="1"/>
    <s v="theater/plays"/>
    <n v="127.57571428571428"/>
    <n v="37.209583333333335"/>
    <x v="1"/>
    <s v="plays"/>
    <n v="1479577761"/>
    <x v="2813"/>
    <n v="148173776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b v="0"/>
    <n v="64"/>
    <b v="1"/>
    <s v="theater/plays"/>
    <n v="107.73333333333333"/>
    <n v="25.25"/>
    <x v="1"/>
    <s v="plays"/>
    <n v="1428572115"/>
    <x v="2814"/>
    <n v="14311641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b v="0"/>
    <n v="14"/>
    <b v="1"/>
    <s v="theater/plays"/>
    <n v="242"/>
    <n v="43.214285714285715"/>
    <x v="1"/>
    <s v="plays"/>
    <n v="1468003109"/>
    <x v="2815"/>
    <n v="147059510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b v="0"/>
    <n v="169"/>
    <b v="1"/>
    <s v="theater/plays"/>
    <n v="141.56666666666666"/>
    <n v="25.130177514792898"/>
    <x v="1"/>
    <s v="plays"/>
    <n v="1435921992"/>
    <x v="2816"/>
    <n v="143853120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b v="0"/>
    <n v="33"/>
    <b v="1"/>
    <s v="theater/plays"/>
    <n v="130"/>
    <n v="23.636363636363637"/>
    <x v="1"/>
    <s v="plays"/>
    <n v="1421680462"/>
    <x v="2817"/>
    <n v="142513646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b v="0"/>
    <n v="102"/>
    <b v="1"/>
    <s v="theater/plays"/>
    <n v="106.03"/>
    <n v="103.95098039215686"/>
    <x v="1"/>
    <s v="plays"/>
    <n v="1441290086"/>
    <x v="2818"/>
    <n v="144301808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b v="0"/>
    <n v="104"/>
    <b v="1"/>
    <s v="theater/plays"/>
    <n v="104.8"/>
    <n v="50.384615384615387"/>
    <x v="1"/>
    <s v="plays"/>
    <n v="1431693409"/>
    <x v="2819"/>
    <n v="143428540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b v="0"/>
    <n v="20"/>
    <b v="1"/>
    <s v="theater/plays"/>
    <n v="136"/>
    <n v="13.6"/>
    <x v="1"/>
    <s v="plays"/>
    <n v="1454337589"/>
    <x v="2820"/>
    <n v="145644480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b v="0"/>
    <n v="35"/>
    <b v="1"/>
    <s v="theater/plays"/>
    <n v="100"/>
    <n v="28.571428571428573"/>
    <x v="1"/>
    <s v="plays"/>
    <n v="1408918135"/>
    <x v="2821"/>
    <n v="141151013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b v="0"/>
    <n v="94"/>
    <b v="1"/>
    <s v="theater/plays"/>
    <n v="100"/>
    <n v="63.829787234042556"/>
    <x v="1"/>
    <s v="plays"/>
    <n v="1424881492"/>
    <x v="2822"/>
    <n v="142746989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b v="0"/>
    <n v="14"/>
    <b v="1"/>
    <s v="theater/plays"/>
    <n v="124"/>
    <n v="8.8571428571428577"/>
    <x v="1"/>
    <s v="plays"/>
    <n v="1425428206"/>
    <x v="2823"/>
    <n v="142784274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b v="0"/>
    <n v="15"/>
    <b v="1"/>
    <s v="theater/plays"/>
    <n v="116.92307692307692"/>
    <n v="50.666666666666664"/>
    <x v="1"/>
    <s v="plays"/>
    <n v="1431412196"/>
    <x v="2824"/>
    <n v="143415978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b v="0"/>
    <n v="51"/>
    <b v="1"/>
    <s v="theater/plays"/>
    <n v="103.33333333333333"/>
    <n v="60.784313725490193"/>
    <x v="1"/>
    <s v="plays"/>
    <n v="1446663686"/>
    <x v="2825"/>
    <n v="144925568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b v="0"/>
    <n v="19"/>
    <b v="1"/>
    <s v="theater/plays"/>
    <n v="107.75"/>
    <n v="113.42105263157895"/>
    <x v="1"/>
    <s v="plays"/>
    <n v="1434415812"/>
    <x v="2826"/>
    <n v="143651160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b v="0"/>
    <n v="23"/>
    <b v="1"/>
    <s v="theater/plays"/>
    <n v="120.25"/>
    <n v="104.56521739130434"/>
    <x v="1"/>
    <s v="plays"/>
    <n v="1462379066"/>
    <x v="2827"/>
    <n v="1464971400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b v="0"/>
    <n v="97"/>
    <b v="1"/>
    <s v="theater/plays"/>
    <n v="100.37894736842105"/>
    <n v="98.30927835051547"/>
    <x v="1"/>
    <s v="plays"/>
    <n v="1441606869"/>
    <x v="2828"/>
    <n v="144382680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b v="0"/>
    <n v="76"/>
    <b v="1"/>
    <s v="theater/plays"/>
    <n v="106.52"/>
    <n v="35.039473684210527"/>
    <x v="1"/>
    <s v="plays"/>
    <n v="1462443918"/>
    <x v="2829"/>
    <n v="146486311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b v="0"/>
    <n v="11"/>
    <b v="1"/>
    <s v="theater/plays"/>
    <n v="100"/>
    <n v="272.72727272727275"/>
    <x v="1"/>
    <s v="plays"/>
    <n v="1398802148"/>
    <x v="2830"/>
    <n v="139986714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b v="0"/>
    <n v="52"/>
    <b v="1"/>
    <s v="theater/plays"/>
    <n v="110.66666666666667"/>
    <n v="63.846153846153847"/>
    <x v="1"/>
    <s v="plays"/>
    <n v="1434484070"/>
    <x v="2831"/>
    <n v="143707607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b v="0"/>
    <n v="95"/>
    <b v="1"/>
    <s v="theater/plays"/>
    <n v="114.7196"/>
    <n v="30.189368421052631"/>
    <x v="1"/>
    <s v="plays"/>
    <n v="1414342894"/>
    <x v="2832"/>
    <n v="1416780000"/>
    <d v="2014-11-23T22:00:00"/>
  </r>
  <r>
    <n v="2833"/>
    <s v="Star Man Rocket Man"/>
    <s v="A new play about exploring outer space"/>
    <n v="2700"/>
    <n v="2923"/>
    <x v="0"/>
    <s v="US"/>
    <s v="USD"/>
    <b v="0"/>
    <n v="35"/>
    <b v="1"/>
    <s v="theater/plays"/>
    <n v="108.25925925925925"/>
    <n v="83.51428571428572"/>
    <x v="1"/>
    <s v="plays"/>
    <n v="1442804633"/>
    <x v="2833"/>
    <n v="144452880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b v="0"/>
    <n v="21"/>
    <b v="1"/>
    <s v="theater/plays"/>
    <n v="170"/>
    <n v="64.761904761904759"/>
    <x v="1"/>
    <s v="plays"/>
    <n v="1421362930"/>
    <x v="2834"/>
    <n v="142265893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b v="0"/>
    <n v="93"/>
    <b v="1"/>
    <s v="theater/plays"/>
    <n v="187.09899999999999"/>
    <n v="20.118172043010752"/>
    <x v="1"/>
    <s v="plays"/>
    <n v="1446742417"/>
    <x v="2835"/>
    <n v="144927360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b v="0"/>
    <n v="11"/>
    <b v="1"/>
    <s v="theater/plays"/>
    <n v="107.77777777777777"/>
    <n v="44.090909090909093"/>
    <x v="1"/>
    <s v="plays"/>
    <n v="1484115418"/>
    <x v="2836"/>
    <n v="1487393940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b v="0"/>
    <n v="21"/>
    <b v="1"/>
    <s v="theater/plays"/>
    <n v="100"/>
    <n v="40.476190476190474"/>
    <x v="1"/>
    <s v="plays"/>
    <n v="1446241684"/>
    <x v="2837"/>
    <n v="144970128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b v="0"/>
    <n v="54"/>
    <b v="1"/>
    <s v="theater/plays"/>
    <n v="120.25"/>
    <n v="44.537037037037038"/>
    <x v="1"/>
    <s v="plays"/>
    <n v="1406039696"/>
    <x v="2838"/>
    <n v="1407967200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b v="0"/>
    <n v="31"/>
    <b v="1"/>
    <s v="theater/plays"/>
    <n v="111.42857142857143"/>
    <n v="125.80645161290323"/>
    <x v="1"/>
    <s v="plays"/>
    <n v="1406958354"/>
    <x v="2839"/>
    <n v="140894274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b v="0"/>
    <n v="132"/>
    <b v="1"/>
    <s v="theater/plays"/>
    <n v="104"/>
    <n v="19.696969696969695"/>
    <x v="1"/>
    <s v="plays"/>
    <n v="1424825479"/>
    <x v="2840"/>
    <n v="142669800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b v="0"/>
    <n v="1"/>
    <b v="0"/>
    <s v="theater/plays"/>
    <n v="1"/>
    <n v="10"/>
    <x v="1"/>
    <s v="plays"/>
    <n v="1444844697"/>
    <x v="2841"/>
    <n v="145003229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b v="0"/>
    <n v="0"/>
    <b v="0"/>
    <s v="theater/plays"/>
    <n v="0"/>
    <e v="#DIV/0!"/>
    <x v="1"/>
    <s v="plays"/>
    <n v="1401058295"/>
    <x v="2842"/>
    <n v="140334840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b v="0"/>
    <n v="0"/>
    <b v="0"/>
    <s v="theater/plays"/>
    <n v="0"/>
    <e v="#DIV/0!"/>
    <x v="1"/>
    <s v="plays"/>
    <n v="1462210950"/>
    <x v="2843"/>
    <n v="146579040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b v="0"/>
    <n v="1"/>
    <b v="0"/>
    <s v="theater/plays"/>
    <n v="5.4545454545454541"/>
    <n v="30"/>
    <x v="1"/>
    <s v="plays"/>
    <n v="1480943180"/>
    <x v="2844"/>
    <n v="148353518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b v="0"/>
    <n v="39"/>
    <b v="0"/>
    <s v="theater/plays"/>
    <n v="31.546666666666667"/>
    <n v="60.666666666666664"/>
    <x v="1"/>
    <s v="plays"/>
    <n v="1428539033"/>
    <x v="2845"/>
    <n v="143372303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b v="0"/>
    <n v="0"/>
    <b v="0"/>
    <s v="theater/plays"/>
    <n v="0"/>
    <e v="#DIV/0!"/>
    <x v="1"/>
    <s v="plays"/>
    <n v="1429029394"/>
    <x v="2846"/>
    <n v="143291739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b v="0"/>
    <n v="0"/>
    <b v="0"/>
    <s v="theater/plays"/>
    <n v="0"/>
    <e v="#DIV/0!"/>
    <x v="1"/>
    <s v="plays"/>
    <n v="1458847265"/>
    <x v="2847"/>
    <n v="146403126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b v="0"/>
    <n v="3"/>
    <b v="0"/>
    <s v="theater/plays"/>
    <n v="0.2"/>
    <n v="23.333333333333332"/>
    <x v="1"/>
    <s v="plays"/>
    <n v="1430321659"/>
    <x v="2848"/>
    <n v="143291365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b v="0"/>
    <n v="1"/>
    <b v="0"/>
    <s v="theater/plays"/>
    <n v="1"/>
    <n v="5"/>
    <x v="1"/>
    <s v="plays"/>
    <n v="1458814600"/>
    <x v="2849"/>
    <n v="146140660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b v="0"/>
    <n v="13"/>
    <b v="0"/>
    <s v="theater/plays"/>
    <n v="3.8875000000000002"/>
    <n v="23.923076923076923"/>
    <x v="1"/>
    <s v="plays"/>
    <n v="1407370211"/>
    <x v="2850"/>
    <n v="14099622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b v="0"/>
    <n v="0"/>
    <b v="0"/>
    <s v="theater/plays"/>
    <n v="0"/>
    <e v="#DIV/0!"/>
    <x v="1"/>
    <s v="plays"/>
    <n v="1453334629"/>
    <x v="2851"/>
    <n v="145410942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b v="0"/>
    <n v="6"/>
    <b v="0"/>
    <s v="theater/plays"/>
    <n v="1.9"/>
    <n v="15.833333333333334"/>
    <x v="1"/>
    <s v="plays"/>
    <n v="1400720703"/>
    <x v="2852"/>
    <n v="14033127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b v="0"/>
    <n v="0"/>
    <b v="0"/>
    <s v="theater/plays"/>
    <n v="0"/>
    <e v="#DIV/0!"/>
    <x v="1"/>
    <s v="plays"/>
    <n v="1405485297"/>
    <x v="2853"/>
    <n v="141066929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b v="0"/>
    <n v="14"/>
    <b v="0"/>
    <s v="theater/plays"/>
    <n v="41.7"/>
    <n v="29.785714285714285"/>
    <x v="1"/>
    <s v="plays"/>
    <n v="1429290719"/>
    <x v="2854"/>
    <n v="143101871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b v="0"/>
    <n v="5"/>
    <b v="0"/>
    <s v="theater/plays"/>
    <n v="50"/>
    <n v="60"/>
    <x v="1"/>
    <s v="plays"/>
    <n v="1451607071"/>
    <x v="2855"/>
    <n v="1454110440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b v="0"/>
    <n v="6"/>
    <b v="0"/>
    <s v="theater/plays"/>
    <n v="4.8666666666666663"/>
    <n v="24.333333333333332"/>
    <x v="1"/>
    <s v="plays"/>
    <n v="1433897647"/>
    <x v="2856"/>
    <n v="143906964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b v="0"/>
    <n v="15"/>
    <b v="0"/>
    <s v="theater/plays"/>
    <n v="19.736842105263158"/>
    <n v="500"/>
    <x v="1"/>
    <s v="plays"/>
    <n v="1482444295"/>
    <x v="2857"/>
    <n v="1487613600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b v="0"/>
    <n v="0"/>
    <b v="0"/>
    <s v="theater/plays"/>
    <n v="0"/>
    <e v="#DIV/0!"/>
    <x v="1"/>
    <s v="plays"/>
    <n v="1415711095"/>
    <x v="2858"/>
    <n v="1417778880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b v="0"/>
    <n v="1"/>
    <b v="0"/>
    <s v="theater/plays"/>
    <n v="1.75"/>
    <n v="35"/>
    <x v="1"/>
    <s v="plays"/>
    <n v="1439800904"/>
    <x v="2859"/>
    <n v="144498490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b v="0"/>
    <n v="9"/>
    <b v="0"/>
    <s v="theater/plays"/>
    <n v="6.65"/>
    <n v="29.555555555555557"/>
    <x v="1"/>
    <s v="plays"/>
    <n v="1461179576"/>
    <x v="2860"/>
    <n v="146636357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b v="0"/>
    <n v="3"/>
    <b v="0"/>
    <s v="theater/plays"/>
    <n v="32"/>
    <n v="26.666666666666668"/>
    <x v="1"/>
    <s v="plays"/>
    <n v="1441894248"/>
    <x v="2861"/>
    <n v="14431038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b v="0"/>
    <n v="3"/>
    <b v="0"/>
    <s v="theater/plays"/>
    <n v="0.43307086614173229"/>
    <n v="18.333333333333332"/>
    <x v="1"/>
    <s v="plays"/>
    <n v="1401044229"/>
    <x v="2862"/>
    <n v="140363622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b v="0"/>
    <n v="1"/>
    <b v="0"/>
    <s v="theater/plays"/>
    <n v="0.04"/>
    <n v="20"/>
    <x v="1"/>
    <s v="plays"/>
    <n v="1405095123"/>
    <x v="2863"/>
    <n v="1410279123"/>
    <d v="2014-09-09T16:12:03"/>
  </r>
  <r>
    <n v="2864"/>
    <s v="'Haunting Julia' by Alan Ayckbourn"/>
    <s v="Accessible, original theatre for all!"/>
    <n v="2500"/>
    <n v="40"/>
    <x v="2"/>
    <s v="GB"/>
    <s v="GBP"/>
    <b v="0"/>
    <n v="3"/>
    <b v="0"/>
    <s v="theater/plays"/>
    <n v="1.6"/>
    <n v="13.333333333333334"/>
    <x v="1"/>
    <s v="plays"/>
    <n v="1434552207"/>
    <x v="2864"/>
    <n v="143713908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b v="0"/>
    <n v="0"/>
    <b v="0"/>
    <s v="theater/plays"/>
    <n v="0"/>
    <e v="#DIV/0!"/>
    <x v="1"/>
    <s v="plays"/>
    <n v="1415328259"/>
    <x v="2865"/>
    <n v="142051225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b v="0"/>
    <n v="2"/>
    <b v="0"/>
    <s v="theater/plays"/>
    <n v="0.9"/>
    <n v="22.5"/>
    <x v="1"/>
    <s v="plays"/>
    <n v="1473893721"/>
    <x v="2866"/>
    <n v="1476482400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b v="0"/>
    <n v="10"/>
    <b v="0"/>
    <s v="theater/plays"/>
    <n v="20.16"/>
    <n v="50.4"/>
    <x v="1"/>
    <s v="plays"/>
    <n v="1465533672"/>
    <x v="2867"/>
    <n v="1467604800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b v="0"/>
    <n v="60"/>
    <b v="0"/>
    <s v="theater/plays"/>
    <n v="42.011733333333332"/>
    <n v="105.02933333333334"/>
    <x v="1"/>
    <s v="plays"/>
    <n v="1473105054"/>
    <x v="2868"/>
    <n v="14756970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b v="0"/>
    <n v="5"/>
    <b v="0"/>
    <s v="theater/plays"/>
    <n v="0.88500000000000001"/>
    <n v="35.4"/>
    <x v="1"/>
    <s v="plays"/>
    <n v="1466345681"/>
    <x v="2869"/>
    <n v="146893768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b v="0"/>
    <n v="9"/>
    <b v="0"/>
    <s v="theater/plays"/>
    <n v="15"/>
    <n v="83.333333333333329"/>
    <x v="1"/>
    <s v="plays"/>
    <n v="1397709165"/>
    <x v="2870"/>
    <n v="140030116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b v="0"/>
    <n v="13"/>
    <b v="0"/>
    <s v="theater/plays"/>
    <n v="4.67"/>
    <n v="35.92307692307692"/>
    <x v="1"/>
    <s v="plays"/>
    <n v="1417455813"/>
    <x v="2871"/>
    <n v="141918381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b v="0"/>
    <n v="0"/>
    <b v="0"/>
    <s v="theater/plays"/>
    <n v="0"/>
    <e v="#DIV/0!"/>
    <x v="1"/>
    <s v="plays"/>
    <n v="1429584438"/>
    <x v="2872"/>
    <n v="143476843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b v="0"/>
    <n v="8"/>
    <b v="0"/>
    <s v="theater/plays"/>
    <n v="38.119999999999997"/>
    <n v="119.125"/>
    <x v="1"/>
    <s v="plays"/>
    <n v="1419881831"/>
    <x v="2873"/>
    <n v="142247383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b v="0"/>
    <n v="3"/>
    <b v="0"/>
    <s v="theater/plays"/>
    <n v="5.42"/>
    <n v="90.333333333333329"/>
    <x v="1"/>
    <s v="plays"/>
    <n v="1482092186"/>
    <x v="2874"/>
    <n v="148468418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b v="0"/>
    <n v="3"/>
    <b v="0"/>
    <s v="theater/plays"/>
    <n v="3.5000000000000003E-2"/>
    <n v="2.3333333333333335"/>
    <x v="1"/>
    <s v="plays"/>
    <n v="1459825493"/>
    <x v="2875"/>
    <n v="146241749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b v="0"/>
    <n v="0"/>
    <b v="0"/>
    <s v="theater/plays"/>
    <n v="0"/>
    <e v="#DIV/0!"/>
    <x v="1"/>
    <s v="plays"/>
    <n v="1434477079"/>
    <x v="2876"/>
    <n v="143706907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b v="0"/>
    <n v="6"/>
    <b v="0"/>
    <s v="theater/plays"/>
    <n v="10.833333333333334"/>
    <n v="108.33333333333333"/>
    <x v="1"/>
    <s v="plays"/>
    <n v="1477781724"/>
    <x v="2877"/>
    <n v="1480525200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b v="0"/>
    <n v="4"/>
    <b v="0"/>
    <s v="theater/plays"/>
    <n v="2.1"/>
    <n v="15.75"/>
    <x v="1"/>
    <s v="plays"/>
    <n v="1430750795"/>
    <x v="2878"/>
    <n v="143593479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b v="0"/>
    <n v="1"/>
    <b v="0"/>
    <s v="theater/plays"/>
    <n v="0.25892857142857145"/>
    <n v="29"/>
    <x v="1"/>
    <s v="plays"/>
    <n v="1450718661"/>
    <x v="2879"/>
    <n v="145331066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b v="0"/>
    <n v="29"/>
    <b v="0"/>
    <s v="theater/plays"/>
    <n v="23.333333333333332"/>
    <n v="96.551724137931032"/>
    <x v="1"/>
    <s v="plays"/>
    <n v="1436305452"/>
    <x v="2880"/>
    <n v="144009030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b v="0"/>
    <n v="0"/>
    <b v="0"/>
    <s v="theater/plays"/>
    <n v="0"/>
    <e v="#DIV/0!"/>
    <x v="1"/>
    <s v="plays"/>
    <n v="1412432436"/>
    <x v="2881"/>
    <n v="14176200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b v="0"/>
    <n v="4"/>
    <b v="0"/>
    <s v="theater/plays"/>
    <n v="33.6"/>
    <n v="63"/>
    <x v="1"/>
    <s v="plays"/>
    <n v="1459520318"/>
    <x v="2882"/>
    <n v="146211231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b v="0"/>
    <n v="5"/>
    <b v="0"/>
    <s v="theater/plays"/>
    <n v="19.079999999999998"/>
    <n v="381.6"/>
    <x v="1"/>
    <s v="plays"/>
    <n v="1451684437"/>
    <x v="2883"/>
    <n v="1454734740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b v="0"/>
    <n v="4"/>
    <b v="0"/>
    <s v="theater/plays"/>
    <n v="0.41111111111111109"/>
    <n v="46.25"/>
    <x v="1"/>
    <s v="plays"/>
    <n v="1415208435"/>
    <x v="2884"/>
    <n v="1417800435"/>
    <d v="2014-12-05T17:27:15"/>
  </r>
  <r>
    <n v="2885"/>
    <s v="The Wedding"/>
    <s v="An historic and proud work of Polish nationalistic literature performed on stage."/>
    <n v="400"/>
    <n v="130"/>
    <x v="2"/>
    <s v="US"/>
    <s v="USD"/>
    <b v="0"/>
    <n v="5"/>
    <b v="0"/>
    <s v="theater/plays"/>
    <n v="32.5"/>
    <n v="26"/>
    <x v="1"/>
    <s v="plays"/>
    <n v="1423705801"/>
    <x v="2885"/>
    <n v="14262942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b v="0"/>
    <n v="1"/>
    <b v="0"/>
    <s v="theater/plays"/>
    <n v="5"/>
    <n v="10"/>
    <x v="1"/>
    <s v="plays"/>
    <n v="1442243484"/>
    <x v="2886"/>
    <n v="144263514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b v="0"/>
    <n v="1"/>
    <b v="0"/>
    <s v="theater/plays"/>
    <n v="0.16666666666666666"/>
    <n v="5"/>
    <x v="1"/>
    <s v="plays"/>
    <n v="1418379324"/>
    <x v="2887"/>
    <n v="14209713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b v="0"/>
    <n v="0"/>
    <b v="0"/>
    <s v="theater/plays"/>
    <n v="0"/>
    <e v="#DIV/0!"/>
    <x v="1"/>
    <s v="plays"/>
    <n v="1412945440"/>
    <x v="2888"/>
    <n v="14136083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b v="0"/>
    <n v="14"/>
    <b v="0"/>
    <s v="theater/plays"/>
    <n v="38.06666666666667"/>
    <n v="81.571428571428569"/>
    <x v="1"/>
    <s v="plays"/>
    <n v="1406752985"/>
    <x v="2889"/>
    <n v="140934498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b v="0"/>
    <n v="3"/>
    <b v="0"/>
    <s v="theater/plays"/>
    <n v="1.05"/>
    <n v="7"/>
    <x v="1"/>
    <s v="plays"/>
    <n v="1405100992"/>
    <x v="2890"/>
    <n v="140755320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b v="0"/>
    <n v="10"/>
    <b v="0"/>
    <s v="theater/plays"/>
    <n v="2.73"/>
    <n v="27.3"/>
    <x v="1"/>
    <s v="plays"/>
    <n v="1455570728"/>
    <x v="2891"/>
    <n v="146075112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b v="0"/>
    <n v="17"/>
    <b v="0"/>
    <s v="theater/plays"/>
    <n v="9.0909090909090917"/>
    <n v="29.411764705882351"/>
    <x v="1"/>
    <s v="plays"/>
    <n v="1408381704"/>
    <x v="2892"/>
    <n v="1409000400"/>
    <d v="2014-08-25T21:00:00"/>
  </r>
  <r>
    <n v="2893"/>
    <s v="REDISCOVERING KIA THE PLAY"/>
    <s v="Fundraising for REDISCOVERING KIA THE PLAY"/>
    <n v="5000"/>
    <n v="25"/>
    <x v="2"/>
    <s v="US"/>
    <s v="USD"/>
    <b v="0"/>
    <n v="2"/>
    <b v="0"/>
    <s v="theater/plays"/>
    <n v="0.5"/>
    <n v="12.5"/>
    <x v="1"/>
    <s v="plays"/>
    <n v="1415644395"/>
    <x v="2893"/>
    <n v="1420768800"/>
    <d v="2015-01-09T02:00:00"/>
  </r>
  <r>
    <n v="2894"/>
    <s v="How Could You Do This To Me (The Stage Play)"/>
    <s v="This Is A Story About A Woman A Man And A Woman"/>
    <n v="50000"/>
    <n v="0"/>
    <x v="2"/>
    <s v="US"/>
    <s v="USD"/>
    <b v="0"/>
    <n v="0"/>
    <b v="0"/>
    <s v="theater/plays"/>
    <n v="0"/>
    <e v="#DIV/0!"/>
    <x v="1"/>
    <s v="plays"/>
    <n v="1422920415"/>
    <x v="2894"/>
    <n v="14281008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b v="0"/>
    <n v="4"/>
    <b v="0"/>
    <s v="theater/plays"/>
    <n v="4.5999999999999996"/>
    <n v="5.75"/>
    <x v="1"/>
    <s v="plays"/>
    <n v="1403356792"/>
    <x v="2895"/>
    <n v="1403470800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b v="0"/>
    <n v="12"/>
    <b v="0"/>
    <s v="theater/plays"/>
    <n v="20.833333333333332"/>
    <n v="52.083333333333336"/>
    <x v="1"/>
    <s v="plays"/>
    <n v="1480283321"/>
    <x v="2896"/>
    <n v="1481522400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b v="0"/>
    <n v="3"/>
    <b v="0"/>
    <s v="theater/plays"/>
    <n v="4.583333333333333"/>
    <n v="183.33333333333334"/>
    <x v="1"/>
    <s v="plays"/>
    <n v="1441985458"/>
    <x v="2897"/>
    <n v="1444577345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b v="0"/>
    <n v="12"/>
    <b v="0"/>
    <s v="theater/plays"/>
    <n v="4.2133333333333329"/>
    <n v="26.333333333333332"/>
    <x v="1"/>
    <s v="plays"/>
    <n v="1443715053"/>
    <x v="2898"/>
    <n v="144630705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b v="0"/>
    <n v="0"/>
    <b v="0"/>
    <s v="theater/plays"/>
    <n v="0"/>
    <e v="#DIV/0!"/>
    <x v="1"/>
    <s v="plays"/>
    <n v="1464141158"/>
    <x v="2899"/>
    <n v="146932515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b v="0"/>
    <n v="7"/>
    <b v="0"/>
    <s v="theater/plays"/>
    <n v="61.909090909090907"/>
    <n v="486.42857142857144"/>
    <x v="1"/>
    <s v="plays"/>
    <n v="1404970632"/>
    <x v="2900"/>
    <n v="140756263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b v="0"/>
    <n v="2"/>
    <b v="0"/>
    <s v="theater/plays"/>
    <n v="0.8"/>
    <n v="3"/>
    <x v="1"/>
    <s v="plays"/>
    <n v="1418161339"/>
    <x v="2901"/>
    <n v="142334533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b v="0"/>
    <n v="1"/>
    <b v="0"/>
    <s v="theater/plays"/>
    <n v="1.6666666666666666E-2"/>
    <n v="25"/>
    <x v="1"/>
    <s v="plays"/>
    <n v="1437820396"/>
    <x v="2902"/>
    <n v="144041239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b v="0"/>
    <n v="4"/>
    <b v="0"/>
    <s v="theater/plays"/>
    <n v="0.78"/>
    <n v="9.75"/>
    <x v="1"/>
    <s v="plays"/>
    <n v="1436587218"/>
    <x v="2903"/>
    <n v="14417712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b v="0"/>
    <n v="4"/>
    <b v="0"/>
    <s v="theater/plays"/>
    <n v="5"/>
    <n v="18.75"/>
    <x v="1"/>
    <s v="plays"/>
    <n v="1414538031"/>
    <x v="2904"/>
    <n v="141553440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b v="0"/>
    <n v="17"/>
    <b v="0"/>
    <s v="theater/plays"/>
    <n v="17.771428571428572"/>
    <n v="36.588235294117645"/>
    <x v="1"/>
    <s v="plays"/>
    <n v="1472001713"/>
    <x v="2905"/>
    <n v="147321131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b v="0"/>
    <n v="7"/>
    <b v="0"/>
    <s v="theater/plays"/>
    <n v="9.4166666666666661"/>
    <n v="80.714285714285708"/>
    <x v="1"/>
    <s v="plays"/>
    <n v="1436888066"/>
    <x v="2906"/>
    <n v="143839080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b v="0"/>
    <n v="2"/>
    <b v="0"/>
    <s v="theater/plays"/>
    <n v="0.08"/>
    <n v="1"/>
    <x v="1"/>
    <s v="plays"/>
    <n v="1458075837"/>
    <x v="2907"/>
    <n v="146325983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b v="0"/>
    <n v="5"/>
    <b v="0"/>
    <s v="theater/plays"/>
    <n v="2.75"/>
    <n v="52.8"/>
    <x v="1"/>
    <s v="plays"/>
    <n v="1462815219"/>
    <x v="2908"/>
    <n v="146540721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b v="0"/>
    <n v="1"/>
    <b v="0"/>
    <s v="theater/plays"/>
    <n v="1.1111111111111112E-2"/>
    <n v="20"/>
    <x v="1"/>
    <s v="plays"/>
    <n v="1413527001"/>
    <x v="2909"/>
    <n v="1416944760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b v="0"/>
    <n v="1"/>
    <b v="0"/>
    <s v="theater/plays"/>
    <n v="3.3333333333333335E-3"/>
    <n v="1"/>
    <x v="1"/>
    <s v="plays"/>
    <n v="1428955887"/>
    <x v="2910"/>
    <n v="143413988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b v="0"/>
    <n v="14"/>
    <b v="0"/>
    <s v="theater/plays"/>
    <n v="36.5"/>
    <n v="46.928571428571431"/>
    <x v="1"/>
    <s v="plays"/>
    <n v="1431973626"/>
    <x v="2911"/>
    <n v="143542962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b v="0"/>
    <n v="26"/>
    <b v="0"/>
    <s v="theater/plays"/>
    <n v="14.058171745152354"/>
    <n v="78.07692307692308"/>
    <x v="1"/>
    <s v="plays"/>
    <n v="1450235374"/>
    <x v="2912"/>
    <n v="145282737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b v="0"/>
    <n v="2"/>
    <b v="0"/>
    <s v="theater/plays"/>
    <n v="0.02"/>
    <n v="1"/>
    <x v="1"/>
    <s v="plays"/>
    <n v="1404857339"/>
    <x v="2913"/>
    <n v="141004133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b v="0"/>
    <n v="1"/>
    <b v="0"/>
    <s v="theater/plays"/>
    <n v="4.0000000000000001E-3"/>
    <n v="1"/>
    <x v="1"/>
    <s v="plays"/>
    <n v="1421185594"/>
    <x v="2914"/>
    <n v="142636599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b v="0"/>
    <n v="3"/>
    <b v="0"/>
    <s v="theater/plays"/>
    <n v="61.1"/>
    <n v="203.66666666666666"/>
    <x v="1"/>
    <s v="plays"/>
    <n v="1455528790"/>
    <x v="2915"/>
    <n v="145811719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b v="0"/>
    <n v="7"/>
    <b v="0"/>
    <s v="theater/plays"/>
    <n v="7.8378378378378377"/>
    <n v="20.714285714285715"/>
    <x v="1"/>
    <s v="plays"/>
    <n v="1398511589"/>
    <x v="2916"/>
    <n v="140049878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b v="0"/>
    <n v="9"/>
    <b v="0"/>
    <s v="theater/plays"/>
    <n v="21.85"/>
    <n v="48.555555555555557"/>
    <x v="1"/>
    <s v="plays"/>
    <n v="1440826647"/>
    <x v="2917"/>
    <n v="144238184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b v="0"/>
    <n v="20"/>
    <b v="0"/>
    <s v="theater/plays"/>
    <n v="27.24"/>
    <n v="68.099999999999994"/>
    <x v="1"/>
    <s v="plays"/>
    <n v="1443712007"/>
    <x v="2918"/>
    <n v="144613120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b v="0"/>
    <n v="6"/>
    <b v="0"/>
    <s v="theater/plays"/>
    <n v="8.5"/>
    <n v="8.5"/>
    <x v="1"/>
    <s v="plays"/>
    <n v="1404658329"/>
    <x v="2919"/>
    <n v="140725032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b v="0"/>
    <n v="13"/>
    <b v="0"/>
    <s v="theater/plays"/>
    <n v="26.84"/>
    <n v="51.615384615384613"/>
    <x v="1"/>
    <s v="plays"/>
    <n v="1424718070"/>
    <x v="2920"/>
    <n v="142730647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b v="0"/>
    <n v="3"/>
    <b v="1"/>
    <s v="theater/musical"/>
    <n v="129"/>
    <n v="43"/>
    <x v="1"/>
    <s v="musical"/>
    <n v="1409087804"/>
    <x v="2921"/>
    <n v="141167980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b v="0"/>
    <n v="6"/>
    <b v="1"/>
    <s v="theater/musical"/>
    <n v="100"/>
    <n v="83.333333333333329"/>
    <x v="1"/>
    <s v="musical"/>
    <n v="1428094727"/>
    <x v="2922"/>
    <n v="143198272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b v="0"/>
    <n v="10"/>
    <b v="1"/>
    <s v="theater/musical"/>
    <n v="100"/>
    <n v="30"/>
    <x v="1"/>
    <s v="musical"/>
    <n v="1420774779"/>
    <x v="2923"/>
    <n v="142206840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b v="0"/>
    <n v="147"/>
    <b v="1"/>
    <s v="theater/musical"/>
    <n v="103.2"/>
    <n v="175.51020408163265"/>
    <x v="1"/>
    <s v="musical"/>
    <n v="1428585710"/>
    <x v="2924"/>
    <n v="143114394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b v="0"/>
    <n v="199"/>
    <b v="1"/>
    <s v="theater/musical"/>
    <n v="102.44597777777778"/>
    <n v="231.66175879396985"/>
    <x v="1"/>
    <s v="musical"/>
    <n v="1407852068"/>
    <x v="2925"/>
    <n v="141044406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b v="0"/>
    <n v="50"/>
    <b v="1"/>
    <s v="theater/musical"/>
    <n v="125"/>
    <n v="75"/>
    <x v="1"/>
    <s v="musical"/>
    <n v="1423506179"/>
    <x v="2926"/>
    <n v="142471577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b v="0"/>
    <n v="21"/>
    <b v="1"/>
    <s v="theater/musical"/>
    <n v="130.83333333333334"/>
    <n v="112.14285714285714"/>
    <x v="1"/>
    <s v="musical"/>
    <n v="1402934629"/>
    <x v="2927"/>
    <n v="1405400400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b v="0"/>
    <n v="24"/>
    <b v="1"/>
    <s v="theater/musical"/>
    <n v="100"/>
    <n v="41.666666666666664"/>
    <x v="1"/>
    <s v="musical"/>
    <n v="1454543846"/>
    <x v="2928"/>
    <n v="145713584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b v="0"/>
    <n v="32"/>
    <b v="1"/>
    <s v="theater/musical"/>
    <n v="102.06937499999999"/>
    <n v="255.17343750000001"/>
    <x v="1"/>
    <s v="musical"/>
    <n v="1398432758"/>
    <x v="2929"/>
    <n v="140102475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b v="0"/>
    <n v="62"/>
    <b v="1"/>
    <s v="theater/musical"/>
    <n v="100.92"/>
    <n v="162.7741935483871"/>
    <x v="1"/>
    <s v="musical"/>
    <n v="1428415264"/>
    <x v="2930"/>
    <n v="143100726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b v="0"/>
    <n v="9"/>
    <b v="1"/>
    <s v="theater/musical"/>
    <n v="106"/>
    <n v="88.333333333333329"/>
    <x v="1"/>
    <s v="musical"/>
    <n v="1408604363"/>
    <x v="2931"/>
    <n v="141076128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b v="0"/>
    <n v="38"/>
    <b v="1"/>
    <s v="theater/musical"/>
    <n v="105.09677419354838"/>
    <n v="85.736842105263165"/>
    <x v="1"/>
    <s v="musical"/>
    <n v="1421812637"/>
    <x v="2932"/>
    <n v="142451640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b v="0"/>
    <n v="54"/>
    <b v="1"/>
    <s v="theater/musical"/>
    <n v="102.76"/>
    <n v="47.574074074074076"/>
    <x v="1"/>
    <s v="musical"/>
    <n v="1462489053"/>
    <x v="2933"/>
    <n v="146508105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b v="0"/>
    <n v="37"/>
    <b v="1"/>
    <s v="theater/musical"/>
    <n v="108"/>
    <n v="72.972972972972968"/>
    <x v="1"/>
    <s v="musical"/>
    <n v="1400253364"/>
    <x v="2934"/>
    <n v="140284536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b v="0"/>
    <n v="39"/>
    <b v="1"/>
    <s v="theater/musical"/>
    <n v="100.88571428571429"/>
    <n v="90.538461538461533"/>
    <x v="1"/>
    <s v="musical"/>
    <n v="1467468008"/>
    <x v="2935"/>
    <n v="1472490000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b v="0"/>
    <n v="34"/>
    <b v="1"/>
    <s v="theater/musical"/>
    <n v="128"/>
    <n v="37.647058823529413"/>
    <x v="1"/>
    <s v="musical"/>
    <n v="1412091423"/>
    <x v="2936"/>
    <n v="1413176340"/>
    <d v="2014-10-13T04:59:00"/>
  </r>
  <r>
    <n v="2937"/>
    <s v="UCAS"/>
    <s v="UCAS is a new British musical premiering at the Edinburgh Fringe Festival 2014."/>
    <n v="1500"/>
    <n v="2000"/>
    <x v="0"/>
    <s v="GB"/>
    <s v="GBP"/>
    <b v="0"/>
    <n v="55"/>
    <b v="1"/>
    <s v="theater/musical"/>
    <n v="133.33333333333334"/>
    <n v="36.363636363636367"/>
    <x v="1"/>
    <s v="musical"/>
    <n v="1402657113"/>
    <x v="2937"/>
    <n v="140524911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b v="0"/>
    <n v="32"/>
    <b v="1"/>
    <s v="theater/musical"/>
    <n v="101.375"/>
    <n v="126.71875"/>
    <x v="1"/>
    <s v="musical"/>
    <n v="1420044814"/>
    <x v="2938"/>
    <n v="142263681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b v="0"/>
    <n v="25"/>
    <b v="1"/>
    <s v="theater/musical"/>
    <n v="102.875"/>
    <n v="329.2"/>
    <x v="1"/>
    <s v="musical"/>
    <n v="1406316312"/>
    <x v="2939"/>
    <n v="140918760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b v="0"/>
    <n v="33"/>
    <b v="1"/>
    <s v="theater/musical"/>
    <n v="107.24"/>
    <n v="81.242424242424249"/>
    <x v="1"/>
    <s v="musical"/>
    <n v="1418150018"/>
    <x v="2940"/>
    <n v="142160601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b v="0"/>
    <n v="1"/>
    <b v="0"/>
    <s v="theater/spaces"/>
    <n v="4.0000000000000001E-3"/>
    <n v="1"/>
    <x v="1"/>
    <s v="spaces"/>
    <n v="1422658955"/>
    <x v="2941"/>
    <n v="142525095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b v="0"/>
    <n v="202"/>
    <b v="0"/>
    <s v="theater/spaces"/>
    <n v="20.425000000000001"/>
    <n v="202.22772277227722"/>
    <x v="1"/>
    <s v="spaces"/>
    <n v="1448565459"/>
    <x v="2942"/>
    <n v="145029708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b v="0"/>
    <n v="0"/>
    <b v="0"/>
    <s v="theater/spaces"/>
    <n v="0"/>
    <e v="#DIV/0!"/>
    <x v="1"/>
    <s v="spaces"/>
    <n v="1426302380"/>
    <x v="2943"/>
    <n v="142889438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b v="0"/>
    <n v="1"/>
    <b v="0"/>
    <s v="theater/spaces"/>
    <n v="1"/>
    <n v="100"/>
    <x v="1"/>
    <s v="spaces"/>
    <n v="1431122198"/>
    <x v="2944"/>
    <n v="143371419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b v="0"/>
    <n v="0"/>
    <b v="0"/>
    <s v="theater/spaces"/>
    <n v="0"/>
    <e v="#DIV/0!"/>
    <x v="1"/>
    <s v="spaces"/>
    <n v="1429845660"/>
    <x v="2945"/>
    <n v="143243766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b v="0"/>
    <n v="2"/>
    <b v="0"/>
    <s v="theater/spaces"/>
    <n v="0.1"/>
    <n v="1"/>
    <x v="1"/>
    <s v="spaces"/>
    <n v="1468673092"/>
    <x v="2946"/>
    <n v="147126509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b v="0"/>
    <n v="13"/>
    <b v="0"/>
    <s v="theater/spaces"/>
    <n v="4.2880000000000003"/>
    <n v="82.461538461538467"/>
    <x v="1"/>
    <s v="spaces"/>
    <n v="1475760567"/>
    <x v="2947"/>
    <n v="1480007460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b v="0"/>
    <n v="9"/>
    <b v="0"/>
    <s v="theater/spaces"/>
    <n v="4.7999999999999996E-3"/>
    <n v="2.6666666666666665"/>
    <x v="1"/>
    <s v="spaces"/>
    <n v="1428075293"/>
    <x v="2948"/>
    <n v="143325929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b v="0"/>
    <n v="2"/>
    <b v="0"/>
    <s v="theater/spaces"/>
    <n v="2.5"/>
    <n v="12.5"/>
    <x v="1"/>
    <s v="spaces"/>
    <n v="1445370317"/>
    <x v="2949"/>
    <n v="14479659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b v="0"/>
    <n v="0"/>
    <b v="0"/>
    <s v="theater/spaces"/>
    <n v="0"/>
    <e v="#DIV/0!"/>
    <x v="1"/>
    <s v="spaces"/>
    <n v="1450946752"/>
    <x v="2950"/>
    <n v="14535387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b v="0"/>
    <n v="58"/>
    <b v="0"/>
    <s v="theater/spaces"/>
    <n v="2.1920000000000002"/>
    <n v="18.896551724137932"/>
    <x v="1"/>
    <s v="spaces"/>
    <n v="1408648573"/>
    <x v="2951"/>
    <n v="141253657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b v="0"/>
    <n v="8"/>
    <b v="0"/>
    <s v="theater/spaces"/>
    <n v="8.0250000000000004"/>
    <n v="200.625"/>
    <x v="1"/>
    <s v="spaces"/>
    <n v="1473957239"/>
    <x v="2952"/>
    <n v="1476676800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b v="0"/>
    <n v="3"/>
    <b v="0"/>
    <s v="theater/spaces"/>
    <n v="0.15125"/>
    <n v="201.66666666666666"/>
    <x v="1"/>
    <s v="spaces"/>
    <n v="1441738821"/>
    <x v="2953"/>
    <n v="14443308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b v="0"/>
    <n v="0"/>
    <b v="0"/>
    <s v="theater/spaces"/>
    <n v="0"/>
    <e v="#DIV/0!"/>
    <x v="1"/>
    <s v="spaces"/>
    <n v="1487944803"/>
    <x v="2954"/>
    <n v="14896692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b v="0"/>
    <n v="11"/>
    <b v="0"/>
    <s v="theater/spaces"/>
    <n v="59.583333333333336"/>
    <n v="65"/>
    <x v="1"/>
    <s v="spaces"/>
    <n v="1431884849"/>
    <x v="2955"/>
    <n v="143447684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b v="0"/>
    <n v="20"/>
    <b v="0"/>
    <s v="theater/spaces"/>
    <n v="16.734177215189874"/>
    <n v="66.099999999999994"/>
    <x v="1"/>
    <s v="spaces"/>
    <n v="1459810850"/>
    <x v="2956"/>
    <n v="14624028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b v="0"/>
    <n v="3"/>
    <b v="0"/>
    <s v="theater/spaces"/>
    <n v="1.8666666666666667"/>
    <n v="93.333333333333329"/>
    <x v="1"/>
    <s v="spaces"/>
    <n v="1422317772"/>
    <x v="2957"/>
    <n v="142749817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b v="0"/>
    <n v="0"/>
    <b v="0"/>
    <s v="theater/spaces"/>
    <n v="0"/>
    <e v="#DIV/0!"/>
    <x v="1"/>
    <s v="spaces"/>
    <n v="1457548917"/>
    <x v="2958"/>
    <n v="146272931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b v="0"/>
    <n v="0"/>
    <b v="0"/>
    <s v="theater/spaces"/>
    <n v="0"/>
    <e v="#DIV/0!"/>
    <x v="1"/>
    <s v="spaces"/>
    <n v="1462666325"/>
    <x v="2959"/>
    <n v="146525832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b v="0"/>
    <n v="0"/>
    <b v="0"/>
    <s v="theater/spaces"/>
    <n v="0"/>
    <e v="#DIV/0!"/>
    <x v="1"/>
    <s v="spaces"/>
    <n v="1407867023"/>
    <x v="2960"/>
    <n v="14104590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b v="0"/>
    <n v="108"/>
    <b v="1"/>
    <s v="theater/plays"/>
    <n v="109.62"/>
    <n v="50.75"/>
    <x v="1"/>
    <s v="plays"/>
    <n v="1424927159"/>
    <x v="2961"/>
    <n v="142734240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b v="0"/>
    <n v="20"/>
    <b v="1"/>
    <s v="theater/plays"/>
    <n v="121.8"/>
    <n v="60.9"/>
    <x v="1"/>
    <s v="plays"/>
    <n v="1422769906"/>
    <x v="2962"/>
    <n v="142519314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b v="0"/>
    <n v="98"/>
    <b v="1"/>
    <s v="theater/plays"/>
    <n v="106.85"/>
    <n v="109.03061224489795"/>
    <x v="1"/>
    <s v="plays"/>
    <n v="1433243824"/>
    <x v="2963"/>
    <n v="143583582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b v="0"/>
    <n v="196"/>
    <b v="1"/>
    <s v="theater/plays"/>
    <n v="100.71379999999999"/>
    <n v="25.692295918367346"/>
    <x v="1"/>
    <s v="plays"/>
    <n v="1404769819"/>
    <x v="2964"/>
    <n v="140736072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b v="0"/>
    <n v="39"/>
    <b v="1"/>
    <s v="theater/plays"/>
    <n v="109"/>
    <n v="41.92307692307692"/>
    <x v="1"/>
    <s v="plays"/>
    <n v="1433698233"/>
    <x v="2965"/>
    <n v="14362902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b v="0"/>
    <n v="128"/>
    <b v="1"/>
    <s v="theater/plays"/>
    <n v="113.63"/>
    <n v="88.7734375"/>
    <x v="1"/>
    <s v="plays"/>
    <n v="1439833412"/>
    <x v="2966"/>
    <n v="144242541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b v="0"/>
    <n v="71"/>
    <b v="1"/>
    <s v="theater/plays"/>
    <n v="113.92"/>
    <n v="80.225352112676063"/>
    <x v="1"/>
    <s v="plays"/>
    <n v="1423284292"/>
    <x v="2967"/>
    <n v="1425872692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b v="0"/>
    <n v="47"/>
    <b v="1"/>
    <s v="theater/plays"/>
    <n v="106"/>
    <n v="78.936170212765958"/>
    <x v="1"/>
    <s v="plays"/>
    <n v="1470227660"/>
    <x v="2968"/>
    <n v="147140634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b v="0"/>
    <n v="17"/>
    <b v="1"/>
    <s v="theater/plays"/>
    <n v="162.5"/>
    <n v="95.588235294117652"/>
    <x v="1"/>
    <s v="plays"/>
    <n v="1428087153"/>
    <x v="2969"/>
    <n v="143069346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b v="0"/>
    <n v="91"/>
    <b v="1"/>
    <s v="theater/plays"/>
    <n v="106"/>
    <n v="69.890109890109883"/>
    <x v="1"/>
    <s v="plays"/>
    <n v="1403107451"/>
    <x v="2970"/>
    <n v="140569945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b v="0"/>
    <n v="43"/>
    <b v="1"/>
    <s v="theater/plays"/>
    <n v="100.15625"/>
    <n v="74.534883720930239"/>
    <x v="1"/>
    <s v="plays"/>
    <n v="1406908078"/>
    <x v="2971"/>
    <n v="1409500078"/>
    <d v="2014-08-31T15:47:58"/>
  </r>
  <r>
    <n v="2972"/>
    <s v="A Bad Plan"/>
    <s v="A group of artists. A mythical art piece. A harrowing quest. And some margaritas."/>
    <n v="2000"/>
    <n v="2107"/>
    <x v="0"/>
    <s v="US"/>
    <s v="USD"/>
    <b v="0"/>
    <n v="17"/>
    <b v="1"/>
    <s v="theater/plays"/>
    <n v="105.35"/>
    <n v="123.94117647058823"/>
    <x v="1"/>
    <s v="plays"/>
    <n v="1479609520"/>
    <x v="2972"/>
    <n v="148089960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b v="0"/>
    <n v="33"/>
    <b v="1"/>
    <s v="theater/plays"/>
    <n v="174.8"/>
    <n v="264.84848484848487"/>
    <x v="1"/>
    <s v="plays"/>
    <n v="1449171508"/>
    <x v="2973"/>
    <n v="145162080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b v="0"/>
    <n v="87"/>
    <b v="1"/>
    <s v="theater/plays"/>
    <n v="102"/>
    <n v="58.620689655172413"/>
    <x v="1"/>
    <s v="plays"/>
    <n v="1409275671"/>
    <x v="2974"/>
    <n v="141169530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b v="0"/>
    <n v="113"/>
    <b v="1"/>
    <s v="theater/plays"/>
    <n v="100.125"/>
    <n v="70.884955752212392"/>
    <x v="1"/>
    <s v="plays"/>
    <n v="1414599886"/>
    <x v="2975"/>
    <n v="1417057200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b v="0"/>
    <n v="14"/>
    <b v="1"/>
    <s v="theater/plays"/>
    <n v="171.42857142857142"/>
    <n v="8.5714285714285712"/>
    <x v="1"/>
    <s v="plays"/>
    <n v="1456421530"/>
    <x v="2976"/>
    <n v="145787040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b v="0"/>
    <n v="30"/>
    <b v="1"/>
    <s v="theater/plays"/>
    <n v="113.56666666666666"/>
    <n v="113.56666666666666"/>
    <x v="1"/>
    <s v="plays"/>
    <n v="1421960934"/>
    <x v="2977"/>
    <n v="142707684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b v="0"/>
    <n v="16"/>
    <b v="1"/>
    <s v="theater/plays"/>
    <n v="129.46666666666667"/>
    <n v="60.6875"/>
    <x v="1"/>
    <s v="plays"/>
    <n v="1412954547"/>
    <x v="2978"/>
    <n v="1413784740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b v="0"/>
    <n v="46"/>
    <b v="1"/>
    <s v="theater/plays"/>
    <n v="101.4"/>
    <n v="110.21739130434783"/>
    <x v="1"/>
    <s v="plays"/>
    <n v="1419104823"/>
    <x v="2979"/>
    <n v="1420524000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b v="0"/>
    <n v="24"/>
    <b v="1"/>
    <s v="theater/plays"/>
    <n v="109.16666666666667"/>
    <n v="136.45833333333334"/>
    <x v="1"/>
    <s v="plays"/>
    <n v="1438639130"/>
    <x v="2980"/>
    <n v="144038160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b v="1"/>
    <n v="97"/>
    <b v="1"/>
    <s v="theater/spaces"/>
    <n v="128.92500000000001"/>
    <n v="53.164948453608247"/>
    <x v="1"/>
    <s v="spaces"/>
    <n v="1439126756"/>
    <x v="2981"/>
    <n v="14430147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b v="1"/>
    <n v="59"/>
    <b v="1"/>
    <s v="theater/spaces"/>
    <n v="102.06"/>
    <n v="86.491525423728817"/>
    <x v="1"/>
    <s v="spaces"/>
    <n v="1452616143"/>
    <x v="2982"/>
    <n v="145520814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b v="1"/>
    <n v="1095"/>
    <b v="1"/>
    <s v="theater/spaces"/>
    <n v="146.53957758620689"/>
    <n v="155.23827397260274"/>
    <x v="1"/>
    <s v="spaces"/>
    <n v="1410534636"/>
    <x v="2983"/>
    <n v="14157222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b v="1"/>
    <n v="218"/>
    <b v="1"/>
    <s v="theater/spaces"/>
    <n v="100.352"/>
    <n v="115.08256880733946"/>
    <x v="1"/>
    <s v="spaces"/>
    <n v="1469428881"/>
    <x v="2984"/>
    <n v="147202088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b v="0"/>
    <n v="111"/>
    <b v="1"/>
    <s v="theater/spaces"/>
    <n v="121.65"/>
    <n v="109.5945945945946"/>
    <x v="1"/>
    <s v="spaces"/>
    <n v="1476228128"/>
    <x v="2985"/>
    <n v="1477886400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b v="0"/>
    <n v="56"/>
    <b v="1"/>
    <s v="theater/spaces"/>
    <n v="105.5"/>
    <n v="45.214285714285715"/>
    <x v="1"/>
    <s v="spaces"/>
    <n v="1456920006"/>
    <x v="2986"/>
    <n v="14621004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b v="0"/>
    <n v="265"/>
    <b v="1"/>
    <s v="theater/spaces"/>
    <n v="110.4008"/>
    <n v="104.15169811320754"/>
    <x v="1"/>
    <s v="spaces"/>
    <n v="1473837751"/>
    <x v="2987"/>
    <n v="1476316800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b v="0"/>
    <n v="28"/>
    <b v="1"/>
    <s v="theater/spaces"/>
    <n v="100"/>
    <n v="35.714285714285715"/>
    <x v="1"/>
    <s v="spaces"/>
    <n v="1463820081"/>
    <x v="2988"/>
    <n v="1466412081"/>
    <d v="2016-06-20T08:41:21"/>
  </r>
  <r>
    <n v="2989"/>
    <s v="Let's Light Up The Gem!"/>
    <s v="Bring the movies back to Bethel, Maine."/>
    <n v="20000"/>
    <n v="35307"/>
    <x v="0"/>
    <s v="US"/>
    <s v="USD"/>
    <b v="0"/>
    <n v="364"/>
    <b v="1"/>
    <s v="theater/spaces"/>
    <n v="176.535"/>
    <n v="96.997252747252745"/>
    <x v="1"/>
    <s v="spaces"/>
    <n v="1448756962"/>
    <x v="2989"/>
    <n v="145067394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b v="0"/>
    <n v="27"/>
    <b v="1"/>
    <s v="theater/spaces"/>
    <n v="100"/>
    <n v="370.37037037037038"/>
    <x v="1"/>
    <s v="spaces"/>
    <n v="1449150420"/>
    <x v="2990"/>
    <n v="145217442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b v="0"/>
    <n v="93"/>
    <b v="1"/>
    <s v="theater/spaces"/>
    <n v="103.29411764705883"/>
    <n v="94.408602150537632"/>
    <x v="1"/>
    <s v="spaces"/>
    <n v="1483646730"/>
    <x v="2991"/>
    <n v="14855475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b v="0"/>
    <n v="64"/>
    <b v="1"/>
    <s v="theater/spaces"/>
    <n v="104.5"/>
    <n v="48.984375"/>
    <x v="1"/>
    <s v="spaces"/>
    <n v="1473445510"/>
    <x v="2992"/>
    <n v="1476037510"/>
    <d v="2016-10-09T18:25:10"/>
  </r>
  <r>
    <n v="2993"/>
    <s v="TRUE WEST: Think, Dog! Productions"/>
    <s v="Help us build the Kitchen from Hell!"/>
    <n v="1000"/>
    <n v="1003"/>
    <x v="0"/>
    <s v="US"/>
    <s v="USD"/>
    <b v="0"/>
    <n v="22"/>
    <b v="1"/>
    <s v="theater/spaces"/>
    <n v="100.3"/>
    <n v="45.590909090909093"/>
    <x v="1"/>
    <s v="spaces"/>
    <n v="1453406867"/>
    <x v="2993"/>
    <n v="145599886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b v="0"/>
    <n v="59"/>
    <b v="1"/>
    <s v="theater/spaces"/>
    <n v="457.74666666666667"/>
    <n v="23.275254237288134"/>
    <x v="1"/>
    <s v="spaces"/>
    <n v="1409743772"/>
    <x v="2994"/>
    <n v="141233577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b v="0"/>
    <n v="249"/>
    <b v="1"/>
    <s v="theater/spaces"/>
    <n v="104.96"/>
    <n v="63.2289156626506"/>
    <x v="1"/>
    <s v="spaces"/>
    <n v="1482249471"/>
    <x v="2995"/>
    <n v="148484147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b v="0"/>
    <n v="392"/>
    <b v="1"/>
    <s v="theater/spaces"/>
    <n v="171.94285714285715"/>
    <n v="153.5204081632653"/>
    <x v="1"/>
    <s v="spaces"/>
    <n v="1427493240"/>
    <x v="2996"/>
    <n v="143267724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b v="0"/>
    <n v="115"/>
    <b v="1"/>
    <s v="theater/spaces"/>
    <n v="103.73"/>
    <n v="90.2"/>
    <x v="1"/>
    <s v="spaces"/>
    <n v="1486661793"/>
    <x v="2997"/>
    <n v="1488171540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b v="0"/>
    <n v="433"/>
    <b v="1"/>
    <s v="theater/spaces"/>
    <n v="103.029"/>
    <n v="118.97113163972287"/>
    <x v="1"/>
    <s v="spaces"/>
    <n v="1400474329"/>
    <x v="2998"/>
    <n v="1402892700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b v="0"/>
    <n v="20"/>
    <b v="1"/>
    <s v="theater/spaces"/>
    <n v="118.88888888888889"/>
    <n v="80.25"/>
    <x v="1"/>
    <s v="spaces"/>
    <n v="1487094360"/>
    <x v="2999"/>
    <n v="14883336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b v="0"/>
    <n v="8"/>
    <b v="1"/>
    <s v="theater/spaces"/>
    <n v="100"/>
    <n v="62.5"/>
    <x v="1"/>
    <s v="spaces"/>
    <n v="1484682670"/>
    <x v="3000"/>
    <n v="14858856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b v="0"/>
    <n v="175"/>
    <b v="1"/>
    <s v="theater/spaces"/>
    <n v="318.699889104519"/>
    <n v="131.37719999999999"/>
    <x v="1"/>
    <s v="spaces"/>
    <n v="1465853382"/>
    <x v="3001"/>
    <n v="146844538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b v="0"/>
    <n v="104"/>
    <b v="1"/>
    <s v="theater/spaces"/>
    <n v="108.50614285714286"/>
    <n v="73.032980769230775"/>
    <x v="1"/>
    <s v="spaces"/>
    <n v="1353960252"/>
    <x v="3002"/>
    <n v="135655225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b v="0"/>
    <n v="17"/>
    <b v="1"/>
    <s v="theater/spaces"/>
    <n v="101.16666666666667"/>
    <n v="178.52941176470588"/>
    <x v="1"/>
    <s v="spaces"/>
    <n v="1454098976"/>
    <x v="3003"/>
    <n v="1456811940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b v="0"/>
    <n v="277"/>
    <b v="1"/>
    <s v="theater/spaces"/>
    <n v="112.815"/>
    <n v="162.90974729241879"/>
    <x v="1"/>
    <s v="spaces"/>
    <n v="1413493724"/>
    <x v="3004"/>
    <n v="141608932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b v="0"/>
    <n v="118"/>
    <b v="1"/>
    <s v="theater/spaces"/>
    <n v="120.49622641509434"/>
    <n v="108.24237288135593"/>
    <x v="1"/>
    <s v="spaces"/>
    <n v="1410019905"/>
    <x v="3005"/>
    <n v="14126119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b v="0"/>
    <n v="97"/>
    <b v="1"/>
    <s v="theater/spaces"/>
    <n v="107.75"/>
    <n v="88.865979381443296"/>
    <x v="1"/>
    <s v="spaces"/>
    <n v="1415988591"/>
    <x v="3006"/>
    <n v="1418580591"/>
    <d v="2014-12-14T18:09:51"/>
  </r>
  <r>
    <n v="3007"/>
    <s v="Bethlem"/>
    <s v="Consuite for 2015 CoreCon.  An adventure into insanity."/>
    <n v="600"/>
    <n v="1080"/>
    <x v="0"/>
    <s v="US"/>
    <s v="USD"/>
    <b v="0"/>
    <n v="20"/>
    <b v="1"/>
    <s v="theater/spaces"/>
    <n v="180"/>
    <n v="54"/>
    <x v="1"/>
    <s v="spaces"/>
    <n v="1428124283"/>
    <x v="3007"/>
    <n v="142993868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b v="0"/>
    <n v="26"/>
    <b v="1"/>
    <s v="theater/spaces"/>
    <n v="101.16666666666667"/>
    <n v="116.73076923076923"/>
    <x v="1"/>
    <s v="spaces"/>
    <n v="1450760719"/>
    <x v="3008"/>
    <n v="14533527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b v="0"/>
    <n v="128"/>
    <b v="1"/>
    <s v="theater/spaces"/>
    <n v="119.756"/>
    <n v="233.8984375"/>
    <x v="1"/>
    <s v="spaces"/>
    <n v="1414417240"/>
    <x v="3009"/>
    <n v="14170128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b v="0"/>
    <n v="15"/>
    <b v="1"/>
    <s v="theater/spaces"/>
    <n v="158"/>
    <n v="158"/>
    <x v="1"/>
    <s v="spaces"/>
    <n v="1419364719"/>
    <x v="3010"/>
    <n v="142454871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b v="0"/>
    <n v="25"/>
    <b v="1"/>
    <s v="theater/spaces"/>
    <n v="123.66666666666667"/>
    <n v="14.84"/>
    <x v="1"/>
    <s v="spaces"/>
    <n v="1448536516"/>
    <x v="3011"/>
    <n v="145091154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b v="0"/>
    <n v="55"/>
    <b v="1"/>
    <s v="theater/spaces"/>
    <n v="117.125"/>
    <n v="85.181818181818187"/>
    <x v="1"/>
    <s v="spaces"/>
    <n v="1421772730"/>
    <x v="3012"/>
    <n v="142358713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b v="0"/>
    <n v="107"/>
    <b v="1"/>
    <s v="theater/spaces"/>
    <n v="156.96"/>
    <n v="146.69158878504672"/>
    <x v="1"/>
    <s v="spaces"/>
    <n v="1432325049"/>
    <x v="3013"/>
    <n v="143491704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b v="0"/>
    <n v="557"/>
    <b v="1"/>
    <s v="theater/spaces"/>
    <n v="113.104"/>
    <n v="50.764811490125673"/>
    <x v="1"/>
    <s v="spaces"/>
    <n v="1412737080"/>
    <x v="3014"/>
    <n v="14151636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b v="0"/>
    <n v="40"/>
    <b v="1"/>
    <s v="theater/spaces"/>
    <n v="103.17647058823529"/>
    <n v="87.7"/>
    <x v="1"/>
    <s v="spaces"/>
    <n v="1401125238"/>
    <x v="3015"/>
    <n v="1402459200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b v="0"/>
    <n v="36"/>
    <b v="1"/>
    <s v="theater/spaces"/>
    <n v="102.61176470588235"/>
    <n v="242.27777777777777"/>
    <x v="1"/>
    <s v="spaces"/>
    <n v="1400504952"/>
    <x v="3016"/>
    <n v="140568895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b v="0"/>
    <n v="159"/>
    <b v="1"/>
    <s v="theater/spaces"/>
    <n v="105.84090909090909"/>
    <n v="146.44654088050314"/>
    <x v="1"/>
    <s v="spaces"/>
    <n v="1405974243"/>
    <x v="3017"/>
    <n v="140856624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b v="0"/>
    <n v="41"/>
    <b v="1"/>
    <s v="theater/spaces"/>
    <n v="100.71428571428571"/>
    <n v="103.17073170731707"/>
    <x v="1"/>
    <s v="spaces"/>
    <n v="1433747376"/>
    <x v="3018"/>
    <n v="143742960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b v="0"/>
    <n v="226"/>
    <b v="1"/>
    <s v="theater/spaces"/>
    <n v="121.23333333333333"/>
    <n v="80.464601769911511"/>
    <x v="1"/>
    <s v="spaces"/>
    <n v="1398801620"/>
    <x v="3019"/>
    <n v="140115960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b v="0"/>
    <n v="30"/>
    <b v="1"/>
    <s v="theater/spaces"/>
    <n v="100.57142857142857"/>
    <n v="234.66666666666666"/>
    <x v="1"/>
    <s v="spaces"/>
    <n v="1434399533"/>
    <x v="3020"/>
    <n v="143958353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b v="0"/>
    <n v="103"/>
    <b v="1"/>
    <s v="theater/spaces"/>
    <n v="116.02222222222223"/>
    <n v="50.689320388349515"/>
    <x v="1"/>
    <s v="spaces"/>
    <n v="1476715869"/>
    <x v="3021"/>
    <n v="147979434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b v="0"/>
    <n v="62"/>
    <b v="1"/>
    <s v="theater/spaces"/>
    <n v="100.88"/>
    <n v="162.70967741935485"/>
    <x v="1"/>
    <s v="spaces"/>
    <n v="1468450409"/>
    <x v="3022"/>
    <n v="147233840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b v="0"/>
    <n v="6"/>
    <b v="1"/>
    <s v="theater/spaces"/>
    <n v="103"/>
    <n v="120.16666666666667"/>
    <x v="1"/>
    <s v="spaces"/>
    <n v="1430151186"/>
    <x v="3023"/>
    <n v="143403918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b v="0"/>
    <n v="182"/>
    <b v="1"/>
    <s v="theater/spaces"/>
    <n v="246.42"/>
    <n v="67.697802197802204"/>
    <x v="1"/>
    <s v="spaces"/>
    <n v="1346975475"/>
    <x v="3024"/>
    <n v="134956747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b v="0"/>
    <n v="145"/>
    <b v="1"/>
    <s v="theater/spaces"/>
    <n v="302.2"/>
    <n v="52.103448275862071"/>
    <x v="1"/>
    <s v="spaces"/>
    <n v="1399032813"/>
    <x v="3025"/>
    <n v="1401465600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b v="0"/>
    <n v="25"/>
    <b v="1"/>
    <s v="theater/spaces"/>
    <n v="143.33333333333334"/>
    <n v="51.6"/>
    <x v="1"/>
    <s v="spaces"/>
    <n v="1487329292"/>
    <x v="3026"/>
    <n v="148853889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b v="0"/>
    <n v="320"/>
    <b v="1"/>
    <s v="theater/spaces"/>
    <n v="131.44"/>
    <n v="164.3"/>
    <x v="1"/>
    <s v="spaces"/>
    <n v="1424278451"/>
    <x v="3027"/>
    <n v="1426866851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b v="0"/>
    <n v="99"/>
    <b v="1"/>
    <s v="theater/spaces"/>
    <n v="168.02"/>
    <n v="84.858585858585855"/>
    <x v="1"/>
    <s v="spaces"/>
    <n v="1468650025"/>
    <x v="3028"/>
    <n v="14712420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b v="0"/>
    <n v="348"/>
    <b v="1"/>
    <s v="theater/spaces"/>
    <n v="109.67666666666666"/>
    <n v="94.548850574712645"/>
    <x v="1"/>
    <s v="spaces"/>
    <n v="1413824447"/>
    <x v="3029"/>
    <n v="141628530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b v="0"/>
    <n v="41"/>
    <b v="1"/>
    <s v="theater/spaces"/>
    <n v="106.68571428571428"/>
    <n v="45.536585365853661"/>
    <x v="1"/>
    <s v="spaces"/>
    <n v="1439834171"/>
    <x v="3030"/>
    <n v="144242617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b v="0"/>
    <n v="29"/>
    <b v="1"/>
    <s v="theater/spaces"/>
    <n v="100"/>
    <n v="51.724137931034484"/>
    <x v="1"/>
    <s v="spaces"/>
    <n v="1471295447"/>
    <x v="3031"/>
    <n v="14764794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b v="0"/>
    <n v="25"/>
    <b v="1"/>
    <s v="theater/spaces"/>
    <n v="127.2"/>
    <n v="50.88"/>
    <x v="1"/>
    <s v="spaces"/>
    <n v="1439341459"/>
    <x v="3032"/>
    <n v="144193345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b v="0"/>
    <n v="23"/>
    <b v="1"/>
    <s v="theater/spaces"/>
    <n v="146.53333333333333"/>
    <n v="191.13043478260869"/>
    <x v="1"/>
    <s v="spaces"/>
    <n v="1468895925"/>
    <x v="3033"/>
    <n v="147148792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b v="0"/>
    <n v="1260"/>
    <b v="1"/>
    <s v="theater/spaces"/>
    <n v="112.536"/>
    <n v="89.314285714285717"/>
    <x v="1"/>
    <s v="spaces"/>
    <n v="1475326255"/>
    <x v="3034"/>
    <n v="1477972740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b v="0"/>
    <n v="307"/>
    <b v="1"/>
    <s v="theater/spaces"/>
    <n v="108.78684"/>
    <n v="88.588631921824103"/>
    <x v="1"/>
    <s v="spaces"/>
    <n v="1365082009"/>
    <x v="3035"/>
    <n v="136767400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b v="0"/>
    <n v="329"/>
    <b v="1"/>
    <s v="theater/spaces"/>
    <n v="126.732"/>
    <n v="96.300911854103347"/>
    <x v="1"/>
    <s v="spaces"/>
    <n v="1373568644"/>
    <x v="3036"/>
    <n v="1376654340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b v="0"/>
    <n v="32"/>
    <b v="1"/>
    <s v="theater/spaces"/>
    <n v="213.2"/>
    <n v="33.3125"/>
    <x v="1"/>
    <s v="spaces"/>
    <n v="1279574773"/>
    <x v="3037"/>
    <n v="1285995540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b v="0"/>
    <n v="27"/>
    <b v="1"/>
    <s v="theater/spaces"/>
    <n v="100.5"/>
    <n v="37.222222222222221"/>
    <x v="1"/>
    <s v="spaces"/>
    <n v="1451887397"/>
    <x v="3038"/>
    <n v="145707139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b v="0"/>
    <n v="236"/>
    <b v="1"/>
    <s v="theater/spaces"/>
    <n v="108.7139"/>
    <n v="92.130423728813554"/>
    <x v="1"/>
    <s v="spaces"/>
    <n v="1386011038"/>
    <x v="3039"/>
    <n v="1388303940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b v="0"/>
    <n v="42"/>
    <b v="1"/>
    <s v="theater/spaces"/>
    <n v="107.5"/>
    <n v="76.785714285714292"/>
    <x v="1"/>
    <s v="spaces"/>
    <n v="1434999621"/>
    <x v="3040"/>
    <n v="143535960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b v="0"/>
    <n v="95"/>
    <b v="1"/>
    <s v="theater/spaces"/>
    <n v="110.48192771084338"/>
    <n v="96.526315789473685"/>
    <x v="1"/>
    <s v="spaces"/>
    <n v="1450731048"/>
    <x v="3041"/>
    <n v="14533230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b v="0"/>
    <n v="37"/>
    <b v="1"/>
    <s v="theater/spaces"/>
    <n v="128"/>
    <n v="51.891891891891895"/>
    <x v="1"/>
    <s v="spaces"/>
    <n v="1441557047"/>
    <x v="3042"/>
    <n v="14441490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b v="0"/>
    <n v="128"/>
    <b v="1"/>
    <s v="theater/spaces"/>
    <n v="110.00666666666666"/>
    <n v="128.9140625"/>
    <x v="1"/>
    <s v="spaces"/>
    <n v="1426815699"/>
    <x v="3043"/>
    <n v="142915260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b v="0"/>
    <n v="156"/>
    <b v="1"/>
    <s v="theater/spaces"/>
    <n v="109.34166666666667"/>
    <n v="84.108974358974365"/>
    <x v="1"/>
    <s v="spaces"/>
    <n v="1453137998"/>
    <x v="3044"/>
    <n v="145443399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b v="0"/>
    <n v="64"/>
    <b v="1"/>
    <s v="theater/spaces"/>
    <n v="132.70650000000001"/>
    <n v="82.941562500000003"/>
    <x v="1"/>
    <s v="spaces"/>
    <n v="1406087055"/>
    <x v="3045"/>
    <n v="140867905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b v="0"/>
    <n v="58"/>
    <b v="1"/>
    <s v="theater/spaces"/>
    <n v="190.84810126582278"/>
    <n v="259.94827586206895"/>
    <x v="1"/>
    <s v="spaces"/>
    <n v="1407784586"/>
    <x v="3046"/>
    <n v="1410324720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b v="0"/>
    <n v="20"/>
    <b v="1"/>
    <s v="theater/spaces"/>
    <n v="149"/>
    <n v="37.25"/>
    <x v="1"/>
    <s v="spaces"/>
    <n v="1457999054"/>
    <x v="3047"/>
    <n v="1461762960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b v="0"/>
    <n v="47"/>
    <b v="1"/>
    <s v="theater/spaces"/>
    <n v="166.4"/>
    <n v="177.02127659574469"/>
    <x v="1"/>
    <s v="spaces"/>
    <n v="1417556262"/>
    <x v="3048"/>
    <n v="1420060920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b v="0"/>
    <n v="54"/>
    <b v="1"/>
    <s v="theater/spaces"/>
    <n v="106.66666666666667"/>
    <n v="74.074074074074076"/>
    <x v="1"/>
    <s v="spaces"/>
    <n v="1431649255"/>
    <x v="3049"/>
    <n v="143424125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b v="0"/>
    <n v="9"/>
    <b v="1"/>
    <s v="theater/spaces"/>
    <n v="106"/>
    <n v="70.666666666666671"/>
    <x v="1"/>
    <s v="spaces"/>
    <n v="1459828960"/>
    <x v="3050"/>
    <n v="146242096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b v="1"/>
    <n v="35"/>
    <b v="0"/>
    <s v="theater/spaces"/>
    <n v="23.62857142857143"/>
    <n v="23.62857142857143"/>
    <x v="1"/>
    <s v="spaces"/>
    <n v="1483955945"/>
    <x v="3051"/>
    <n v="148654794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b v="0"/>
    <n v="2"/>
    <b v="0"/>
    <s v="theater/spaces"/>
    <n v="0.15"/>
    <n v="37.5"/>
    <x v="1"/>
    <s v="spaces"/>
    <n v="1430237094"/>
    <x v="3052"/>
    <n v="143282874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b v="0"/>
    <n v="3"/>
    <b v="0"/>
    <s v="theater/spaces"/>
    <n v="0.4"/>
    <n v="13.333333333333334"/>
    <x v="1"/>
    <s v="spaces"/>
    <n v="1407781013"/>
    <x v="3053"/>
    <n v="1412222340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b v="0"/>
    <n v="0"/>
    <b v="0"/>
    <s v="theater/spaces"/>
    <n v="0"/>
    <e v="#DIV/0!"/>
    <x v="1"/>
    <s v="spaces"/>
    <n v="1422043154"/>
    <x v="3054"/>
    <n v="142525824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b v="0"/>
    <n v="1"/>
    <b v="0"/>
    <s v="theater/spaces"/>
    <n v="5.0000000000000001E-3"/>
    <n v="1"/>
    <x v="1"/>
    <s v="spaces"/>
    <n v="1415660390"/>
    <x v="3055"/>
    <n v="142084439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b v="0"/>
    <n v="0"/>
    <b v="0"/>
    <s v="theater/spaces"/>
    <n v="0"/>
    <e v="#DIV/0!"/>
    <x v="1"/>
    <s v="spaces"/>
    <n v="1406819784"/>
    <x v="3056"/>
    <n v="141200378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b v="0"/>
    <n v="0"/>
    <b v="0"/>
    <s v="theater/spaces"/>
    <n v="0"/>
    <e v="#DIV/0!"/>
    <x v="1"/>
    <s v="spaces"/>
    <n v="1457105811"/>
    <x v="3057"/>
    <n v="145969421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b v="0"/>
    <n v="3"/>
    <b v="0"/>
    <s v="theater/spaces"/>
    <n v="1.6666666666666666E-2"/>
    <n v="1"/>
    <x v="1"/>
    <s v="spaces"/>
    <n v="1459414740"/>
    <x v="3058"/>
    <n v="146373474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b v="0"/>
    <n v="11"/>
    <b v="0"/>
    <s v="theater/spaces"/>
    <n v="3.0066666666666668"/>
    <n v="41"/>
    <x v="1"/>
    <s v="spaces"/>
    <n v="1404944846"/>
    <x v="3059"/>
    <n v="1407536846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b v="0"/>
    <n v="6"/>
    <b v="0"/>
    <s v="theater/spaces"/>
    <n v="0.15227272727272728"/>
    <n v="55.833333333333336"/>
    <x v="1"/>
    <s v="spaces"/>
    <n v="1440830134"/>
    <x v="3060"/>
    <n v="1443422134"/>
    <d v="2015-09-28T06:35:34"/>
  </r>
  <r>
    <n v="3061"/>
    <s v="Help Save Parkway Cinemas!"/>
    <s v="Save a historic Local theater."/>
    <n v="1000000"/>
    <n v="0"/>
    <x v="2"/>
    <s v="US"/>
    <s v="USD"/>
    <b v="0"/>
    <n v="0"/>
    <b v="0"/>
    <s v="theater/spaces"/>
    <n v="0"/>
    <e v="#DIV/0!"/>
    <x v="1"/>
    <s v="spaces"/>
    <n v="1405363748"/>
    <x v="3061"/>
    <n v="140795574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b v="0"/>
    <n v="67"/>
    <b v="0"/>
    <s v="theater/spaces"/>
    <n v="66.84"/>
    <n v="99.761194029850742"/>
    <x v="1"/>
    <s v="spaces"/>
    <n v="1441111892"/>
    <x v="3062"/>
    <n v="144363600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b v="0"/>
    <n v="23"/>
    <b v="0"/>
    <s v="theater/spaces"/>
    <n v="19.566666666666666"/>
    <n v="25.521739130434781"/>
    <x v="1"/>
    <s v="spaces"/>
    <n v="1474150138"/>
    <x v="3063"/>
    <n v="147717413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b v="0"/>
    <n v="72"/>
    <b v="0"/>
    <s v="theater/spaces"/>
    <n v="11.294666666666666"/>
    <n v="117.65277777777777"/>
    <x v="1"/>
    <s v="spaces"/>
    <n v="1445483246"/>
    <x v="3064"/>
    <n v="144817554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b v="0"/>
    <n v="2"/>
    <b v="0"/>
    <s v="theater/spaces"/>
    <n v="0.04"/>
    <n v="5"/>
    <x v="1"/>
    <s v="spaces"/>
    <n v="1404523172"/>
    <x v="3065"/>
    <n v="140668317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b v="0"/>
    <n v="15"/>
    <b v="0"/>
    <s v="theater/spaces"/>
    <n v="11.985714285714286"/>
    <n v="2796.6666666666665"/>
    <x v="1"/>
    <s v="spaces"/>
    <n v="1465536537"/>
    <x v="3066"/>
    <n v="146812853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b v="0"/>
    <n v="1"/>
    <b v="0"/>
    <s v="theater/spaces"/>
    <n v="2.5"/>
    <n v="200"/>
    <x v="1"/>
    <s v="spaces"/>
    <n v="1439245879"/>
    <x v="3067"/>
    <n v="144183787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b v="0"/>
    <n v="2"/>
    <b v="0"/>
    <s v="theater/spaces"/>
    <n v="7.0000000000000007E-2"/>
    <n v="87.5"/>
    <x v="1"/>
    <s v="spaces"/>
    <n v="1442421352"/>
    <x v="3068"/>
    <n v="14450133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b v="0"/>
    <n v="7"/>
    <b v="0"/>
    <s v="theater/spaces"/>
    <n v="14.1"/>
    <n v="20.142857142857142"/>
    <x v="1"/>
    <s v="spaces"/>
    <n v="1415995234"/>
    <x v="3069"/>
    <n v="14185872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b v="0"/>
    <n v="16"/>
    <b v="0"/>
    <s v="theater/spaces"/>
    <n v="3.34"/>
    <n v="20.875"/>
    <x v="1"/>
    <s v="spaces"/>
    <n v="1479317769"/>
    <x v="3070"/>
    <n v="148113216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b v="0"/>
    <n v="117"/>
    <b v="0"/>
    <s v="theater/spaces"/>
    <n v="59.774999999999999"/>
    <n v="61.307692307692307"/>
    <x v="1"/>
    <s v="spaces"/>
    <n v="1428082481"/>
    <x v="3071"/>
    <n v="142959594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b v="0"/>
    <n v="2"/>
    <b v="0"/>
    <s v="theater/spaces"/>
    <n v="1.6666666666666666E-2"/>
    <n v="1"/>
    <x v="1"/>
    <s v="spaces"/>
    <n v="1476549262"/>
    <x v="3072"/>
    <n v="1477791960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b v="0"/>
    <n v="7"/>
    <b v="0"/>
    <s v="theater/spaces"/>
    <n v="2.3035714285714284E-2"/>
    <n v="92.142857142857139"/>
    <x v="1"/>
    <s v="spaces"/>
    <n v="1429287900"/>
    <x v="3073"/>
    <n v="143430954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b v="0"/>
    <n v="3"/>
    <b v="0"/>
    <s v="theater/spaces"/>
    <n v="8.7999999999999995E-2"/>
    <n v="7.333333333333333"/>
    <x v="1"/>
    <s v="spaces"/>
    <n v="1455025359"/>
    <x v="3074"/>
    <n v="145761735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b v="0"/>
    <n v="20"/>
    <b v="0"/>
    <s v="theater/spaces"/>
    <n v="8.64"/>
    <n v="64.8"/>
    <x v="1"/>
    <s v="spaces"/>
    <n v="1467253640"/>
    <x v="3075"/>
    <n v="1471573640"/>
    <d v="2016-08-19T02:27:20"/>
  </r>
  <r>
    <n v="3076"/>
    <s v="10,000 Hours"/>
    <s v="Helping female comedians get in their 10,000 Hours of practice!"/>
    <n v="10000"/>
    <n v="1506"/>
    <x v="2"/>
    <s v="US"/>
    <s v="USD"/>
    <b v="0"/>
    <n v="50"/>
    <b v="0"/>
    <s v="theater/spaces"/>
    <n v="15.06"/>
    <n v="30.12"/>
    <x v="1"/>
    <s v="spaces"/>
    <n v="1439221123"/>
    <x v="3076"/>
    <n v="144440512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b v="0"/>
    <n v="2"/>
    <b v="0"/>
    <s v="theater/spaces"/>
    <n v="0.47727272727272729"/>
    <n v="52.5"/>
    <x v="1"/>
    <s v="spaces"/>
    <n v="1485903478"/>
    <x v="3077"/>
    <n v="148849547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b v="0"/>
    <n v="3"/>
    <b v="0"/>
    <s v="theater/spaces"/>
    <n v="0.11833333333333333"/>
    <n v="23.666666666666668"/>
    <x v="1"/>
    <s v="spaces"/>
    <n v="1422328795"/>
    <x v="3078"/>
    <n v="142492079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b v="0"/>
    <n v="27"/>
    <b v="0"/>
    <s v="theater/spaces"/>
    <n v="0.84173998587352461"/>
    <n v="415.77777777777777"/>
    <x v="1"/>
    <s v="spaces"/>
    <n v="1424452035"/>
    <x v="3079"/>
    <n v="142704043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b v="0"/>
    <n v="7"/>
    <b v="0"/>
    <s v="theater/spaces"/>
    <n v="1.8800000000000001E-2"/>
    <n v="53.714285714285715"/>
    <x v="1"/>
    <s v="spaces"/>
    <n v="1414456844"/>
    <x v="3080"/>
    <n v="14196444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b v="0"/>
    <n v="5"/>
    <b v="0"/>
    <s v="theater/spaces"/>
    <n v="0.21029999999999999"/>
    <n v="420.6"/>
    <x v="1"/>
    <s v="spaces"/>
    <n v="1440130891"/>
    <x v="3081"/>
    <n v="144272289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b v="0"/>
    <n v="0"/>
    <b v="0"/>
    <s v="theater/spaces"/>
    <n v="0"/>
    <e v="#DIV/0!"/>
    <x v="1"/>
    <s v="spaces"/>
    <n v="1445033346"/>
    <x v="3082"/>
    <n v="144762894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b v="0"/>
    <n v="3"/>
    <b v="0"/>
    <s v="theater/spaces"/>
    <n v="0.28000000000000003"/>
    <n v="18.666666666666668"/>
    <x v="1"/>
    <s v="spaces"/>
    <n v="1406986278"/>
    <x v="3083"/>
    <n v="1409547600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b v="0"/>
    <n v="6"/>
    <b v="0"/>
    <s v="theater/spaces"/>
    <n v="11.57920670115792"/>
    <n v="78.333333333333329"/>
    <x v="1"/>
    <s v="spaces"/>
    <n v="1428340931"/>
    <x v="3084"/>
    <n v="143085168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b v="0"/>
    <n v="9"/>
    <b v="0"/>
    <s v="theater/spaces"/>
    <n v="2.44"/>
    <n v="67.777777777777771"/>
    <x v="1"/>
    <s v="spaces"/>
    <n v="1440969159"/>
    <x v="3085"/>
    <n v="144356115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b v="0"/>
    <n v="3"/>
    <b v="0"/>
    <s v="theater/spaces"/>
    <n v="0.25"/>
    <n v="16.666666666666668"/>
    <x v="1"/>
    <s v="spaces"/>
    <n v="1434643559"/>
    <x v="3086"/>
    <n v="14398275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b v="0"/>
    <n v="2"/>
    <b v="0"/>
    <s v="theater/spaces"/>
    <n v="0.625"/>
    <n v="62.5"/>
    <x v="1"/>
    <s v="spaces"/>
    <n v="1477107390"/>
    <x v="3087"/>
    <n v="148229499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b v="0"/>
    <n v="3"/>
    <b v="0"/>
    <s v="theater/spaces"/>
    <n v="0.19384615384615383"/>
    <n v="42"/>
    <x v="1"/>
    <s v="spaces"/>
    <n v="1418046247"/>
    <x v="3088"/>
    <n v="1420724460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b v="0"/>
    <n v="45"/>
    <b v="0"/>
    <s v="theater/spaces"/>
    <n v="23.416"/>
    <n v="130.0888888888889"/>
    <x v="1"/>
    <s v="spaces"/>
    <n v="1465304483"/>
    <x v="3089"/>
    <n v="146802954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b v="0"/>
    <n v="9"/>
    <b v="0"/>
    <s v="theater/spaces"/>
    <n v="5.0808888888888886"/>
    <n v="1270.2222222222222"/>
    <x v="1"/>
    <s v="spaces"/>
    <n v="1425325145"/>
    <x v="3090"/>
    <n v="143050554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b v="0"/>
    <n v="9"/>
    <b v="0"/>
    <s v="theater/spaces"/>
    <n v="15.92"/>
    <n v="88.444444444444443"/>
    <x v="1"/>
    <s v="spaces"/>
    <n v="1468622743"/>
    <x v="3091"/>
    <n v="14712147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b v="0"/>
    <n v="21"/>
    <b v="0"/>
    <s v="theater/spaces"/>
    <n v="1.18319"/>
    <n v="56.342380952380957"/>
    <x v="1"/>
    <s v="spaces"/>
    <n v="1441723912"/>
    <x v="3092"/>
    <n v="144494640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b v="0"/>
    <n v="17"/>
    <b v="0"/>
    <s v="theater/spaces"/>
    <n v="22.75"/>
    <n v="53.529411764705884"/>
    <x v="1"/>
    <s v="spaces"/>
    <n v="1398980941"/>
    <x v="3093"/>
    <n v="1401595140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b v="0"/>
    <n v="1"/>
    <b v="0"/>
    <s v="theater/spaces"/>
    <n v="2.5000000000000001E-2"/>
    <n v="25"/>
    <x v="1"/>
    <s v="spaces"/>
    <n v="1437591956"/>
    <x v="3094"/>
    <n v="14427759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b v="0"/>
    <n v="1"/>
    <b v="0"/>
    <s v="theater/spaces"/>
    <n v="0.33512064343163539"/>
    <n v="50"/>
    <x v="1"/>
    <s v="spaces"/>
    <n v="1464827780"/>
    <x v="3095"/>
    <n v="147001178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b v="0"/>
    <n v="14"/>
    <b v="0"/>
    <s v="theater/spaces"/>
    <n v="3.9750000000000001"/>
    <n v="56.785714285714285"/>
    <x v="1"/>
    <s v="spaces"/>
    <n v="1429559326"/>
    <x v="3096"/>
    <n v="143215132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b v="0"/>
    <n v="42"/>
    <b v="0"/>
    <s v="theater/spaces"/>
    <n v="17.149999999999999"/>
    <n v="40.833333333333336"/>
    <x v="1"/>
    <s v="spaces"/>
    <n v="1474027501"/>
    <x v="3097"/>
    <n v="1475848800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b v="0"/>
    <n v="27"/>
    <b v="0"/>
    <s v="theater/spaces"/>
    <n v="3.6080041046690612"/>
    <n v="65.111111111111114"/>
    <x v="1"/>
    <s v="spaces"/>
    <n v="1450724449"/>
    <x v="3098"/>
    <n v="145489062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b v="0"/>
    <n v="5"/>
    <b v="0"/>
    <s v="theater/spaces"/>
    <n v="13.9"/>
    <n v="55.6"/>
    <x v="1"/>
    <s v="spaces"/>
    <n v="1452659591"/>
    <x v="3099"/>
    <n v="145525159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b v="0"/>
    <n v="13"/>
    <b v="0"/>
    <s v="theater/spaces"/>
    <n v="15.225"/>
    <n v="140.53846153846155"/>
    <x v="1"/>
    <s v="spaces"/>
    <n v="1411224975"/>
    <x v="3100"/>
    <n v="141381697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b v="0"/>
    <n v="12"/>
    <b v="0"/>
    <s v="theater/spaces"/>
    <n v="12"/>
    <n v="25"/>
    <x v="1"/>
    <s v="spaces"/>
    <n v="1434445937"/>
    <x v="3101"/>
    <n v="143703336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b v="0"/>
    <n v="90"/>
    <b v="0"/>
    <s v="theater/spaces"/>
    <n v="39.112499999999997"/>
    <n v="69.533333333333331"/>
    <x v="1"/>
    <s v="spaces"/>
    <n v="1467619818"/>
    <x v="3102"/>
    <n v="1471939818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b v="0"/>
    <n v="2"/>
    <b v="0"/>
    <s v="theater/spaces"/>
    <n v="0.26829268292682928"/>
    <n v="5.5"/>
    <x v="1"/>
    <s v="spaces"/>
    <n v="1428896706"/>
    <x v="3103"/>
    <n v="14340807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b v="0"/>
    <n v="5"/>
    <b v="0"/>
    <s v="theater/spaces"/>
    <n v="29.625"/>
    <n v="237"/>
    <x v="1"/>
    <s v="spaces"/>
    <n v="1420235311"/>
    <x v="3104"/>
    <n v="142292880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b v="0"/>
    <n v="31"/>
    <b v="0"/>
    <s v="theater/spaces"/>
    <n v="42.360992301112063"/>
    <n v="79.870967741935488"/>
    <x v="1"/>
    <s v="spaces"/>
    <n v="1408986916"/>
    <x v="3105"/>
    <n v="1413694800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b v="0"/>
    <n v="4"/>
    <b v="0"/>
    <s v="theater/spaces"/>
    <n v="4.0999999999999996"/>
    <n v="10.25"/>
    <x v="1"/>
    <s v="spaces"/>
    <n v="1440497876"/>
    <x v="3106"/>
    <n v="144244080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b v="0"/>
    <n v="29"/>
    <b v="0"/>
    <s v="theater/spaces"/>
    <n v="19.762499999999999"/>
    <n v="272.58620689655174"/>
    <x v="1"/>
    <s v="spaces"/>
    <n v="1430767951"/>
    <x v="3107"/>
    <n v="1431372751"/>
    <d v="2015-05-11T19:32:31"/>
  </r>
  <r>
    <n v="3108"/>
    <s v="Funding a home for our Children's Theater"/>
    <s v="We need a permanent home for the theater!"/>
    <n v="50000"/>
    <n v="26"/>
    <x v="2"/>
    <s v="US"/>
    <s v="USD"/>
    <b v="0"/>
    <n v="2"/>
    <b v="0"/>
    <s v="theater/spaces"/>
    <n v="5.1999999999999998E-2"/>
    <n v="13"/>
    <x v="1"/>
    <s v="spaces"/>
    <n v="1425053994"/>
    <x v="3108"/>
    <n v="143023439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b v="0"/>
    <n v="114"/>
    <b v="0"/>
    <s v="theater/spaces"/>
    <n v="25.030188679245285"/>
    <n v="58.184210526315788"/>
    <x v="1"/>
    <s v="spaces"/>
    <n v="1406170810"/>
    <x v="3109"/>
    <n v="14091948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b v="0"/>
    <n v="1"/>
    <b v="0"/>
    <s v="theater/spaces"/>
    <n v="0.04"/>
    <n v="10"/>
    <x v="1"/>
    <s v="spaces"/>
    <n v="1484009119"/>
    <x v="3110"/>
    <n v="14874651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b v="0"/>
    <n v="76"/>
    <b v="0"/>
    <s v="theater/spaces"/>
    <n v="26.64"/>
    <n v="70.10526315789474"/>
    <x v="1"/>
    <s v="spaces"/>
    <n v="1409753820"/>
    <x v="3111"/>
    <n v="141243222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b v="0"/>
    <n v="9"/>
    <b v="0"/>
    <s v="theater/spaces"/>
    <n v="4.7363636363636363"/>
    <n v="57.888888888888886"/>
    <x v="1"/>
    <s v="spaces"/>
    <n v="1472784934"/>
    <x v="3112"/>
    <n v="14779689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b v="0"/>
    <n v="37"/>
    <b v="0"/>
    <s v="theater/spaces"/>
    <n v="4.2435339894712749"/>
    <n v="125.27027027027027"/>
    <x v="1"/>
    <s v="spaces"/>
    <n v="1426699982"/>
    <x v="3113"/>
    <n v="142929198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b v="0"/>
    <n v="0"/>
    <b v="0"/>
    <s v="theater/spaces"/>
    <n v="0"/>
    <e v="#DIV/0!"/>
    <x v="1"/>
    <s v="spaces"/>
    <n v="1406128250"/>
    <x v="3114"/>
    <n v="14113122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b v="0"/>
    <n v="1"/>
    <b v="0"/>
    <s v="theater/spaces"/>
    <n v="3"/>
    <n v="300"/>
    <x v="1"/>
    <s v="spaces"/>
    <n v="1462531427"/>
    <x v="3115"/>
    <n v="1465123427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b v="0"/>
    <n v="10"/>
    <b v="0"/>
    <s v="theater/spaces"/>
    <n v="57.333333333333336"/>
    <n v="43"/>
    <x v="1"/>
    <s v="spaces"/>
    <n v="1426681325"/>
    <x v="3116"/>
    <n v="142789092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b v="0"/>
    <n v="1"/>
    <b v="0"/>
    <s v="theater/spaces"/>
    <n v="0.1"/>
    <n v="1"/>
    <x v="1"/>
    <s v="spaces"/>
    <n v="1463648360"/>
    <x v="3117"/>
    <n v="1464354720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b v="0"/>
    <n v="2"/>
    <b v="0"/>
    <s v="theater/spaces"/>
    <n v="0.31"/>
    <n v="775"/>
    <x v="1"/>
    <s v="spaces"/>
    <n v="1465832123"/>
    <x v="3118"/>
    <n v="14674737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b v="0"/>
    <n v="1"/>
    <b v="0"/>
    <s v="theater/spaces"/>
    <n v="0.05"/>
    <n v="5"/>
    <x v="1"/>
    <s v="spaces"/>
    <n v="1424826332"/>
    <x v="3119"/>
    <n v="14274147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b v="0"/>
    <n v="10"/>
    <b v="0"/>
    <s v="theater/spaces"/>
    <n v="9.8461538461538465E-3"/>
    <n v="12.8"/>
    <x v="1"/>
    <s v="spaces"/>
    <n v="1457303796"/>
    <x v="3120"/>
    <n v="146248419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b v="0"/>
    <n v="1"/>
    <b v="0"/>
    <s v="theater/spaces"/>
    <n v="0.66666666666666663"/>
    <n v="10"/>
    <x v="1"/>
    <s v="spaces"/>
    <n v="1406564335"/>
    <x v="3121"/>
    <n v="1411748335"/>
    <d v="2014-09-26T16:18:55"/>
  </r>
  <r>
    <n v="3122"/>
    <s v="be back soon (Canceled)"/>
    <s v="cancelled until further notice"/>
    <n v="199"/>
    <n v="116"/>
    <x v="1"/>
    <s v="US"/>
    <s v="USD"/>
    <b v="0"/>
    <n v="2"/>
    <b v="0"/>
    <s v="theater/spaces"/>
    <n v="58.291457286432163"/>
    <n v="58"/>
    <x v="1"/>
    <s v="spaces"/>
    <n v="1478298132"/>
    <x v="3122"/>
    <n v="147873373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b v="0"/>
    <n v="348"/>
    <b v="0"/>
    <s v="theater/spaces"/>
    <n v="68.153599999999997"/>
    <n v="244.80459770114942"/>
    <x v="1"/>
    <s v="spaces"/>
    <n v="1465516198"/>
    <x v="3123"/>
    <n v="146810819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b v="0"/>
    <n v="4"/>
    <b v="0"/>
    <s v="theater/spaces"/>
    <n v="3.2499999999999999E-3"/>
    <n v="6.5"/>
    <x v="1"/>
    <s v="spaces"/>
    <n v="1417718601"/>
    <x v="3124"/>
    <n v="1422902601"/>
    <d v="2015-02-02T18:43:21"/>
  </r>
  <r>
    <n v="3125"/>
    <s v="N/A (Canceled)"/>
    <s v="N/A"/>
    <n v="1500000"/>
    <n v="0"/>
    <x v="1"/>
    <s v="US"/>
    <s v="USD"/>
    <b v="0"/>
    <n v="0"/>
    <b v="0"/>
    <s v="theater/spaces"/>
    <n v="0"/>
    <e v="#DIV/0!"/>
    <x v="1"/>
    <s v="spaces"/>
    <n v="1449550672"/>
    <x v="3125"/>
    <n v="145214267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b v="0"/>
    <n v="17"/>
    <b v="0"/>
    <s v="theater/spaces"/>
    <n v="4.16"/>
    <n v="61.176470588235297"/>
    <x v="1"/>
    <s v="spaces"/>
    <n v="1456532762"/>
    <x v="3126"/>
    <n v="145912116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b v="0"/>
    <n v="0"/>
    <b v="0"/>
    <s v="theater/spaces"/>
    <n v="0"/>
    <e v="#DIV/0!"/>
    <x v="1"/>
    <s v="spaces"/>
    <n v="1422650029"/>
    <x v="3127"/>
    <n v="142524202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b v="0"/>
    <n v="117"/>
    <b v="0"/>
    <s v="theater/plays"/>
    <n v="108.60666666666667"/>
    <n v="139.23931623931625"/>
    <x v="1"/>
    <s v="plays"/>
    <n v="1487101741"/>
    <x v="3128"/>
    <n v="148969014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b v="0"/>
    <n v="1"/>
    <b v="0"/>
    <s v="theater/plays"/>
    <n v="0.8"/>
    <n v="10"/>
    <x v="1"/>
    <s v="plays"/>
    <n v="1489090419"/>
    <x v="3129"/>
    <n v="149254281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b v="0"/>
    <n v="4"/>
    <b v="0"/>
    <s v="theater/plays"/>
    <n v="3.75"/>
    <n v="93.75"/>
    <x v="1"/>
    <s v="plays"/>
    <n v="1489504916"/>
    <x v="3130"/>
    <n v="1492145940"/>
    <d v="2017-04-14T04:59:00"/>
  </r>
  <r>
    <n v="3131"/>
    <s v="SNAKE EYES"/>
    <s v="A Staged Reading of &quot;Snake Eyes,&quot; a new play by Alex Rafala"/>
    <n v="4100"/>
    <n v="645"/>
    <x v="3"/>
    <s v="US"/>
    <s v="USD"/>
    <b v="0"/>
    <n v="12"/>
    <b v="0"/>
    <s v="theater/plays"/>
    <n v="15.731707317073171"/>
    <n v="53.75"/>
    <x v="1"/>
    <s v="plays"/>
    <n v="1489067645"/>
    <x v="3131"/>
    <n v="1491656045"/>
    <d v="2017-04-08T12:54:05"/>
  </r>
  <r>
    <n v="3132"/>
    <s v="A Bite of a Snake Play"/>
    <s v="Smells Like Money, Drips Like Honey, Taste Like Mocha, Better Run AWAY"/>
    <n v="30000"/>
    <n v="10"/>
    <x v="3"/>
    <s v="US"/>
    <s v="USD"/>
    <b v="0"/>
    <n v="1"/>
    <b v="0"/>
    <s v="theater/plays"/>
    <n v="3.3333333333333333E-2"/>
    <n v="10"/>
    <x v="1"/>
    <s v="plays"/>
    <n v="1487579060"/>
    <x v="3132"/>
    <n v="149275946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b v="0"/>
    <n v="16"/>
    <b v="0"/>
    <s v="theater/plays"/>
    <n v="108"/>
    <n v="33.75"/>
    <x v="1"/>
    <s v="plays"/>
    <n v="1487770434"/>
    <x v="3133"/>
    <n v="149035883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b v="0"/>
    <n v="12"/>
    <b v="0"/>
    <s v="theater/plays"/>
    <n v="22.5"/>
    <n v="18.75"/>
    <x v="1"/>
    <s v="plays"/>
    <n v="1488820619"/>
    <x v="3134"/>
    <n v="149063141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b v="0"/>
    <n v="7"/>
    <b v="0"/>
    <s v="theater/plays"/>
    <n v="20.849420849420849"/>
    <n v="23.142857142857142"/>
    <x v="1"/>
    <s v="plays"/>
    <n v="1489376321"/>
    <x v="3135"/>
    <n v="149127712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b v="0"/>
    <n v="22"/>
    <b v="0"/>
    <s v="theater/plays"/>
    <n v="127.8"/>
    <n v="29.045454545454547"/>
    <x v="1"/>
    <s v="plays"/>
    <n v="1487847954"/>
    <x v="3136"/>
    <n v="1491001140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b v="0"/>
    <n v="1"/>
    <b v="0"/>
    <s v="theater/plays"/>
    <n v="3.3333333333333335"/>
    <n v="50"/>
    <x v="1"/>
    <s v="plays"/>
    <n v="1489439669"/>
    <x v="3137"/>
    <n v="149383872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b v="0"/>
    <n v="0"/>
    <b v="0"/>
    <s v="theater/plays"/>
    <n v="0"/>
    <e v="#DIV/0!"/>
    <x v="1"/>
    <s v="plays"/>
    <n v="1489591807"/>
    <x v="3138"/>
    <n v="14912334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b v="0"/>
    <n v="6"/>
    <b v="0"/>
    <s v="theater/plays"/>
    <n v="5.4"/>
    <n v="450"/>
    <x v="1"/>
    <s v="plays"/>
    <n v="1487485760"/>
    <x v="3139"/>
    <n v="149041638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b v="0"/>
    <n v="4"/>
    <b v="0"/>
    <s v="theater/plays"/>
    <n v="0.96"/>
    <n v="24"/>
    <x v="1"/>
    <s v="plays"/>
    <n v="1488993303"/>
    <x v="3140"/>
    <n v="14915817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b v="0"/>
    <n v="8"/>
    <b v="0"/>
    <s v="theater/plays"/>
    <n v="51.6"/>
    <n v="32.25"/>
    <x v="1"/>
    <s v="plays"/>
    <n v="1488823488"/>
    <x v="3141"/>
    <n v="149237280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b v="0"/>
    <n v="3"/>
    <b v="0"/>
    <s v="theater/plays"/>
    <n v="1.6363636363636365"/>
    <n v="15"/>
    <x v="1"/>
    <s v="plays"/>
    <n v="1487333939"/>
    <x v="3142"/>
    <n v="148992233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b v="0"/>
    <n v="0"/>
    <b v="0"/>
    <s v="theater/plays"/>
    <n v="0"/>
    <e v="#DIV/0!"/>
    <x v="1"/>
    <s v="plays"/>
    <n v="1489480556"/>
    <x v="3143"/>
    <n v="14917269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b v="0"/>
    <n v="30"/>
    <b v="0"/>
    <s v="theater/plays"/>
    <n v="75.400000000000006"/>
    <n v="251.33333333333334"/>
    <x v="1"/>
    <s v="plays"/>
    <n v="1488459307"/>
    <x v="3144"/>
    <n v="1489903200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b v="0"/>
    <n v="0"/>
    <b v="0"/>
    <s v="theater/plays"/>
    <n v="0"/>
    <e v="#DIV/0!"/>
    <x v="1"/>
    <s v="plays"/>
    <n v="1485478734"/>
    <x v="3145"/>
    <n v="149065913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b v="0"/>
    <n v="12"/>
    <b v="0"/>
    <s v="theater/plays"/>
    <n v="10.5"/>
    <n v="437.5"/>
    <x v="1"/>
    <s v="plays"/>
    <n v="1488471766"/>
    <x v="3146"/>
    <n v="149235616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b v="1"/>
    <n v="213"/>
    <b v="1"/>
    <s v="theater/plays"/>
    <n v="117.52500000000001"/>
    <n v="110.35211267605634"/>
    <x v="1"/>
    <s v="plays"/>
    <n v="1411859755"/>
    <x v="3147"/>
    <n v="1415319355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b v="1"/>
    <n v="57"/>
    <b v="1"/>
    <s v="theater/plays"/>
    <n v="131.16666666666666"/>
    <n v="41.421052631578945"/>
    <x v="1"/>
    <s v="plays"/>
    <n v="1410278284"/>
    <x v="3148"/>
    <n v="1412136000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b v="1"/>
    <n v="25"/>
    <b v="1"/>
    <s v="theater/plays"/>
    <n v="104"/>
    <n v="52"/>
    <x v="1"/>
    <s v="plays"/>
    <n v="1352766300"/>
    <x v="3149"/>
    <n v="13548456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b v="1"/>
    <n v="104"/>
    <b v="1"/>
    <s v="theater/plays"/>
    <n v="101"/>
    <n v="33.990384615384613"/>
    <x v="1"/>
    <s v="plays"/>
    <n v="1288160403"/>
    <x v="3150"/>
    <n v="129592800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b v="1"/>
    <n v="34"/>
    <b v="1"/>
    <s v="theater/plays"/>
    <n v="100.4"/>
    <n v="103.35294117647059"/>
    <x v="1"/>
    <s v="plays"/>
    <n v="1407787774"/>
    <x v="3151"/>
    <n v="141037977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b v="1"/>
    <n v="67"/>
    <b v="1"/>
    <s v="theater/plays"/>
    <n v="105.95454545454545"/>
    <n v="34.791044776119406"/>
    <x v="1"/>
    <s v="plays"/>
    <n v="1380833367"/>
    <x v="3152"/>
    <n v="138342536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b v="1"/>
    <n v="241"/>
    <b v="1"/>
    <s v="theater/plays"/>
    <n v="335.58333333333331"/>
    <n v="41.773858921161825"/>
    <x v="1"/>
    <s v="plays"/>
    <n v="1301542937"/>
    <x v="3153"/>
    <n v="1304225940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b v="1"/>
    <n v="123"/>
    <b v="1"/>
    <s v="theater/plays"/>
    <n v="112.92857142857143"/>
    <n v="64.268292682926827"/>
    <x v="1"/>
    <s v="plays"/>
    <n v="1330722058"/>
    <x v="3154"/>
    <n v="13333104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b v="1"/>
    <n v="302"/>
    <b v="1"/>
    <s v="theater/plays"/>
    <n v="188.50460000000001"/>
    <n v="31.209370860927152"/>
    <x v="1"/>
    <s v="plays"/>
    <n v="1353412725"/>
    <x v="3155"/>
    <n v="135600472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b v="1"/>
    <n v="89"/>
    <b v="1"/>
    <s v="theater/plays"/>
    <n v="101.81818181818181"/>
    <n v="62.921348314606739"/>
    <x v="1"/>
    <s v="plays"/>
    <n v="1335567144"/>
    <x v="3156"/>
    <n v="1338591144"/>
    <d v="2012-06-01T22:52:24"/>
  </r>
  <r>
    <n v="3157"/>
    <s v="Summer FourPlay"/>
    <s v="Four Directors.  Four One Acts.  Four Genres.  For You."/>
    <n v="4000"/>
    <n v="4040"/>
    <x v="0"/>
    <s v="US"/>
    <s v="USD"/>
    <b v="1"/>
    <n v="41"/>
    <b v="1"/>
    <s v="theater/plays"/>
    <n v="101"/>
    <n v="98.536585365853654"/>
    <x v="1"/>
    <s v="plays"/>
    <n v="1404932105"/>
    <x v="3157"/>
    <n v="1405746000"/>
    <d v="2014-07-19T05:00:00"/>
  </r>
  <r>
    <n v="3158"/>
    <s v="Nursery Crimes"/>
    <s v="A 40s crime-noir play using nursery rhyme characters."/>
    <n v="5000"/>
    <n v="5700"/>
    <x v="0"/>
    <s v="US"/>
    <s v="USD"/>
    <b v="1"/>
    <n v="69"/>
    <b v="1"/>
    <s v="theater/plays"/>
    <n v="114"/>
    <n v="82.608695652173907"/>
    <x v="1"/>
    <s v="plays"/>
    <n v="1371931752"/>
    <x v="3158"/>
    <n v="137452375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b v="1"/>
    <n v="52"/>
    <b v="1"/>
    <s v="theater/plays"/>
    <n v="133.48133333333334"/>
    <n v="38.504230769230773"/>
    <x v="1"/>
    <s v="plays"/>
    <n v="1323221761"/>
    <x v="3159"/>
    <n v="1326927600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b v="1"/>
    <n v="57"/>
    <b v="1"/>
    <s v="theater/plays"/>
    <n v="101.53333333333333"/>
    <n v="80.15789473684211"/>
    <x v="1"/>
    <s v="plays"/>
    <n v="1405923687"/>
    <x v="3160"/>
    <n v="140790594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b v="1"/>
    <n v="74"/>
    <b v="1"/>
    <s v="theater/plays"/>
    <n v="105.1"/>
    <n v="28.405405405405407"/>
    <x v="1"/>
    <s v="plays"/>
    <n v="1410785522"/>
    <x v="3161"/>
    <n v="141337752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b v="1"/>
    <n v="63"/>
    <b v="1"/>
    <s v="theater/plays"/>
    <n v="127.15"/>
    <n v="80.730158730158735"/>
    <x v="1"/>
    <s v="plays"/>
    <n v="1402331262"/>
    <x v="3162"/>
    <n v="1404698400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b v="1"/>
    <n v="72"/>
    <b v="1"/>
    <s v="theater/plays"/>
    <n v="111.15384615384616"/>
    <n v="200.69444444444446"/>
    <x v="1"/>
    <s v="plays"/>
    <n v="1400263525"/>
    <x v="3163"/>
    <n v="14028555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b v="1"/>
    <n v="71"/>
    <b v="1"/>
    <s v="theater/plays"/>
    <n v="106.76"/>
    <n v="37.591549295774648"/>
    <x v="1"/>
    <s v="plays"/>
    <n v="1399490415"/>
    <x v="3164"/>
    <n v="14023416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b v="1"/>
    <n v="21"/>
    <b v="1"/>
    <s v="theater/plays"/>
    <n v="162.66666666666666"/>
    <n v="58.095238095238095"/>
    <x v="1"/>
    <s v="plays"/>
    <n v="1302493760"/>
    <x v="3165"/>
    <n v="130439514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b v="1"/>
    <n v="930"/>
    <b v="1"/>
    <s v="theater/plays"/>
    <n v="160.22808571428573"/>
    <n v="60.300892473118282"/>
    <x v="1"/>
    <s v="plays"/>
    <n v="1414514153"/>
    <x v="3166"/>
    <n v="1416988740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b v="1"/>
    <n v="55"/>
    <b v="1"/>
    <s v="theater/plays"/>
    <n v="116.16666666666667"/>
    <n v="63.363636363636367"/>
    <x v="1"/>
    <s v="plays"/>
    <n v="1405743181"/>
    <x v="3167"/>
    <n v="140695278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b v="1"/>
    <n v="61"/>
    <b v="1"/>
    <s v="theater/plays"/>
    <n v="124.2"/>
    <n v="50.901639344262293"/>
    <x v="1"/>
    <s v="plays"/>
    <n v="1399948353"/>
    <x v="3168"/>
    <n v="1402696800"/>
    <d v="2014-06-13T22:00:00"/>
  </r>
  <r>
    <n v="3169"/>
    <s v="The Window"/>
    <s v="We're bringing The Window to the Cherry Lane Theater in January 2014."/>
    <n v="8000"/>
    <n v="8241"/>
    <x v="0"/>
    <s v="US"/>
    <s v="USD"/>
    <b v="1"/>
    <n v="82"/>
    <b v="1"/>
    <s v="theater/plays"/>
    <n v="103.0125"/>
    <n v="100.5"/>
    <x v="1"/>
    <s v="plays"/>
    <n v="1384364561"/>
    <x v="3169"/>
    <n v="1386910740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b v="1"/>
    <n v="71"/>
    <b v="1"/>
    <s v="theater/plays"/>
    <n v="112.25"/>
    <n v="31.619718309859156"/>
    <x v="1"/>
    <s v="plays"/>
    <n v="1401414944"/>
    <x v="3170"/>
    <n v="140427360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b v="1"/>
    <n v="117"/>
    <b v="1"/>
    <s v="theater/plays"/>
    <n v="108.81428571428572"/>
    <n v="65.102564102564102"/>
    <x v="1"/>
    <s v="plays"/>
    <n v="1459953358"/>
    <x v="3171"/>
    <n v="14625453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b v="1"/>
    <n v="29"/>
    <b v="1"/>
    <s v="theater/plays"/>
    <n v="115"/>
    <n v="79.310344827586206"/>
    <x v="1"/>
    <s v="plays"/>
    <n v="1326648668"/>
    <x v="3172"/>
    <n v="132924066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b v="1"/>
    <n v="74"/>
    <b v="1"/>
    <s v="theater/plays"/>
    <n v="103"/>
    <n v="139.18918918918919"/>
    <x v="1"/>
    <s v="plays"/>
    <n v="1409173492"/>
    <x v="3173"/>
    <n v="141176549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b v="1"/>
    <n v="23"/>
    <b v="1"/>
    <s v="theater/plays"/>
    <n v="101.13333333333334"/>
    <n v="131.91304347826087"/>
    <x v="1"/>
    <s v="plays"/>
    <n v="1407789908"/>
    <x v="3174"/>
    <n v="14089995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b v="1"/>
    <n v="60"/>
    <b v="1"/>
    <s v="theater/plays"/>
    <n v="109.56"/>
    <n v="91.3"/>
    <x v="1"/>
    <s v="plays"/>
    <n v="1292793427"/>
    <x v="3175"/>
    <n v="129797742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b v="1"/>
    <n v="55"/>
    <b v="1"/>
    <s v="theater/plays"/>
    <n v="114.84210526315789"/>
    <n v="39.672727272727272"/>
    <x v="1"/>
    <s v="plays"/>
    <n v="1374531631"/>
    <x v="3176"/>
    <n v="1376838000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b v="1"/>
    <n v="51"/>
    <b v="1"/>
    <s v="theater/plays"/>
    <n v="117.4"/>
    <n v="57.549019607843135"/>
    <x v="1"/>
    <s v="plays"/>
    <n v="1400774409"/>
    <x v="3177"/>
    <n v="14033664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b v="1"/>
    <n v="78"/>
    <b v="1"/>
    <s v="theater/plays"/>
    <n v="171.73333333333332"/>
    <n v="33.025641025641029"/>
    <x v="1"/>
    <s v="plays"/>
    <n v="1402929075"/>
    <x v="3178"/>
    <n v="1405521075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b v="1"/>
    <n v="62"/>
    <b v="1"/>
    <s v="theater/plays"/>
    <n v="114.16238095238096"/>
    <n v="77.335806451612896"/>
    <x v="1"/>
    <s v="plays"/>
    <n v="1365699071"/>
    <x v="3179"/>
    <n v="136785907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b v="1"/>
    <n v="45"/>
    <b v="1"/>
    <s v="theater/plays"/>
    <n v="119.75"/>
    <n v="31.933333333333334"/>
    <x v="1"/>
    <s v="plays"/>
    <n v="1400666049"/>
    <x v="3180"/>
    <n v="140325804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b v="1"/>
    <n v="15"/>
    <b v="1"/>
    <s v="theater/plays"/>
    <n v="109"/>
    <n v="36.333333333333336"/>
    <x v="1"/>
    <s v="plays"/>
    <n v="1400570787"/>
    <x v="3181"/>
    <n v="140284800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b v="1"/>
    <n v="151"/>
    <b v="1"/>
    <s v="theater/plays"/>
    <n v="100.88571428571429"/>
    <n v="46.768211920529801"/>
    <x v="1"/>
    <s v="plays"/>
    <n v="1323211621"/>
    <x v="3182"/>
    <n v="1328029200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b v="1"/>
    <n v="68"/>
    <b v="1"/>
    <s v="theater/plays"/>
    <n v="109"/>
    <n v="40.073529411764703"/>
    <x v="1"/>
    <s v="plays"/>
    <n v="1375729469"/>
    <x v="3183"/>
    <n v="137728466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b v="1"/>
    <n v="46"/>
    <b v="1"/>
    <s v="theater/plays"/>
    <n v="107.20930232558139"/>
    <n v="100.21739130434783"/>
    <x v="1"/>
    <s v="plays"/>
    <n v="1401666631"/>
    <x v="3184"/>
    <n v="14042586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b v="1"/>
    <n v="24"/>
    <b v="1"/>
    <s v="theater/plays"/>
    <n v="100"/>
    <n v="41.666666666666664"/>
    <x v="1"/>
    <s v="plays"/>
    <n v="1404948441"/>
    <x v="3185"/>
    <n v="140555324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b v="1"/>
    <n v="70"/>
    <b v="1"/>
    <s v="theater/plays"/>
    <n v="102.1875"/>
    <n v="46.714285714285715"/>
    <x v="1"/>
    <s v="plays"/>
    <n v="1408313438"/>
    <x v="3186"/>
    <n v="141090120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b v="1"/>
    <n v="244"/>
    <b v="1"/>
    <s v="theater/plays"/>
    <n v="116.29333333333334"/>
    <n v="71.491803278688522"/>
    <x v="1"/>
    <s v="plays"/>
    <n v="1405439973"/>
    <x v="3187"/>
    <n v="140716797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b v="0"/>
    <n v="9"/>
    <b v="0"/>
    <s v="theater/musical"/>
    <n v="65"/>
    <n v="14.444444444444445"/>
    <x v="1"/>
    <s v="musical"/>
    <n v="1432115902"/>
    <x v="3188"/>
    <n v="143393030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b v="0"/>
    <n v="19"/>
    <b v="0"/>
    <s v="theater/musical"/>
    <n v="12.327272727272728"/>
    <n v="356.84210526315792"/>
    <x v="1"/>
    <s v="musical"/>
    <n v="1429863532"/>
    <x v="3189"/>
    <n v="143245553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b v="0"/>
    <n v="0"/>
    <b v="0"/>
    <s v="theater/musical"/>
    <n v="0"/>
    <e v="#DIV/0!"/>
    <x v="1"/>
    <s v="musical"/>
    <n v="1478662675"/>
    <x v="3190"/>
    <n v="148125827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b v="0"/>
    <n v="4"/>
    <b v="0"/>
    <s v="theater/musical"/>
    <n v="4.0266666666666664"/>
    <n v="37.75"/>
    <x v="1"/>
    <s v="musical"/>
    <n v="1466186869"/>
    <x v="3191"/>
    <n v="147137086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b v="0"/>
    <n v="8"/>
    <b v="0"/>
    <s v="theater/musical"/>
    <n v="1.02"/>
    <n v="12.75"/>
    <x v="1"/>
    <s v="musical"/>
    <n v="1421274859"/>
    <x v="3192"/>
    <n v="142516080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b v="0"/>
    <n v="24"/>
    <b v="0"/>
    <s v="theater/musical"/>
    <n v="11.74"/>
    <n v="24.458333333333332"/>
    <x v="1"/>
    <s v="musical"/>
    <n v="1420586056"/>
    <x v="3193"/>
    <n v="142447405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b v="0"/>
    <n v="0"/>
    <b v="0"/>
    <s v="theater/musical"/>
    <n v="0"/>
    <e v="#DIV/0!"/>
    <x v="1"/>
    <s v="musical"/>
    <n v="1435368598"/>
    <x v="3194"/>
    <n v="143796059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b v="0"/>
    <n v="39"/>
    <b v="0"/>
    <s v="theater/musical"/>
    <n v="59.142857142857146"/>
    <n v="53.07692307692308"/>
    <x v="1"/>
    <s v="musical"/>
    <n v="1421158542"/>
    <x v="3195"/>
    <n v="14237505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b v="0"/>
    <n v="6"/>
    <b v="0"/>
    <s v="theater/musical"/>
    <n v="0.06"/>
    <n v="300"/>
    <x v="1"/>
    <s v="musical"/>
    <n v="1433254875"/>
    <x v="3196"/>
    <n v="143843760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b v="0"/>
    <n v="4"/>
    <b v="0"/>
    <s v="theater/musical"/>
    <n v="11.45"/>
    <n v="286.25"/>
    <x v="1"/>
    <s v="musical"/>
    <n v="1420458618"/>
    <x v="3197"/>
    <n v="14230506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b v="0"/>
    <n v="3"/>
    <b v="0"/>
    <s v="theater/musical"/>
    <n v="0.36666666666666664"/>
    <n v="36.666666666666664"/>
    <x v="1"/>
    <s v="musical"/>
    <n v="1420798277"/>
    <x v="3198"/>
    <n v="142408147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b v="0"/>
    <n v="53"/>
    <b v="0"/>
    <s v="theater/musical"/>
    <n v="52.16"/>
    <n v="49.20754716981132"/>
    <x v="1"/>
    <s v="musical"/>
    <n v="1407435418"/>
    <x v="3199"/>
    <n v="141003720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b v="0"/>
    <n v="1"/>
    <b v="0"/>
    <s v="theater/musical"/>
    <n v="2E-3"/>
    <n v="1"/>
    <x v="1"/>
    <s v="musical"/>
    <n v="1459410101"/>
    <x v="3200"/>
    <n v="146199444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b v="0"/>
    <n v="2"/>
    <b v="0"/>
    <s v="theater/musical"/>
    <n v="1.25"/>
    <n v="12.5"/>
    <x v="1"/>
    <s v="musical"/>
    <n v="1407695077"/>
    <x v="3201"/>
    <n v="140950947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b v="0"/>
    <n v="25"/>
    <b v="0"/>
    <s v="theater/musical"/>
    <n v="54.52"/>
    <n v="109.04"/>
    <x v="1"/>
    <s v="musical"/>
    <n v="1445027346"/>
    <x v="3202"/>
    <n v="145007274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b v="0"/>
    <n v="6"/>
    <b v="0"/>
    <s v="theater/musical"/>
    <n v="25"/>
    <n v="41.666666666666664"/>
    <x v="1"/>
    <s v="musical"/>
    <n v="1440632622"/>
    <x v="3203"/>
    <n v="144322462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b v="0"/>
    <n v="0"/>
    <b v="0"/>
    <s v="theater/musical"/>
    <n v="0"/>
    <e v="#DIV/0!"/>
    <x v="1"/>
    <s v="musical"/>
    <n v="1434558479"/>
    <x v="3204"/>
    <n v="143714964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b v="0"/>
    <n v="12"/>
    <b v="0"/>
    <s v="theater/musical"/>
    <n v="3.4125000000000001"/>
    <n v="22.75"/>
    <x v="1"/>
    <s v="musical"/>
    <n v="1427878772"/>
    <x v="3205"/>
    <n v="143047077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b v="0"/>
    <n v="0"/>
    <b v="0"/>
    <s v="theater/musical"/>
    <n v="0"/>
    <e v="#DIV/0!"/>
    <x v="1"/>
    <s v="musical"/>
    <n v="1440052651"/>
    <x v="3206"/>
    <n v="144264465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b v="0"/>
    <n v="36"/>
    <b v="0"/>
    <s v="theater/musical"/>
    <n v="46.363636363636367"/>
    <n v="70.833333333333329"/>
    <x v="1"/>
    <s v="musical"/>
    <n v="1424587207"/>
    <x v="3207"/>
    <n v="14297676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b v="1"/>
    <n v="82"/>
    <b v="1"/>
    <s v="theater/plays"/>
    <n v="103.5"/>
    <n v="63.109756097560975"/>
    <x v="1"/>
    <s v="plays"/>
    <n v="1404743477"/>
    <x v="3208"/>
    <n v="140655787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b v="1"/>
    <n v="226"/>
    <b v="1"/>
    <s v="theater/plays"/>
    <n v="119.32315789473684"/>
    <n v="50.157964601769912"/>
    <x v="1"/>
    <s v="plays"/>
    <n v="1400512658"/>
    <x v="3209"/>
    <n v="140330520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b v="1"/>
    <n v="60"/>
    <b v="1"/>
    <s v="theater/plays"/>
    <n v="125.76666666666667"/>
    <n v="62.883333333333333"/>
    <x v="1"/>
    <s v="plays"/>
    <n v="1334442519"/>
    <x v="3210"/>
    <n v="133852314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b v="1"/>
    <n v="322"/>
    <b v="1"/>
    <s v="theater/plays"/>
    <n v="119.74347826086957"/>
    <n v="85.531055900621112"/>
    <x v="1"/>
    <s v="plays"/>
    <n v="1405346680"/>
    <x v="3211"/>
    <n v="1408068000"/>
    <d v="2014-08-15T02:00:00"/>
  </r>
  <r>
    <n v="3212"/>
    <s v="Campo Maldito"/>
    <s v="Help us bring our production of Campo Maldito to New York AND San Francisco!"/>
    <n v="4000"/>
    <n v="5050"/>
    <x v="0"/>
    <s v="US"/>
    <s v="USD"/>
    <b v="1"/>
    <n v="94"/>
    <b v="1"/>
    <s v="theater/plays"/>
    <n v="126.25"/>
    <n v="53.723404255319146"/>
    <x v="1"/>
    <s v="plays"/>
    <n v="1404932751"/>
    <x v="3212"/>
    <n v="14075247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b v="1"/>
    <n v="47"/>
    <b v="1"/>
    <s v="theater/plays"/>
    <n v="100.11666666666666"/>
    <n v="127.80851063829788"/>
    <x v="1"/>
    <s v="plays"/>
    <n v="1434478759"/>
    <x v="3213"/>
    <n v="143793475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b v="1"/>
    <n v="115"/>
    <b v="1"/>
    <s v="theater/plays"/>
    <n v="102.13333333333334"/>
    <n v="106.57391304347826"/>
    <x v="1"/>
    <s v="plays"/>
    <n v="1448823673"/>
    <x v="3214"/>
    <n v="145203810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b v="1"/>
    <n v="134"/>
    <b v="1"/>
    <s v="theater/plays"/>
    <n v="100.35142857142857"/>
    <n v="262.11194029850748"/>
    <x v="1"/>
    <s v="plays"/>
    <n v="1438617471"/>
    <x v="3215"/>
    <n v="144185754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b v="1"/>
    <n v="35"/>
    <b v="1"/>
    <s v="theater/plays"/>
    <n v="100.05"/>
    <n v="57.171428571428571"/>
    <x v="1"/>
    <s v="plays"/>
    <n v="1433934371"/>
    <x v="3216"/>
    <n v="143662500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b v="1"/>
    <n v="104"/>
    <b v="1"/>
    <s v="theater/plays"/>
    <n v="116.02222222222223"/>
    <n v="50.20192307692308"/>
    <x v="1"/>
    <s v="plays"/>
    <n v="1475672784"/>
    <x v="3217"/>
    <n v="147826478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b v="1"/>
    <n v="184"/>
    <b v="1"/>
    <s v="theater/plays"/>
    <n v="102.1"/>
    <n v="66.586956521739125"/>
    <x v="1"/>
    <s v="plays"/>
    <n v="1417132986"/>
    <x v="3218"/>
    <n v="1419984000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b v="1"/>
    <n v="119"/>
    <b v="1"/>
    <s v="theater/plays"/>
    <n v="100.11"/>
    <n v="168.25210084033614"/>
    <x v="1"/>
    <s v="plays"/>
    <n v="1424043347"/>
    <x v="3219"/>
    <n v="1427063747"/>
    <d v="2015-03-22T22:35:47"/>
  </r>
  <r>
    <n v="3220"/>
    <s v="Burners"/>
    <s v="A sci-fi thriller for the stage opening March 10 in Los Angeles."/>
    <n v="15000"/>
    <n v="15126"/>
    <x v="0"/>
    <s v="US"/>
    <s v="USD"/>
    <b v="1"/>
    <n v="59"/>
    <b v="1"/>
    <s v="theater/plays"/>
    <n v="100.84"/>
    <n v="256.37288135593218"/>
    <x v="1"/>
    <s v="plays"/>
    <n v="1486411204"/>
    <x v="3220"/>
    <n v="148935240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b v="1"/>
    <n v="113"/>
    <b v="1"/>
    <s v="theater/plays"/>
    <n v="103.425"/>
    <n v="36.610619469026545"/>
    <x v="1"/>
    <s v="plays"/>
    <n v="1433090603"/>
    <x v="3221"/>
    <n v="143611460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b v="1"/>
    <n v="84"/>
    <b v="1"/>
    <s v="theater/plays"/>
    <n v="124.8"/>
    <n v="37.142857142857146"/>
    <x v="1"/>
    <s v="plays"/>
    <n v="1443016697"/>
    <x v="3222"/>
    <n v="144572214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b v="1"/>
    <n v="74"/>
    <b v="1"/>
    <s v="theater/plays"/>
    <n v="109.51612903225806"/>
    <n v="45.878378378378379"/>
    <x v="1"/>
    <s v="plays"/>
    <n v="1437508976"/>
    <x v="3223"/>
    <n v="144010097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b v="1"/>
    <n v="216"/>
    <b v="1"/>
    <s v="theater/plays"/>
    <n v="102.03333333333333"/>
    <n v="141.71296296296296"/>
    <x v="1"/>
    <s v="plays"/>
    <n v="1479932713"/>
    <x v="3224"/>
    <n v="1484024400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b v="1"/>
    <n v="39"/>
    <b v="1"/>
    <s v="theater/plays"/>
    <n v="102.35"/>
    <n v="52.487179487179489"/>
    <x v="1"/>
    <s v="plays"/>
    <n v="1463145938"/>
    <x v="3225"/>
    <n v="1464987600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b v="1"/>
    <n v="21"/>
    <b v="1"/>
    <s v="theater/plays"/>
    <n v="104.16666666666667"/>
    <n v="59.523809523809526"/>
    <x v="1"/>
    <s v="plays"/>
    <n v="1443621612"/>
    <x v="3226"/>
    <n v="14462136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b v="0"/>
    <n v="30"/>
    <b v="1"/>
    <s v="theater/plays"/>
    <n v="125"/>
    <n v="50"/>
    <x v="1"/>
    <s v="plays"/>
    <n v="1482095436"/>
    <x v="3227"/>
    <n v="1484687436"/>
    <d v="2017-01-17T21:10:36"/>
  </r>
  <r>
    <n v="3228"/>
    <s v="Hear Me Roar: A Season of Powerful Women"/>
    <s v="A Season of Powerful Women. A Season of Defiance."/>
    <n v="7000"/>
    <n v="7164"/>
    <x v="0"/>
    <s v="US"/>
    <s v="USD"/>
    <b v="1"/>
    <n v="37"/>
    <b v="1"/>
    <s v="theater/plays"/>
    <n v="102.34285714285714"/>
    <n v="193.62162162162161"/>
    <x v="1"/>
    <s v="plays"/>
    <n v="1447606884"/>
    <x v="3228"/>
    <n v="145032834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b v="1"/>
    <n v="202"/>
    <b v="1"/>
    <s v="theater/plays"/>
    <n v="107.86499999999999"/>
    <n v="106.79702970297029"/>
    <x v="1"/>
    <s v="plays"/>
    <n v="1413874798"/>
    <x v="3229"/>
    <n v="141647039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b v="1"/>
    <n v="37"/>
    <b v="1"/>
    <s v="theater/plays"/>
    <n v="109.88461538461539"/>
    <n v="77.21621621621621"/>
    <x v="1"/>
    <s v="plays"/>
    <n v="1410840126"/>
    <x v="3230"/>
    <n v="141213594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b v="0"/>
    <n v="28"/>
    <b v="1"/>
    <s v="theater/plays"/>
    <n v="161"/>
    <n v="57.5"/>
    <x v="1"/>
    <s v="plays"/>
    <n v="1458254347"/>
    <x v="3231"/>
    <n v="146084634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b v="1"/>
    <n v="26"/>
    <b v="1"/>
    <s v="theater/plays"/>
    <n v="131.19999999999999"/>
    <n v="50.46153846153846"/>
    <x v="1"/>
    <s v="plays"/>
    <n v="1459711917"/>
    <x v="3232"/>
    <n v="1462334340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b v="0"/>
    <n v="61"/>
    <b v="1"/>
    <s v="theater/plays"/>
    <n v="118.8"/>
    <n v="97.377049180327873"/>
    <x v="1"/>
    <s v="plays"/>
    <n v="1485890355"/>
    <x v="3233"/>
    <n v="148848235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b v="0"/>
    <n v="115"/>
    <b v="1"/>
    <s v="theater/plays"/>
    <n v="100.39275000000001"/>
    <n v="34.91921739130435"/>
    <x v="1"/>
    <s v="plays"/>
    <n v="1483124208"/>
    <x v="3234"/>
    <n v="1485991860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b v="1"/>
    <n v="181"/>
    <b v="1"/>
    <s v="theater/plays"/>
    <n v="103.20666666666666"/>
    <n v="85.530386740331494"/>
    <x v="1"/>
    <s v="plays"/>
    <n v="1464769251"/>
    <x v="3235"/>
    <n v="14673612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b v="0"/>
    <n v="110"/>
    <b v="1"/>
    <s v="theater/plays"/>
    <n v="100.6"/>
    <n v="182.90909090909091"/>
    <x v="1"/>
    <s v="plays"/>
    <n v="1480370433"/>
    <x v="3236"/>
    <n v="14829624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b v="1"/>
    <n v="269"/>
    <b v="1"/>
    <s v="theater/plays"/>
    <n v="100.78754285714285"/>
    <n v="131.13620817843866"/>
    <x v="1"/>
    <s v="plays"/>
    <n v="1441452184"/>
    <x v="3237"/>
    <n v="144349914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b v="1"/>
    <n v="79"/>
    <b v="1"/>
    <s v="theater/plays"/>
    <n v="112.32142857142857"/>
    <n v="39.810126582278478"/>
    <x v="1"/>
    <s v="plays"/>
    <n v="1433160898"/>
    <x v="3238"/>
    <n v="143575289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b v="1"/>
    <n v="104"/>
    <b v="1"/>
    <s v="theater/plays"/>
    <n v="105.91914022517912"/>
    <n v="59.701730769230764"/>
    <x v="1"/>
    <s v="plays"/>
    <n v="1443665293"/>
    <x v="3239"/>
    <n v="144581754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b v="0"/>
    <n v="34"/>
    <b v="1"/>
    <s v="theater/plays"/>
    <n v="100.56666666666666"/>
    <n v="88.735294117647058"/>
    <x v="1"/>
    <s v="plays"/>
    <n v="1484843948"/>
    <x v="3240"/>
    <n v="148728600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b v="1"/>
    <n v="167"/>
    <b v="1"/>
    <s v="theater/plays"/>
    <n v="115.30588235294118"/>
    <n v="58.688622754491021"/>
    <x v="1"/>
    <s v="plays"/>
    <n v="1410421670"/>
    <x v="3241"/>
    <n v="141326994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b v="1"/>
    <n v="183"/>
    <b v="1"/>
    <s v="theater/plays"/>
    <n v="127.30419999999999"/>
    <n v="69.56513661202186"/>
    <x v="1"/>
    <s v="plays"/>
    <n v="1408558092"/>
    <x v="3242"/>
    <n v="141115009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b v="1"/>
    <n v="71"/>
    <b v="1"/>
    <s v="theater/plays"/>
    <n v="102.83750000000001"/>
    <n v="115.87323943661971"/>
    <x v="1"/>
    <s v="plays"/>
    <n v="1442283562"/>
    <x v="3243"/>
    <n v="144434880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b v="0"/>
    <n v="69"/>
    <b v="1"/>
    <s v="theater/plays"/>
    <n v="102.9375"/>
    <n v="23.869565217391305"/>
    <x v="1"/>
    <s v="plays"/>
    <n v="1478018382"/>
    <x v="3244"/>
    <n v="148061398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b v="0"/>
    <n v="270"/>
    <b v="1"/>
    <s v="theater/plays"/>
    <n v="104.3047619047619"/>
    <n v="81.125925925925927"/>
    <x v="1"/>
    <s v="plays"/>
    <n v="1431354258"/>
    <x v="3245"/>
    <n v="143407440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b v="1"/>
    <n v="193"/>
    <b v="1"/>
    <s v="theater/plays"/>
    <n v="111.22"/>
    <n v="57.626943005181346"/>
    <x v="1"/>
    <s v="plays"/>
    <n v="1439551200"/>
    <x v="3246"/>
    <n v="144203034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b v="1"/>
    <n v="57"/>
    <b v="1"/>
    <s v="theater/plays"/>
    <n v="105.86"/>
    <n v="46.429824561403507"/>
    <x v="1"/>
    <s v="plays"/>
    <n v="1434104712"/>
    <x v="3247"/>
    <n v="1436696712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b v="1"/>
    <n v="200"/>
    <b v="1"/>
    <s v="theater/plays"/>
    <n v="100.79166666666667"/>
    <n v="60.475000000000001"/>
    <x v="1"/>
    <s v="plays"/>
    <n v="1425590357"/>
    <x v="3248"/>
    <n v="142817875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b v="1"/>
    <n v="88"/>
    <b v="1"/>
    <s v="theater/plays"/>
    <n v="104.92727272727272"/>
    <n v="65.579545454545453"/>
    <x v="1"/>
    <s v="plays"/>
    <n v="1432230914"/>
    <x v="3249"/>
    <n v="14348229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b v="1"/>
    <n v="213"/>
    <b v="1"/>
    <s v="theater/plays"/>
    <n v="101.55200000000001"/>
    <n v="119.1924882629108"/>
    <x v="1"/>
    <s v="plays"/>
    <n v="1412617724"/>
    <x v="3250"/>
    <n v="141521332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b v="1"/>
    <n v="20"/>
    <b v="1"/>
    <s v="theater/plays"/>
    <n v="110.73333333333333"/>
    <n v="83.05"/>
    <x v="1"/>
    <s v="plays"/>
    <n v="1432315966"/>
    <x v="3251"/>
    <n v="1434907966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b v="1"/>
    <n v="50"/>
    <b v="1"/>
    <s v="theater/plays"/>
    <n v="127.82222222222222"/>
    <n v="57.52"/>
    <x v="1"/>
    <s v="plays"/>
    <n v="1470655240"/>
    <x v="3252"/>
    <n v="1473247240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b v="1"/>
    <n v="115"/>
    <b v="1"/>
    <s v="theater/plays"/>
    <n v="101.825"/>
    <n v="177.08695652173913"/>
    <x v="1"/>
    <s v="plays"/>
    <n v="1471701028"/>
    <x v="3253"/>
    <n v="1473306300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b v="1"/>
    <n v="186"/>
    <b v="1"/>
    <s v="theater/plays"/>
    <n v="101.25769230769231"/>
    <n v="70.771505376344081"/>
    <x v="1"/>
    <s v="plays"/>
    <n v="1424743409"/>
    <x v="3254"/>
    <n v="142733180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b v="1"/>
    <n v="18"/>
    <b v="1"/>
    <s v="theater/plays"/>
    <n v="175"/>
    <n v="29.166666666666668"/>
    <x v="1"/>
    <s v="plays"/>
    <n v="1410114375"/>
    <x v="3255"/>
    <n v="141270637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b v="1"/>
    <n v="176"/>
    <b v="1"/>
    <s v="theater/plays"/>
    <n v="128.06"/>
    <n v="72.76136363636364"/>
    <x v="1"/>
    <s v="plays"/>
    <n v="1432129577"/>
    <x v="3256"/>
    <n v="143399514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b v="0"/>
    <n v="41"/>
    <b v="1"/>
    <s v="theater/plays"/>
    <n v="106.29949999999998"/>
    <n v="51.853414634146333"/>
    <x v="1"/>
    <s v="plays"/>
    <n v="1485177952"/>
    <x v="3257"/>
    <n v="14877699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b v="1"/>
    <n v="75"/>
    <b v="1"/>
    <s v="theater/plays"/>
    <n v="105.21428571428571"/>
    <n v="98.2"/>
    <x v="1"/>
    <s v="plays"/>
    <n v="1418159861"/>
    <x v="3258"/>
    <n v="142075186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b v="1"/>
    <n v="97"/>
    <b v="1"/>
    <s v="theater/plays"/>
    <n v="106.16782608695652"/>
    <n v="251.7381443298969"/>
    <x v="1"/>
    <s v="plays"/>
    <n v="1472753745"/>
    <x v="3259"/>
    <n v="147529434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b v="1"/>
    <n v="73"/>
    <b v="1"/>
    <s v="theater/plays"/>
    <n v="109.24"/>
    <n v="74.821917808219183"/>
    <x v="1"/>
    <s v="plays"/>
    <n v="1445875718"/>
    <x v="3260"/>
    <n v="144890331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b v="1"/>
    <n v="49"/>
    <b v="1"/>
    <s v="theater/plays"/>
    <n v="100.45454545454545"/>
    <n v="67.65306122448979"/>
    <x v="1"/>
    <s v="plays"/>
    <n v="1434475476"/>
    <x v="3261"/>
    <n v="1437067476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b v="1"/>
    <n v="134"/>
    <b v="1"/>
    <s v="theater/plays"/>
    <n v="103.04098360655738"/>
    <n v="93.81343283582089"/>
    <x v="1"/>
    <s v="plays"/>
    <n v="1416555262"/>
    <x v="3262"/>
    <n v="1419220800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b v="1"/>
    <n v="68"/>
    <b v="1"/>
    <s v="theater/plays"/>
    <n v="112.1664"/>
    <n v="41.237647058823526"/>
    <x v="1"/>
    <s v="plays"/>
    <n v="1444220588"/>
    <x v="3263"/>
    <n v="144623880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b v="1"/>
    <n v="49"/>
    <b v="1"/>
    <s v="theater/plays"/>
    <n v="103"/>
    <n v="52.551020408163268"/>
    <x v="1"/>
    <s v="plays"/>
    <n v="1421089938"/>
    <x v="3264"/>
    <n v="142248240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b v="1"/>
    <n v="63"/>
    <b v="1"/>
    <s v="theater/plays"/>
    <n v="164"/>
    <n v="70.285714285714292"/>
    <x v="1"/>
    <s v="plays"/>
    <n v="1446570315"/>
    <x v="3265"/>
    <n v="144916200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b v="1"/>
    <n v="163"/>
    <b v="1"/>
    <s v="theater/plays"/>
    <n v="131.28333333333333"/>
    <n v="48.325153374233132"/>
    <x v="1"/>
    <s v="plays"/>
    <n v="1431435122"/>
    <x v="3266"/>
    <n v="143414280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b v="1"/>
    <n v="288"/>
    <b v="1"/>
    <s v="theater/plays"/>
    <n v="102.1"/>
    <n v="53.177083333333336"/>
    <x v="1"/>
    <s v="plays"/>
    <n v="1434564660"/>
    <x v="3267"/>
    <n v="143715666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b v="1"/>
    <n v="42"/>
    <b v="1"/>
    <s v="theater/plays"/>
    <n v="128"/>
    <n v="60.952380952380949"/>
    <x v="1"/>
    <s v="plays"/>
    <n v="1470692528"/>
    <x v="3268"/>
    <n v="147207492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b v="1"/>
    <n v="70"/>
    <b v="1"/>
    <s v="theater/plays"/>
    <n v="101.5"/>
    <n v="116"/>
    <x v="1"/>
    <s v="plays"/>
    <n v="1431509397"/>
    <x v="3269"/>
    <n v="143445240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b v="1"/>
    <n v="30"/>
    <b v="1"/>
    <s v="theater/plays"/>
    <n v="101.66666666666667"/>
    <n v="61"/>
    <x v="1"/>
    <s v="plays"/>
    <n v="1434113265"/>
    <x v="3270"/>
    <n v="1436705265"/>
    <d v="2015-07-12T12:47:45"/>
  </r>
  <r>
    <n v="3271"/>
    <s v="Saxon Court at Southwark Playhouse"/>
    <s v="A razor sharp satire to darken your Christmas."/>
    <n v="1500"/>
    <n v="1950"/>
    <x v="0"/>
    <s v="GB"/>
    <s v="GBP"/>
    <b v="1"/>
    <n v="51"/>
    <b v="1"/>
    <s v="theater/plays"/>
    <n v="130"/>
    <n v="38.235294117647058"/>
    <x v="1"/>
    <s v="plays"/>
    <n v="1412332175"/>
    <x v="3271"/>
    <n v="141492777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b v="1"/>
    <n v="145"/>
    <b v="1"/>
    <s v="theater/plays"/>
    <n v="154.43"/>
    <n v="106.50344827586207"/>
    <x v="1"/>
    <s v="plays"/>
    <n v="1444219209"/>
    <x v="3272"/>
    <n v="14468148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b v="1"/>
    <n v="21"/>
    <b v="1"/>
    <s v="theater/plays"/>
    <n v="107.4"/>
    <n v="204.57142857142858"/>
    <x v="1"/>
    <s v="plays"/>
    <n v="1472498042"/>
    <x v="3273"/>
    <n v="1473879600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b v="1"/>
    <n v="286"/>
    <b v="1"/>
    <s v="theater/plays"/>
    <n v="101.3225806451613"/>
    <n v="54.912587412587413"/>
    <x v="1"/>
    <s v="plays"/>
    <n v="1454259272"/>
    <x v="3274"/>
    <n v="1458075600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b v="1"/>
    <n v="12"/>
    <b v="1"/>
    <s v="theater/plays"/>
    <n v="100.27777777777777"/>
    <n v="150.41666666666666"/>
    <x v="1"/>
    <s v="plays"/>
    <n v="1421183271"/>
    <x v="3275"/>
    <n v="142345620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b v="1"/>
    <n v="100"/>
    <b v="1"/>
    <s v="theater/plays"/>
    <n v="116.84444444444445"/>
    <n v="52.58"/>
    <x v="1"/>
    <s v="plays"/>
    <n v="1456526879"/>
    <x v="3276"/>
    <n v="1459483140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b v="1"/>
    <n v="100"/>
    <b v="1"/>
    <s v="theater/plays"/>
    <n v="108.6"/>
    <n v="54.3"/>
    <x v="1"/>
    <s v="plays"/>
    <n v="1413735806"/>
    <x v="3277"/>
    <n v="141633140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b v="1"/>
    <n v="34"/>
    <b v="1"/>
    <s v="theater/plays"/>
    <n v="103.4"/>
    <n v="76.029411764705884"/>
    <x v="1"/>
    <s v="plays"/>
    <n v="1430425303"/>
    <x v="3278"/>
    <n v="143301730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b v="0"/>
    <n v="63"/>
    <b v="1"/>
    <s v="theater/plays"/>
    <n v="114.27586206896552"/>
    <n v="105.2063492063492"/>
    <x v="1"/>
    <s v="plays"/>
    <n v="1456885659"/>
    <x v="3279"/>
    <n v="145947405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b v="0"/>
    <n v="30"/>
    <b v="1"/>
    <s v="theater/plays"/>
    <n v="103"/>
    <n v="68.666666666666671"/>
    <x v="1"/>
    <s v="plays"/>
    <n v="1430158198"/>
    <x v="3280"/>
    <n v="143313480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b v="0"/>
    <n v="47"/>
    <b v="1"/>
    <s v="theater/plays"/>
    <n v="121.6"/>
    <n v="129.36170212765958"/>
    <x v="1"/>
    <s v="plays"/>
    <n v="1438561705"/>
    <x v="3281"/>
    <n v="144115370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b v="0"/>
    <n v="237"/>
    <b v="1"/>
    <s v="theater/plays"/>
    <n v="102.64677419354838"/>
    <n v="134.26371308016877"/>
    <x v="1"/>
    <s v="plays"/>
    <n v="1458103188"/>
    <x v="3282"/>
    <n v="146190478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b v="0"/>
    <n v="47"/>
    <b v="1"/>
    <s v="theater/plays"/>
    <n v="104.75"/>
    <n v="17.829787234042552"/>
    <x v="1"/>
    <s v="plays"/>
    <n v="1452448298"/>
    <x v="3283"/>
    <n v="1455138000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b v="0"/>
    <n v="15"/>
    <b v="1"/>
    <s v="theater/plays"/>
    <n v="101.6"/>
    <n v="203.2"/>
    <x v="1"/>
    <s v="plays"/>
    <n v="1452546853"/>
    <x v="3284"/>
    <n v="1454047140"/>
    <d v="2016-01-29T05:59:00"/>
  </r>
  <r>
    <n v="3285"/>
    <s v="By Morning"/>
    <s v="A new play by Matthew Gasda"/>
    <n v="4999"/>
    <n v="5604"/>
    <x v="0"/>
    <s v="US"/>
    <s v="USD"/>
    <b v="0"/>
    <n v="81"/>
    <b v="1"/>
    <s v="theater/plays"/>
    <n v="112.10242048409683"/>
    <n v="69.18518518518519"/>
    <x v="1"/>
    <s v="plays"/>
    <n v="1485556626"/>
    <x v="3285"/>
    <n v="1488258000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b v="0"/>
    <n v="122"/>
    <b v="1"/>
    <s v="theater/plays"/>
    <n v="101.76666666666667"/>
    <n v="125.12295081967213"/>
    <x v="1"/>
    <s v="plays"/>
    <n v="1468699782"/>
    <x v="3286"/>
    <n v="147129178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b v="0"/>
    <n v="34"/>
    <b v="1"/>
    <s v="theater/plays"/>
    <n v="100"/>
    <n v="73.529411764705884"/>
    <x v="1"/>
    <s v="plays"/>
    <n v="1446573628"/>
    <x v="3287"/>
    <n v="14487336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b v="0"/>
    <n v="207"/>
    <b v="1"/>
    <s v="theater/plays"/>
    <n v="100.2649"/>
    <n v="48.437149758454105"/>
    <x v="1"/>
    <s v="plays"/>
    <n v="1463337315"/>
    <x v="3288"/>
    <n v="1466463600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b v="0"/>
    <n v="25"/>
    <b v="1"/>
    <s v="theater/plays"/>
    <n v="133.042"/>
    <n v="26.608400000000003"/>
    <x v="1"/>
    <s v="plays"/>
    <n v="1485161402"/>
    <x v="3289"/>
    <n v="14875806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b v="0"/>
    <n v="72"/>
    <b v="1"/>
    <s v="theater/plays"/>
    <n v="121.2"/>
    <n v="33.666666666666664"/>
    <x v="1"/>
    <s v="plays"/>
    <n v="1486642891"/>
    <x v="3290"/>
    <n v="148923489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b v="0"/>
    <n v="14"/>
    <b v="1"/>
    <s v="theater/plays"/>
    <n v="114"/>
    <n v="40.714285714285715"/>
    <x v="1"/>
    <s v="plays"/>
    <n v="1439743900"/>
    <x v="3291"/>
    <n v="14424623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b v="0"/>
    <n v="15"/>
    <b v="1"/>
    <s v="theater/plays"/>
    <n v="286.13861386138615"/>
    <n v="19.266666666666666"/>
    <x v="1"/>
    <s v="plays"/>
    <n v="1444069748"/>
    <x v="3292"/>
    <n v="144925734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b v="0"/>
    <n v="91"/>
    <b v="1"/>
    <s v="theater/plays"/>
    <n v="170.44444444444446"/>
    <n v="84.285714285714292"/>
    <x v="1"/>
    <s v="plays"/>
    <n v="1486030352"/>
    <x v="3293"/>
    <n v="148862235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b v="0"/>
    <n v="24"/>
    <b v="1"/>
    <s v="theater/plays"/>
    <n v="118.33333333333333"/>
    <n v="29.583333333333332"/>
    <x v="1"/>
    <s v="plays"/>
    <n v="1431867554"/>
    <x v="3294"/>
    <n v="143445955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b v="0"/>
    <n v="27"/>
    <b v="1"/>
    <s v="theater/plays"/>
    <n v="102.85857142857142"/>
    <n v="26.667037037037037"/>
    <x v="1"/>
    <s v="plays"/>
    <n v="1472294229"/>
    <x v="3295"/>
    <n v="147488622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b v="0"/>
    <n v="47"/>
    <b v="1"/>
    <s v="theater/plays"/>
    <n v="144.06666666666666"/>
    <n v="45.978723404255319"/>
    <x v="1"/>
    <s v="plays"/>
    <n v="1446401372"/>
    <x v="3296"/>
    <n v="144822960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b v="0"/>
    <n v="44"/>
    <b v="1"/>
    <s v="theater/plays"/>
    <n v="100.07272727272728"/>
    <n v="125.09090909090909"/>
    <x v="1"/>
    <s v="plays"/>
    <n v="1436380256"/>
    <x v="3297"/>
    <n v="143803794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b v="0"/>
    <n v="72"/>
    <b v="1"/>
    <s v="theater/plays"/>
    <n v="101.73"/>
    <n v="141.29166666666666"/>
    <x v="1"/>
    <s v="plays"/>
    <n v="1440370768"/>
    <x v="3298"/>
    <n v="144210240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b v="0"/>
    <n v="63"/>
    <b v="1"/>
    <s v="theater/plays"/>
    <n v="116.2"/>
    <n v="55.333333333333336"/>
    <x v="1"/>
    <s v="plays"/>
    <n v="1442268063"/>
    <x v="3299"/>
    <n v="144486006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b v="0"/>
    <n v="88"/>
    <b v="1"/>
    <s v="theater/plays"/>
    <n v="136.16666666666666"/>
    <n v="46.420454545454547"/>
    <x v="1"/>
    <s v="plays"/>
    <n v="1428515462"/>
    <x v="3300"/>
    <n v="143032986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b v="0"/>
    <n v="70"/>
    <b v="1"/>
    <s v="theater/plays"/>
    <n v="133.46666666666667"/>
    <n v="57.2"/>
    <x v="1"/>
    <s v="plays"/>
    <n v="1466185176"/>
    <x v="3301"/>
    <n v="1470034740"/>
    <d v="2016-08-01T06:59:00"/>
  </r>
  <r>
    <n v="3302"/>
    <s v="El muro de BorÃ­s KiÃ©n"/>
    <s v="FilosofÃ­a de los anÃ³nimos"/>
    <n v="8400"/>
    <n v="8685"/>
    <x v="0"/>
    <s v="ES"/>
    <s v="EUR"/>
    <b v="0"/>
    <n v="50"/>
    <b v="1"/>
    <s v="theater/plays"/>
    <n v="103.39285714285714"/>
    <n v="173.7"/>
    <x v="1"/>
    <s v="plays"/>
    <n v="1478507176"/>
    <x v="3302"/>
    <n v="148109917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b v="0"/>
    <n v="35"/>
    <b v="1"/>
    <s v="theater/plays"/>
    <n v="115.88888888888889"/>
    <n v="59.6"/>
    <x v="1"/>
    <s v="plays"/>
    <n v="1424533084"/>
    <x v="3303"/>
    <n v="142755348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b v="0"/>
    <n v="175"/>
    <b v="1"/>
    <s v="theater/plays"/>
    <n v="104.51666666666667"/>
    <n v="89.585714285714289"/>
    <x v="1"/>
    <s v="plays"/>
    <n v="1479826752"/>
    <x v="3304"/>
    <n v="148241875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b v="0"/>
    <n v="20"/>
    <b v="1"/>
    <s v="theater/plays"/>
    <n v="102.02500000000001"/>
    <n v="204.05"/>
    <x v="1"/>
    <s v="plays"/>
    <n v="1435782748"/>
    <x v="3305"/>
    <n v="143837474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b v="0"/>
    <n v="54"/>
    <b v="1"/>
    <s v="theater/plays"/>
    <n v="175.33333333333334"/>
    <n v="48.703703703703702"/>
    <x v="1"/>
    <s v="plays"/>
    <n v="1462252542"/>
    <x v="3306"/>
    <n v="1465527600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b v="0"/>
    <n v="20"/>
    <b v="1"/>
    <s v="theater/plays"/>
    <n v="106.68"/>
    <n v="53.339999999999996"/>
    <x v="1"/>
    <s v="plays"/>
    <n v="1460683339"/>
    <x v="3307"/>
    <n v="146327533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b v="0"/>
    <n v="57"/>
    <b v="1"/>
    <s v="theater/plays"/>
    <n v="122.28571428571429"/>
    <n v="75.087719298245617"/>
    <x v="1"/>
    <s v="plays"/>
    <n v="1458766965"/>
    <x v="3308"/>
    <n v="1460581365"/>
    <d v="2016-04-13T21:02:45"/>
  </r>
  <r>
    <n v="3309"/>
    <s v="Collision Course"/>
    <s v="Two unlikely friends, a garage, tinned beans &amp; the end of the world."/>
    <n v="350"/>
    <n v="558"/>
    <x v="0"/>
    <s v="GB"/>
    <s v="GBP"/>
    <b v="0"/>
    <n v="31"/>
    <b v="1"/>
    <s v="theater/plays"/>
    <n v="159.42857142857142"/>
    <n v="18"/>
    <x v="1"/>
    <s v="plays"/>
    <n v="1473953778"/>
    <x v="3309"/>
    <n v="147663217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b v="0"/>
    <n v="31"/>
    <b v="1"/>
    <s v="theater/plays"/>
    <n v="100.07692307692308"/>
    <n v="209.83870967741936"/>
    <x v="1"/>
    <s v="plays"/>
    <n v="1441577825"/>
    <x v="3310"/>
    <n v="144416982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b v="0"/>
    <n v="45"/>
    <b v="1"/>
    <s v="theater/plays"/>
    <n v="109.84"/>
    <n v="61.022222222222226"/>
    <x v="1"/>
    <s v="plays"/>
    <n v="1442473210"/>
    <x v="3311"/>
    <n v="14450652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b v="0"/>
    <n v="41"/>
    <b v="1"/>
    <s v="theater/plays"/>
    <n v="100.04"/>
    <n v="61"/>
    <x v="1"/>
    <s v="plays"/>
    <n v="1477077946"/>
    <x v="3312"/>
    <n v="1478901600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b v="0"/>
    <n v="29"/>
    <b v="1"/>
    <s v="theater/plays"/>
    <n v="116.05"/>
    <n v="80.034482758620683"/>
    <x v="1"/>
    <s v="plays"/>
    <n v="1452664317"/>
    <x v="3313"/>
    <n v="1453856400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b v="0"/>
    <n v="58"/>
    <b v="1"/>
    <s v="theater/plays"/>
    <n v="210.75"/>
    <n v="29.068965517241381"/>
    <x v="1"/>
    <s v="plays"/>
    <n v="1428733511"/>
    <x v="3314"/>
    <n v="143111550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b v="0"/>
    <n v="89"/>
    <b v="1"/>
    <s v="theater/plays"/>
    <n v="110"/>
    <n v="49.438202247191015"/>
    <x v="1"/>
    <s v="plays"/>
    <n v="1459927041"/>
    <x v="3315"/>
    <n v="146251904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b v="0"/>
    <n v="125"/>
    <b v="1"/>
    <s v="theater/plays"/>
    <n v="100.08673425918037"/>
    <n v="93.977440000000001"/>
    <x v="1"/>
    <s v="plays"/>
    <n v="1404680075"/>
    <x v="3316"/>
    <n v="1407506040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b v="0"/>
    <n v="18"/>
    <b v="1"/>
    <s v="theater/plays"/>
    <n v="106.19047619047619"/>
    <n v="61.944444444444443"/>
    <x v="1"/>
    <s v="plays"/>
    <n v="1462755424"/>
    <x v="3317"/>
    <n v="1465347424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b v="0"/>
    <n v="32"/>
    <b v="1"/>
    <s v="theater/plays"/>
    <n v="125.6"/>
    <n v="78.5"/>
    <x v="1"/>
    <s v="plays"/>
    <n v="1456902893"/>
    <x v="3318"/>
    <n v="1460341800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b v="0"/>
    <n v="16"/>
    <b v="1"/>
    <s v="theater/plays"/>
    <n v="108"/>
    <n v="33.75"/>
    <x v="1"/>
    <s v="plays"/>
    <n v="1418824986"/>
    <x v="3319"/>
    <n v="142271298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b v="0"/>
    <n v="38"/>
    <b v="1"/>
    <s v="theater/plays"/>
    <n v="101"/>
    <n v="66.44736842105263"/>
    <x v="1"/>
    <s v="plays"/>
    <n v="1463965557"/>
    <x v="3320"/>
    <n v="14665575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b v="0"/>
    <n v="15"/>
    <b v="1"/>
    <s v="theater/plays"/>
    <n v="107.4"/>
    <n v="35.799999999999997"/>
    <x v="1"/>
    <s v="plays"/>
    <n v="1412216665"/>
    <x v="3321"/>
    <n v="141343194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b v="0"/>
    <n v="23"/>
    <b v="1"/>
    <s v="theater/plays"/>
    <n v="101.51515151515152"/>
    <n v="145.65217391304347"/>
    <x v="1"/>
    <s v="plays"/>
    <n v="1464653696"/>
    <x v="3322"/>
    <n v="1466567700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b v="0"/>
    <n v="49"/>
    <b v="1"/>
    <s v="theater/plays"/>
    <n v="125.9"/>
    <n v="25.693877551020407"/>
    <x v="1"/>
    <s v="plays"/>
    <n v="1472201208"/>
    <x v="3323"/>
    <n v="1474793208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b v="0"/>
    <n v="10"/>
    <b v="1"/>
    <s v="theater/plays"/>
    <n v="101.66666666666667"/>
    <n v="152.5"/>
    <x v="1"/>
    <s v="plays"/>
    <n v="1463925590"/>
    <x v="3324"/>
    <n v="146513519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b v="0"/>
    <n v="15"/>
    <b v="1"/>
    <s v="theater/plays"/>
    <n v="112.5"/>
    <n v="30"/>
    <x v="1"/>
    <s v="plays"/>
    <n v="1425235877"/>
    <x v="3325"/>
    <n v="142825627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b v="0"/>
    <n v="57"/>
    <b v="1"/>
    <s v="theater/plays"/>
    <n v="101.375"/>
    <n v="142.28070175438597"/>
    <x v="1"/>
    <s v="plays"/>
    <n v="1423242505"/>
    <x v="3326"/>
    <n v="142583090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b v="0"/>
    <n v="33"/>
    <b v="1"/>
    <s v="theater/plays"/>
    <n v="101.25"/>
    <n v="24.545454545454547"/>
    <x v="1"/>
    <s v="plays"/>
    <n v="1460105966"/>
    <x v="3327"/>
    <n v="146269796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b v="0"/>
    <n v="9"/>
    <b v="1"/>
    <s v="theater/plays"/>
    <n v="146.38888888888889"/>
    <n v="292.77777777777777"/>
    <x v="1"/>
    <s v="plays"/>
    <n v="1404308883"/>
    <x v="3328"/>
    <n v="1404522000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b v="0"/>
    <n v="26"/>
    <b v="1"/>
    <s v="theater/plays"/>
    <n v="116.8"/>
    <n v="44.92307692307692"/>
    <x v="1"/>
    <s v="plays"/>
    <n v="1405583108"/>
    <x v="3329"/>
    <n v="140650200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b v="0"/>
    <n v="69"/>
    <b v="1"/>
    <s v="theater/plays"/>
    <n v="106.26666666666667"/>
    <n v="23.10144927536232"/>
    <x v="1"/>
    <s v="plays"/>
    <n v="1425331068"/>
    <x v="3330"/>
    <n v="142791946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b v="0"/>
    <n v="65"/>
    <b v="1"/>
    <s v="theater/plays"/>
    <n v="104.52"/>
    <n v="80.400000000000006"/>
    <x v="1"/>
    <s v="plays"/>
    <n v="1441125886"/>
    <x v="3331"/>
    <n v="144414988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b v="0"/>
    <n v="83"/>
    <b v="1"/>
    <s v="theater/plays"/>
    <n v="100"/>
    <n v="72.289156626506028"/>
    <x v="1"/>
    <s v="plays"/>
    <n v="1403210330"/>
    <x v="3332"/>
    <n v="140580233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b v="0"/>
    <n v="111"/>
    <b v="1"/>
    <s v="theater/plays"/>
    <n v="104.57142857142857"/>
    <n v="32.972972972972975"/>
    <x v="1"/>
    <s v="plays"/>
    <n v="1432484080"/>
    <x v="3333"/>
    <n v="143438488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b v="0"/>
    <n v="46"/>
    <b v="1"/>
    <s v="theater/plays"/>
    <n v="138.62051149573753"/>
    <n v="116.65217391304348"/>
    <x v="1"/>
    <s v="plays"/>
    <n v="1435667422"/>
    <x v="3334"/>
    <n v="14382594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b v="0"/>
    <n v="63"/>
    <b v="1"/>
    <s v="theater/plays"/>
    <n v="100.32"/>
    <n v="79.61904761904762"/>
    <x v="1"/>
    <s v="plays"/>
    <n v="1404749446"/>
    <x v="3335"/>
    <n v="1407106800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b v="0"/>
    <n v="9"/>
    <b v="1"/>
    <s v="theater/plays"/>
    <n v="100"/>
    <n v="27.777777777777779"/>
    <x v="1"/>
    <s v="plays"/>
    <n v="1457429646"/>
    <x v="3336"/>
    <n v="145984524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b v="0"/>
    <n v="34"/>
    <b v="1"/>
    <s v="theater/plays"/>
    <n v="110.2"/>
    <n v="81.029411764705884"/>
    <x v="1"/>
    <s v="plays"/>
    <n v="1411109167"/>
    <x v="3337"/>
    <n v="1412974800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b v="0"/>
    <n v="112"/>
    <b v="1"/>
    <s v="theater/plays"/>
    <n v="102.18"/>
    <n v="136.84821428571428"/>
    <x v="1"/>
    <s v="plays"/>
    <n v="1486129680"/>
    <x v="3338"/>
    <n v="148794408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b v="0"/>
    <n v="47"/>
    <b v="1"/>
    <s v="theater/plays"/>
    <n v="104.35"/>
    <n v="177.61702127659575"/>
    <x v="1"/>
    <s v="plays"/>
    <n v="1467129518"/>
    <x v="3339"/>
    <n v="146972151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b v="0"/>
    <n v="38"/>
    <b v="1"/>
    <s v="theater/plays"/>
    <n v="138.16666666666666"/>
    <n v="109.07894736842105"/>
    <x v="1"/>
    <s v="plays"/>
    <n v="1478906554"/>
    <x v="3340"/>
    <n v="148106655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b v="0"/>
    <n v="28"/>
    <b v="1"/>
    <s v="theater/plays"/>
    <n v="100"/>
    <n v="119.64285714285714"/>
    <x v="1"/>
    <s v="plays"/>
    <n v="1463771421"/>
    <x v="3341"/>
    <n v="1465750800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b v="0"/>
    <n v="78"/>
    <b v="1"/>
    <s v="theater/plays"/>
    <n v="101.66666666666667"/>
    <n v="78.205128205128204"/>
    <x v="1"/>
    <s v="plays"/>
    <n v="1425020810"/>
    <x v="3342"/>
    <n v="142786434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b v="0"/>
    <n v="23"/>
    <b v="1"/>
    <s v="theater/plays"/>
    <n v="171.42857142857142"/>
    <n v="52.173913043478258"/>
    <x v="1"/>
    <s v="plays"/>
    <n v="1458770384"/>
    <x v="3343"/>
    <n v="1460553480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b v="0"/>
    <n v="40"/>
    <b v="1"/>
    <s v="theater/plays"/>
    <n v="101.44444444444444"/>
    <n v="114.125"/>
    <x v="1"/>
    <s v="plays"/>
    <n v="1406782093"/>
    <x v="3344"/>
    <n v="140937409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b v="0"/>
    <n v="13"/>
    <b v="1"/>
    <s v="theater/plays"/>
    <n v="130"/>
    <n v="50"/>
    <x v="1"/>
    <s v="plays"/>
    <n v="1424226768"/>
    <x v="3345"/>
    <n v="142931742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b v="0"/>
    <n v="18"/>
    <b v="1"/>
    <s v="theater/plays"/>
    <n v="110"/>
    <n v="91.666666666666671"/>
    <x v="1"/>
    <s v="plays"/>
    <n v="1424306110"/>
    <x v="3346"/>
    <n v="14249109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b v="0"/>
    <n v="22"/>
    <b v="1"/>
    <s v="theater/plays"/>
    <n v="119.45"/>
    <n v="108.59090909090909"/>
    <x v="1"/>
    <s v="plays"/>
    <n v="1461503654"/>
    <x v="3347"/>
    <n v="146274120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b v="0"/>
    <n v="79"/>
    <b v="1"/>
    <s v="theater/plays"/>
    <n v="100.2909090909091"/>
    <n v="69.822784810126578"/>
    <x v="1"/>
    <s v="plays"/>
    <n v="1459949080"/>
    <x v="3348"/>
    <n v="14619887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b v="0"/>
    <n v="14"/>
    <b v="1"/>
    <s v="theater/plays"/>
    <n v="153.4"/>
    <n v="109.57142857142857"/>
    <x v="1"/>
    <s v="plays"/>
    <n v="1463971172"/>
    <x v="3349"/>
    <n v="146583720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b v="0"/>
    <n v="51"/>
    <b v="1"/>
    <s v="theater/plays"/>
    <n v="104.42857142857143"/>
    <n v="71.666666666666671"/>
    <x v="1"/>
    <s v="plays"/>
    <n v="1445791811"/>
    <x v="3350"/>
    <n v="144883800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b v="0"/>
    <n v="54"/>
    <b v="1"/>
    <s v="theater/plays"/>
    <n v="101.1"/>
    <n v="93.611111111111114"/>
    <x v="1"/>
    <s v="plays"/>
    <n v="1402910965"/>
    <x v="3351"/>
    <n v="140611320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b v="0"/>
    <n v="70"/>
    <b v="1"/>
    <s v="theater/plays"/>
    <n v="107.52"/>
    <n v="76.8"/>
    <x v="1"/>
    <s v="plays"/>
    <n v="1462492178"/>
    <x v="3352"/>
    <n v="1467414000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b v="0"/>
    <n v="44"/>
    <b v="1"/>
    <s v="theater/plays"/>
    <n v="315"/>
    <n v="35.795454545454547"/>
    <x v="1"/>
    <s v="plays"/>
    <n v="1461061350"/>
    <x v="3353"/>
    <n v="146223000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b v="0"/>
    <n v="55"/>
    <b v="1"/>
    <s v="theater/plays"/>
    <n v="101.93333333333334"/>
    <n v="55.6"/>
    <x v="1"/>
    <s v="plays"/>
    <n v="1443029206"/>
    <x v="3354"/>
    <n v="144609126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b v="0"/>
    <n v="15"/>
    <b v="1"/>
    <s v="theater/plays"/>
    <n v="126.28571428571429"/>
    <n v="147.33333333333334"/>
    <x v="1"/>
    <s v="plays"/>
    <n v="1461941527"/>
    <x v="3355"/>
    <n v="1462879020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b v="0"/>
    <n v="27"/>
    <b v="1"/>
    <s v="theater/plays"/>
    <n v="101.4"/>
    <n v="56.333333333333336"/>
    <x v="1"/>
    <s v="plays"/>
    <n v="1466019272"/>
    <x v="3356"/>
    <n v="146861127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b v="0"/>
    <n v="21"/>
    <b v="1"/>
    <s v="theater/plays"/>
    <n v="101"/>
    <n v="96.19047619047619"/>
    <x v="1"/>
    <s v="plays"/>
    <n v="1404295310"/>
    <x v="3357"/>
    <n v="140688731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b v="0"/>
    <n v="162"/>
    <b v="1"/>
    <s v="theater/plays"/>
    <n v="102.99"/>
    <n v="63.574074074074076"/>
    <x v="1"/>
    <s v="plays"/>
    <n v="1413790079"/>
    <x v="3358"/>
    <n v="141638567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b v="0"/>
    <n v="23"/>
    <b v="1"/>
    <s v="theater/plays"/>
    <n v="106.25"/>
    <n v="184.78260869565219"/>
    <x v="1"/>
    <s v="plays"/>
    <n v="1484097734"/>
    <x v="3359"/>
    <n v="1487985734"/>
    <d v="2017-02-25T01:22:14"/>
  </r>
  <r>
    <n v="3360"/>
    <s v="Pretty Butch"/>
    <s v="World Premiere, an M1 Singapore Fringe Festival 2017 commission."/>
    <n v="9000"/>
    <n v="9124"/>
    <x v="0"/>
    <s v="SG"/>
    <s v="SGD"/>
    <b v="0"/>
    <n v="72"/>
    <b v="1"/>
    <s v="theater/plays"/>
    <n v="101.37777777777778"/>
    <n v="126.72222222222223"/>
    <x v="1"/>
    <s v="plays"/>
    <n v="1479866343"/>
    <x v="3360"/>
    <n v="148173114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b v="0"/>
    <n v="68"/>
    <b v="1"/>
    <s v="theater/plays"/>
    <n v="113.46"/>
    <n v="83.42647058823529"/>
    <x v="1"/>
    <s v="plays"/>
    <n v="1408062990"/>
    <x v="3361"/>
    <n v="140958714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b v="0"/>
    <n v="20"/>
    <b v="1"/>
    <s v="theater/plays"/>
    <n v="218"/>
    <n v="54.5"/>
    <x v="1"/>
    <s v="plays"/>
    <n v="1424484717"/>
    <x v="3362"/>
    <n v="142570410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b v="0"/>
    <n v="26"/>
    <b v="1"/>
    <s v="theater/plays"/>
    <n v="101.41935483870968"/>
    <n v="302.30769230769232"/>
    <x v="1"/>
    <s v="plays"/>
    <n v="1406831445"/>
    <x v="3363"/>
    <n v="1408464000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b v="0"/>
    <n v="72"/>
    <b v="1"/>
    <s v="theater/plays"/>
    <n v="105.93333333333334"/>
    <n v="44.138888888888886"/>
    <x v="1"/>
    <s v="plays"/>
    <n v="1456183649"/>
    <x v="3364"/>
    <n v="1458075600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b v="0"/>
    <n v="3"/>
    <b v="1"/>
    <s v="theater/plays"/>
    <n v="104"/>
    <n v="866.66666666666663"/>
    <x v="1"/>
    <s v="plays"/>
    <n v="1447381592"/>
    <x v="3365"/>
    <n v="144997359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b v="0"/>
    <n v="18"/>
    <b v="1"/>
    <s v="theater/plays"/>
    <n v="221"/>
    <n v="61.388888888888886"/>
    <x v="1"/>
    <s v="plays"/>
    <n v="1428889037"/>
    <x v="3366"/>
    <n v="143148103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b v="0"/>
    <n v="30"/>
    <b v="1"/>
    <s v="theater/plays"/>
    <n v="118.66666666666667"/>
    <n v="29.666666666666668"/>
    <x v="1"/>
    <s v="plays"/>
    <n v="1436307894"/>
    <x v="3367"/>
    <n v="143846789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b v="0"/>
    <n v="23"/>
    <b v="1"/>
    <s v="theater/plays"/>
    <n v="104.6"/>
    <n v="45.478260869565219"/>
    <x v="1"/>
    <s v="plays"/>
    <n v="1416977259"/>
    <x v="3368"/>
    <n v="1420088400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b v="0"/>
    <n v="54"/>
    <b v="1"/>
    <s v="theater/plays"/>
    <n v="103.9"/>
    <n v="96.203703703703709"/>
    <x v="1"/>
    <s v="plays"/>
    <n v="1479257980"/>
    <x v="3369"/>
    <n v="148444198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b v="0"/>
    <n v="26"/>
    <b v="1"/>
    <s v="theater/plays"/>
    <n v="117.73333333333333"/>
    <n v="67.92307692307692"/>
    <x v="1"/>
    <s v="plays"/>
    <n v="1479283285"/>
    <x v="3370"/>
    <n v="148196160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b v="0"/>
    <n v="9"/>
    <b v="1"/>
    <s v="theater/plays"/>
    <n v="138.5"/>
    <n v="30.777777777777779"/>
    <x v="1"/>
    <s v="plays"/>
    <n v="1446670765"/>
    <x v="3371"/>
    <n v="144908996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b v="0"/>
    <n v="27"/>
    <b v="1"/>
    <s v="theater/plays"/>
    <n v="103.5"/>
    <n v="38.333333333333336"/>
    <x v="1"/>
    <s v="plays"/>
    <n v="1407157756"/>
    <x v="3372"/>
    <n v="1408942740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b v="0"/>
    <n v="30"/>
    <b v="1"/>
    <s v="theater/plays"/>
    <n v="100.25"/>
    <n v="66.833333333333329"/>
    <x v="1"/>
    <s v="plays"/>
    <n v="1435177840"/>
    <x v="3373"/>
    <n v="143723520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b v="0"/>
    <n v="52"/>
    <b v="1"/>
    <s v="theater/plays"/>
    <n v="106.57142857142857"/>
    <n v="71.730769230769226"/>
    <x v="1"/>
    <s v="plays"/>
    <n v="1443461616"/>
    <x v="3374"/>
    <n v="144605361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b v="0"/>
    <n v="17"/>
    <b v="1"/>
    <s v="theater/plays"/>
    <n v="100"/>
    <n v="176.47058823529412"/>
    <x v="1"/>
    <s v="plays"/>
    <n v="1399387173"/>
    <x v="3375"/>
    <n v="140042397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b v="0"/>
    <n v="19"/>
    <b v="1"/>
    <s v="theater/plays"/>
    <n v="100.0125"/>
    <n v="421.10526315789474"/>
    <x v="1"/>
    <s v="plays"/>
    <n v="1424796594"/>
    <x v="3376"/>
    <n v="142997699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b v="0"/>
    <n v="77"/>
    <b v="1"/>
    <s v="theater/plays"/>
    <n v="101.05"/>
    <n v="104.98701298701299"/>
    <x v="1"/>
    <s v="plays"/>
    <n v="1424280899"/>
    <x v="3377"/>
    <n v="142687056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b v="0"/>
    <n v="21"/>
    <b v="1"/>
    <s v="theater/plays"/>
    <n v="107.63636363636364"/>
    <n v="28.19047619047619"/>
    <x v="1"/>
    <s v="plays"/>
    <n v="1407400306"/>
    <x v="3378"/>
    <n v="1409490480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b v="0"/>
    <n v="38"/>
    <b v="1"/>
    <s v="theater/plays"/>
    <n v="103.65"/>
    <n v="54.55263157894737"/>
    <x v="1"/>
    <s v="plays"/>
    <n v="1439122800"/>
    <x v="3379"/>
    <n v="14406300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b v="0"/>
    <n v="28"/>
    <b v="1"/>
    <s v="theater/plays"/>
    <n v="104.43333333333334"/>
    <n v="111.89285714285714"/>
    <x v="1"/>
    <s v="plays"/>
    <n v="1414277578"/>
    <x v="3380"/>
    <n v="141730517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b v="0"/>
    <n v="48"/>
    <b v="1"/>
    <s v="theater/plays"/>
    <n v="102.25"/>
    <n v="85.208333333333329"/>
    <x v="1"/>
    <s v="plays"/>
    <n v="1423455983"/>
    <x v="3381"/>
    <n v="142604438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b v="0"/>
    <n v="46"/>
    <b v="1"/>
    <s v="theater/plays"/>
    <n v="100.74285714285715"/>
    <n v="76.652173913043484"/>
    <x v="1"/>
    <s v="plays"/>
    <n v="1467973256"/>
    <x v="3382"/>
    <n v="1470092340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b v="0"/>
    <n v="30"/>
    <b v="1"/>
    <s v="theater/plays"/>
    <n v="111.71428571428571"/>
    <n v="65.166666666666671"/>
    <x v="1"/>
    <s v="plays"/>
    <n v="1464979620"/>
    <x v="3383"/>
    <n v="146670762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b v="0"/>
    <n v="64"/>
    <b v="1"/>
    <s v="theater/plays"/>
    <n v="100.011"/>
    <n v="93.760312499999998"/>
    <x v="1"/>
    <s v="plays"/>
    <n v="1444874768"/>
    <x v="3384"/>
    <n v="144807480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b v="0"/>
    <n v="15"/>
    <b v="1"/>
    <s v="theater/plays"/>
    <n v="100"/>
    <n v="133.33333333333334"/>
    <x v="1"/>
    <s v="plays"/>
    <n v="1415652552"/>
    <x v="3385"/>
    <n v="141824455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b v="0"/>
    <n v="41"/>
    <b v="1"/>
    <s v="theater/plays"/>
    <n v="105"/>
    <n v="51.219512195121951"/>
    <x v="1"/>
    <s v="plays"/>
    <n v="1415028506"/>
    <x v="3386"/>
    <n v="141762050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b v="0"/>
    <n v="35"/>
    <b v="1"/>
    <s v="theater/plays"/>
    <n v="116.86666666666666"/>
    <n v="100.17142857142858"/>
    <x v="1"/>
    <s v="plays"/>
    <n v="1415125088"/>
    <x v="3387"/>
    <n v="141858108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b v="0"/>
    <n v="45"/>
    <b v="1"/>
    <s v="theater/plays"/>
    <n v="103.8"/>
    <n v="34.6"/>
    <x v="1"/>
    <s v="plays"/>
    <n v="1432033441"/>
    <x v="3388"/>
    <n v="143462544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b v="0"/>
    <n v="62"/>
    <b v="1"/>
    <s v="theater/plays"/>
    <n v="114.5"/>
    <n v="184.67741935483872"/>
    <x v="1"/>
    <s v="plays"/>
    <n v="1462368682"/>
    <x v="3389"/>
    <n v="146496068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b v="0"/>
    <n v="22"/>
    <b v="1"/>
    <s v="theater/plays"/>
    <n v="102.4"/>
    <n v="69.818181818181813"/>
    <x v="1"/>
    <s v="plays"/>
    <n v="1403721345"/>
    <x v="3390"/>
    <n v="14050173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b v="0"/>
    <n v="18"/>
    <b v="1"/>
    <s v="theater/plays"/>
    <n v="223"/>
    <n v="61.944444444444443"/>
    <x v="1"/>
    <s v="plays"/>
    <n v="1404997548"/>
    <x v="3391"/>
    <n v="140753688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b v="0"/>
    <n v="12"/>
    <b v="1"/>
    <s v="theater/plays"/>
    <n v="100"/>
    <n v="41.666666666666664"/>
    <x v="1"/>
    <s v="plays"/>
    <n v="1458245855"/>
    <x v="3392"/>
    <n v="146256585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b v="0"/>
    <n v="44"/>
    <b v="1"/>
    <s v="theater/plays"/>
    <n v="105.8"/>
    <n v="36.06818181818182"/>
    <x v="1"/>
    <s v="plays"/>
    <n v="1413065230"/>
    <x v="3393"/>
    <n v="141523476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b v="0"/>
    <n v="27"/>
    <b v="1"/>
    <s v="theater/plays"/>
    <n v="142.36363636363637"/>
    <n v="29"/>
    <x v="1"/>
    <s v="plays"/>
    <n v="1403878645"/>
    <x v="3394"/>
    <n v="1406470645"/>
    <d v="2014-07-27T14:17:25"/>
  </r>
  <r>
    <n v="3395"/>
    <s v="MIRAMAR"/>
    <s v="Miramar is a a darkly funny play exploring what it is we call â€˜homeâ€™."/>
    <n v="500"/>
    <n v="920"/>
    <x v="0"/>
    <s v="GB"/>
    <s v="GBP"/>
    <b v="0"/>
    <n v="38"/>
    <b v="1"/>
    <s v="theater/plays"/>
    <n v="184"/>
    <n v="24.210526315789473"/>
    <x v="1"/>
    <s v="plays"/>
    <n v="1431795944"/>
    <x v="3395"/>
    <n v="143300940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b v="0"/>
    <n v="28"/>
    <b v="1"/>
    <s v="theater/plays"/>
    <n v="104.33333333333333"/>
    <n v="55.892857142857146"/>
    <x v="1"/>
    <s v="plays"/>
    <n v="1399286589"/>
    <x v="3396"/>
    <n v="1401595140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b v="0"/>
    <n v="24"/>
    <b v="1"/>
    <s v="theater/plays"/>
    <n v="112"/>
    <n v="11.666666666666666"/>
    <x v="1"/>
    <s v="plays"/>
    <n v="1452338929"/>
    <x v="3397"/>
    <n v="145583280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b v="0"/>
    <n v="65"/>
    <b v="1"/>
    <s v="theater/plays"/>
    <n v="111.075"/>
    <n v="68.353846153846149"/>
    <x v="1"/>
    <s v="plays"/>
    <n v="1414605776"/>
    <x v="3398"/>
    <n v="1416589200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b v="0"/>
    <n v="46"/>
    <b v="1"/>
    <s v="theater/plays"/>
    <n v="103.75"/>
    <n v="27.065217391304348"/>
    <x v="1"/>
    <s v="plays"/>
    <n v="1421964325"/>
    <x v="3399"/>
    <n v="14245563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b v="0"/>
    <n v="85"/>
    <b v="1"/>
    <s v="theater/plays"/>
    <n v="100.41"/>
    <n v="118.12941176470588"/>
    <x v="1"/>
    <s v="plays"/>
    <n v="1405378414"/>
    <x v="3400"/>
    <n v="140926641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b v="0"/>
    <n v="66"/>
    <b v="1"/>
    <s v="theater/plays"/>
    <n v="101.86206896551724"/>
    <n v="44.757575757575758"/>
    <x v="1"/>
    <s v="plays"/>
    <n v="1436376146"/>
    <x v="3401"/>
    <n v="143896814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b v="0"/>
    <n v="165"/>
    <b v="1"/>
    <s v="theater/plays"/>
    <n v="109.76666666666667"/>
    <n v="99.787878787878782"/>
    <x v="1"/>
    <s v="plays"/>
    <n v="1444747843"/>
    <x v="3402"/>
    <n v="144729546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b v="0"/>
    <n v="17"/>
    <b v="1"/>
    <s v="theater/plays"/>
    <n v="100"/>
    <n v="117.64705882352941"/>
    <x v="1"/>
    <s v="plays"/>
    <n v="1432638324"/>
    <x v="3403"/>
    <n v="14352303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b v="0"/>
    <n v="3"/>
    <b v="1"/>
    <s v="theater/plays"/>
    <n v="122"/>
    <n v="203.33333333333334"/>
    <x v="1"/>
    <s v="plays"/>
    <n v="1432814702"/>
    <x v="3404"/>
    <n v="14345427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b v="0"/>
    <n v="17"/>
    <b v="1"/>
    <s v="theater/plays"/>
    <n v="137.57142857142858"/>
    <n v="28.323529411764707"/>
    <x v="1"/>
    <s v="plays"/>
    <n v="1455063886"/>
    <x v="3405"/>
    <n v="1456876740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b v="0"/>
    <n v="91"/>
    <b v="1"/>
    <s v="theater/plays"/>
    <n v="100.31"/>
    <n v="110.23076923076923"/>
    <x v="1"/>
    <s v="plays"/>
    <n v="1401623376"/>
    <x v="3406"/>
    <n v="140551137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b v="0"/>
    <n v="67"/>
    <b v="1"/>
    <s v="theater/plays"/>
    <n v="107.1"/>
    <n v="31.970149253731343"/>
    <x v="1"/>
    <s v="plays"/>
    <n v="1402049289"/>
    <x v="3407"/>
    <n v="140464128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b v="0"/>
    <n v="18"/>
    <b v="1"/>
    <s v="theater/plays"/>
    <n v="211"/>
    <n v="58.611111111111114"/>
    <x v="1"/>
    <s v="plays"/>
    <n v="1403135304"/>
    <x v="3408"/>
    <n v="140572730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b v="0"/>
    <n v="21"/>
    <b v="1"/>
    <s v="theater/plays"/>
    <n v="123.6"/>
    <n v="29.428571428571427"/>
    <x v="1"/>
    <s v="plays"/>
    <n v="1466710358"/>
    <x v="3409"/>
    <n v="146999868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b v="0"/>
    <n v="40"/>
    <b v="1"/>
    <s v="theater/plays"/>
    <n v="108.5"/>
    <n v="81.375"/>
    <x v="1"/>
    <s v="plays"/>
    <n v="1462841990"/>
    <x v="3410"/>
    <n v="146519640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b v="0"/>
    <n v="78"/>
    <b v="1"/>
    <s v="theater/plays"/>
    <n v="103.56666666666666"/>
    <n v="199.16666666666666"/>
    <x v="1"/>
    <s v="plays"/>
    <n v="1442536372"/>
    <x v="3411"/>
    <n v="144426437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b v="0"/>
    <n v="26"/>
    <b v="1"/>
    <s v="theater/plays"/>
    <n v="100"/>
    <n v="115.38461538461539"/>
    <x v="1"/>
    <s v="plays"/>
    <n v="1409266862"/>
    <x v="3412"/>
    <n v="141185886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b v="0"/>
    <n v="14"/>
    <b v="1"/>
    <s v="theater/plays"/>
    <n v="130"/>
    <n v="46.428571428571431"/>
    <x v="1"/>
    <s v="plays"/>
    <n v="1424280938"/>
    <x v="3413"/>
    <n v="142509954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b v="0"/>
    <n v="44"/>
    <b v="1"/>
    <s v="theater/plays"/>
    <n v="103.5"/>
    <n v="70.568181818181813"/>
    <x v="1"/>
    <s v="plays"/>
    <n v="1478030325"/>
    <x v="3414"/>
    <n v="1480579140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b v="0"/>
    <n v="9"/>
    <b v="1"/>
    <s v="theater/plays"/>
    <n v="100"/>
    <n v="22.222222222222221"/>
    <x v="1"/>
    <s v="plays"/>
    <n v="1459999656"/>
    <x v="3415"/>
    <n v="1460935800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b v="0"/>
    <n v="30"/>
    <b v="1"/>
    <s v="theater/plays"/>
    <n v="119.6"/>
    <n v="159.46666666666667"/>
    <x v="1"/>
    <s v="plays"/>
    <n v="1427363645"/>
    <x v="3416"/>
    <n v="142981380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b v="0"/>
    <n v="45"/>
    <b v="1"/>
    <s v="theater/plays"/>
    <n v="100.00058823529412"/>
    <n v="37.777999999999999"/>
    <x v="1"/>
    <s v="plays"/>
    <n v="1410558948"/>
    <x v="3417"/>
    <n v="141428418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b v="0"/>
    <n v="56"/>
    <b v="1"/>
    <s v="theater/plays"/>
    <n v="100.875"/>
    <n v="72.053571428571431"/>
    <x v="1"/>
    <s v="plays"/>
    <n v="1398283307"/>
    <x v="3418"/>
    <n v="140087530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b v="0"/>
    <n v="46"/>
    <b v="1"/>
    <s v="theater/plays"/>
    <n v="106.54545454545455"/>
    <n v="63.695652173913047"/>
    <x v="1"/>
    <s v="plays"/>
    <n v="1458416585"/>
    <x v="3419"/>
    <n v="145997820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b v="0"/>
    <n v="34"/>
    <b v="1"/>
    <s v="theater/plays"/>
    <n v="138"/>
    <n v="28.411764705882351"/>
    <x v="1"/>
    <s v="plays"/>
    <n v="1454638202"/>
    <x v="3420"/>
    <n v="145540800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b v="0"/>
    <n v="98"/>
    <b v="1"/>
    <s v="theater/plays"/>
    <n v="101.15"/>
    <n v="103.21428571428571"/>
    <x v="1"/>
    <s v="plays"/>
    <n v="1422903563"/>
    <x v="3421"/>
    <n v="142549556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b v="0"/>
    <n v="46"/>
    <b v="1"/>
    <s v="theater/plays"/>
    <n v="109.1"/>
    <n v="71.152173913043484"/>
    <x v="1"/>
    <s v="plays"/>
    <n v="1447594176"/>
    <x v="3422"/>
    <n v="145005120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b v="0"/>
    <n v="10"/>
    <b v="1"/>
    <s v="theater/plays"/>
    <n v="140"/>
    <n v="35"/>
    <x v="1"/>
    <s v="plays"/>
    <n v="1427320341"/>
    <x v="3423"/>
    <n v="142991234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b v="0"/>
    <n v="76"/>
    <b v="1"/>
    <s v="theater/plays"/>
    <n v="103.58333333333333"/>
    <n v="81.776315789473685"/>
    <x v="1"/>
    <s v="plays"/>
    <n v="1421252084"/>
    <x v="3424"/>
    <n v="142311954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b v="0"/>
    <n v="104"/>
    <b v="1"/>
    <s v="theater/plays"/>
    <n v="102.97033333333333"/>
    <n v="297.02980769230766"/>
    <x v="1"/>
    <s v="plays"/>
    <n v="1409669336"/>
    <x v="3425"/>
    <n v="1412434136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b v="0"/>
    <n v="87"/>
    <b v="1"/>
    <s v="theater/plays"/>
    <n v="108.13333333333334"/>
    <n v="46.609195402298852"/>
    <x v="1"/>
    <s v="plays"/>
    <n v="1409620903"/>
    <x v="3426"/>
    <n v="1411264800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b v="0"/>
    <n v="29"/>
    <b v="1"/>
    <s v="theater/plays"/>
    <n v="100"/>
    <n v="51.724137931034484"/>
    <x v="1"/>
    <s v="plays"/>
    <n v="1401722952"/>
    <x v="3427"/>
    <n v="140431495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b v="0"/>
    <n v="51"/>
    <b v="1"/>
    <s v="theater/plays"/>
    <n v="102.75"/>
    <n v="40.294117647058826"/>
    <x v="1"/>
    <s v="plays"/>
    <n v="1422983847"/>
    <x v="3428"/>
    <n v="142514280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b v="0"/>
    <n v="12"/>
    <b v="1"/>
    <s v="theater/plays"/>
    <n v="130"/>
    <n v="16.25"/>
    <x v="1"/>
    <s v="plays"/>
    <n v="1476837061"/>
    <x v="3429"/>
    <n v="147804666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b v="0"/>
    <n v="72"/>
    <b v="1"/>
    <s v="theater/plays"/>
    <n v="108.54949999999998"/>
    <n v="30.152638888888887"/>
    <x v="1"/>
    <s v="plays"/>
    <n v="1404168101"/>
    <x v="3430"/>
    <n v="140676010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b v="0"/>
    <n v="21"/>
    <b v="1"/>
    <s v="theater/plays"/>
    <n v="100"/>
    <n v="95.238095238095241"/>
    <x v="1"/>
    <s v="plays"/>
    <n v="1405791153"/>
    <x v="3431"/>
    <n v="140838315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b v="0"/>
    <n v="42"/>
    <b v="1"/>
    <s v="theater/plays"/>
    <n v="109.65"/>
    <n v="52.214285714285715"/>
    <x v="1"/>
    <s v="plays"/>
    <n v="1452520614"/>
    <x v="3432"/>
    <n v="1454709600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b v="0"/>
    <n v="71"/>
    <b v="1"/>
    <s v="theater/plays"/>
    <n v="100.26315789473684"/>
    <n v="134.1549295774648"/>
    <x v="1"/>
    <s v="plays"/>
    <n v="1400290255"/>
    <x v="3433"/>
    <n v="1402974000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b v="0"/>
    <n v="168"/>
    <b v="1"/>
    <s v="theater/plays"/>
    <n v="105.55"/>
    <n v="62.827380952380949"/>
    <x v="1"/>
    <s v="plays"/>
    <n v="1402391269"/>
    <x v="3434"/>
    <n v="140498326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b v="0"/>
    <n v="19"/>
    <b v="1"/>
    <s v="theater/plays"/>
    <n v="112"/>
    <n v="58.94736842105263"/>
    <x v="1"/>
    <s v="plays"/>
    <n v="1469112493"/>
    <x v="3435"/>
    <n v="1470538800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b v="0"/>
    <n v="37"/>
    <b v="1"/>
    <s v="theater/plays"/>
    <n v="105.9"/>
    <n v="143.1081081081081"/>
    <x v="1"/>
    <s v="plays"/>
    <n v="1406811593"/>
    <x v="3436"/>
    <n v="1408638480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b v="0"/>
    <n v="36"/>
    <b v="1"/>
    <s v="theater/plays"/>
    <n v="101"/>
    <n v="84.166666666666671"/>
    <x v="1"/>
    <s v="plays"/>
    <n v="1437411820"/>
    <x v="3437"/>
    <n v="144000382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b v="0"/>
    <n v="14"/>
    <b v="1"/>
    <s v="theater/plays"/>
    <n v="104.2"/>
    <n v="186.07142857142858"/>
    <x v="1"/>
    <s v="plays"/>
    <n v="1428358567"/>
    <x v="3438"/>
    <n v="143060040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b v="0"/>
    <n v="18"/>
    <b v="1"/>
    <s v="theater/plays"/>
    <n v="134.67833333333334"/>
    <n v="89.785555555555561"/>
    <x v="1"/>
    <s v="plays"/>
    <n v="1452030730"/>
    <x v="3439"/>
    <n v="145317954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b v="0"/>
    <n v="82"/>
    <b v="1"/>
    <s v="theater/plays"/>
    <n v="105.2184"/>
    <n v="64.157560975609755"/>
    <x v="1"/>
    <s v="plays"/>
    <n v="1403146628"/>
    <x v="3440"/>
    <n v="140509530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b v="0"/>
    <n v="43"/>
    <b v="1"/>
    <s v="theater/plays"/>
    <n v="102.6"/>
    <n v="59.651162790697676"/>
    <x v="1"/>
    <s v="plays"/>
    <n v="1445077121"/>
    <x v="3441"/>
    <n v="144744582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b v="0"/>
    <n v="8"/>
    <b v="1"/>
    <s v="theater/plays"/>
    <n v="100"/>
    <n v="31.25"/>
    <x v="1"/>
    <s v="plays"/>
    <n v="1430424672"/>
    <x v="3442"/>
    <n v="143301667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b v="0"/>
    <n v="45"/>
    <b v="1"/>
    <s v="theater/plays"/>
    <n v="185.5"/>
    <n v="41.222222222222221"/>
    <x v="1"/>
    <s v="plays"/>
    <n v="1407674146"/>
    <x v="3443"/>
    <n v="14102661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b v="0"/>
    <n v="20"/>
    <b v="1"/>
    <s v="theater/plays"/>
    <n v="289"/>
    <n v="43.35"/>
    <x v="1"/>
    <s v="plays"/>
    <n v="1464677986"/>
    <x v="3444"/>
    <n v="1465394340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b v="0"/>
    <n v="31"/>
    <b v="1"/>
    <s v="theater/plays"/>
    <n v="100"/>
    <n v="64.516129032258064"/>
    <x v="1"/>
    <s v="plays"/>
    <n v="1443185036"/>
    <x v="3445"/>
    <n v="144560423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b v="0"/>
    <n v="25"/>
    <b v="1"/>
    <s v="theater/plays"/>
    <n v="108.2"/>
    <n v="43.28"/>
    <x v="1"/>
    <s v="plays"/>
    <n v="1421092725"/>
    <x v="3446"/>
    <n v="142313880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b v="0"/>
    <n v="14"/>
    <b v="1"/>
    <s v="theater/plays"/>
    <n v="107.8"/>
    <n v="77"/>
    <x v="1"/>
    <s v="plays"/>
    <n v="1454448012"/>
    <x v="3447"/>
    <n v="14583324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b v="0"/>
    <n v="45"/>
    <b v="1"/>
    <s v="theater/plays"/>
    <n v="109.76190476190476"/>
    <n v="51.222222222222221"/>
    <x v="1"/>
    <s v="plays"/>
    <n v="1416192689"/>
    <x v="3448"/>
    <n v="141878468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b v="0"/>
    <n v="20"/>
    <b v="1"/>
    <s v="theater/plays"/>
    <n v="170.625"/>
    <n v="68.25"/>
    <x v="1"/>
    <s v="plays"/>
    <n v="1465607738"/>
    <x v="3449"/>
    <n v="146803680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b v="0"/>
    <n v="39"/>
    <b v="1"/>
    <s v="theater/plays"/>
    <n v="152"/>
    <n v="19.487179487179485"/>
    <x v="1"/>
    <s v="plays"/>
    <n v="1422809671"/>
    <x v="3450"/>
    <n v="142799007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b v="0"/>
    <n v="16"/>
    <b v="1"/>
    <s v="theater/plays"/>
    <n v="101.23076923076923"/>
    <n v="41.125"/>
    <x v="1"/>
    <s v="plays"/>
    <n v="1427304127"/>
    <x v="3451"/>
    <n v="142963692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b v="0"/>
    <n v="37"/>
    <b v="1"/>
    <s v="theater/plays"/>
    <n v="153.19999999999999"/>
    <n v="41.405405405405403"/>
    <x v="1"/>
    <s v="plays"/>
    <n v="1404141626"/>
    <x v="3452"/>
    <n v="1406087940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b v="0"/>
    <n v="14"/>
    <b v="1"/>
    <s v="theater/plays"/>
    <n v="128.33333333333334"/>
    <n v="27.5"/>
    <x v="1"/>
    <s v="plays"/>
    <n v="1465946956"/>
    <x v="3453"/>
    <n v="147113095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b v="0"/>
    <n v="21"/>
    <b v="1"/>
    <s v="theater/plays"/>
    <n v="100.71428571428571"/>
    <n v="33.571428571428569"/>
    <x v="1"/>
    <s v="plays"/>
    <n v="1404233159"/>
    <x v="3454"/>
    <n v="14068251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b v="0"/>
    <n v="69"/>
    <b v="1"/>
    <s v="theater/plays"/>
    <n v="100.65"/>
    <n v="145.86956521739131"/>
    <x v="1"/>
    <s v="plays"/>
    <n v="1473789627"/>
    <x v="3455"/>
    <n v="14763816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b v="0"/>
    <n v="16"/>
    <b v="1"/>
    <s v="theater/plays"/>
    <n v="191.3"/>
    <n v="358.6875"/>
    <x v="1"/>
    <s v="plays"/>
    <n v="1404190567"/>
    <x v="3456"/>
    <n v="1406876340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b v="0"/>
    <n v="55"/>
    <b v="1"/>
    <s v="theater/plays"/>
    <n v="140.19999999999999"/>
    <n v="50.981818181818184"/>
    <x v="1"/>
    <s v="plays"/>
    <n v="1421081857"/>
    <x v="3457"/>
    <n v="142372074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b v="0"/>
    <n v="27"/>
    <b v="1"/>
    <s v="theater/plays"/>
    <n v="124.33537832310839"/>
    <n v="45.037037037037038"/>
    <x v="1"/>
    <s v="plays"/>
    <n v="1420606303"/>
    <x v="3458"/>
    <n v="142293762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b v="0"/>
    <n v="36"/>
    <b v="1"/>
    <s v="theater/plays"/>
    <n v="126.2"/>
    <n v="17.527777777777779"/>
    <x v="1"/>
    <s v="plays"/>
    <n v="1461151860"/>
    <x v="3459"/>
    <n v="1463743860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b v="0"/>
    <n v="19"/>
    <b v="1"/>
    <s v="theater/plays"/>
    <n v="190"/>
    <n v="50"/>
    <x v="1"/>
    <s v="plays"/>
    <n v="1406896752"/>
    <x v="3460"/>
    <n v="140810635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b v="0"/>
    <n v="12"/>
    <b v="1"/>
    <s v="theater/plays"/>
    <n v="139"/>
    <n v="57.916666666666664"/>
    <x v="1"/>
    <s v="plays"/>
    <n v="1475248279"/>
    <x v="3461"/>
    <n v="147771000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b v="0"/>
    <n v="17"/>
    <b v="1"/>
    <s v="theater/plays"/>
    <n v="202"/>
    <n v="29.705882352941178"/>
    <x v="1"/>
    <s v="plays"/>
    <n v="1435181628"/>
    <x v="3462"/>
    <n v="143655120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b v="0"/>
    <n v="114"/>
    <b v="1"/>
    <s v="theater/plays"/>
    <n v="103.38"/>
    <n v="90.684210526315795"/>
    <x v="1"/>
    <s v="plays"/>
    <n v="1472594585"/>
    <x v="3463"/>
    <n v="1476158340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b v="0"/>
    <n v="93"/>
    <b v="1"/>
    <s v="theater/plays"/>
    <n v="102.3236"/>
    <n v="55.012688172043013"/>
    <x v="1"/>
    <s v="plays"/>
    <n v="1469329637"/>
    <x v="3464"/>
    <n v="147192163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b v="0"/>
    <n v="36"/>
    <b v="1"/>
    <s v="theater/plays"/>
    <n v="103"/>
    <n v="57.222222222222221"/>
    <x v="1"/>
    <s v="plays"/>
    <n v="1436972472"/>
    <x v="3465"/>
    <n v="143913600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b v="0"/>
    <n v="61"/>
    <b v="1"/>
    <s v="theater/plays"/>
    <n v="127.14285714285714"/>
    <n v="72.950819672131146"/>
    <x v="1"/>
    <s v="plays"/>
    <n v="1455928050"/>
    <x v="3466"/>
    <n v="1461108450"/>
    <d v="2016-04-19T23:27:30"/>
  </r>
  <r>
    <n v="3467"/>
    <s v="Venus in Fur, Los Angeles."/>
    <s v="Venus in Fur, By David Ives."/>
    <n v="3000"/>
    <n v="3030"/>
    <x v="0"/>
    <s v="US"/>
    <s v="USD"/>
    <b v="0"/>
    <n v="47"/>
    <b v="1"/>
    <s v="theater/plays"/>
    <n v="101"/>
    <n v="64.468085106382972"/>
    <x v="1"/>
    <s v="plays"/>
    <n v="1424275632"/>
    <x v="3467"/>
    <n v="142686403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b v="0"/>
    <n v="17"/>
    <b v="1"/>
    <s v="theater/plays"/>
    <n v="121.78"/>
    <n v="716.35294117647061"/>
    <x v="1"/>
    <s v="plays"/>
    <n v="1471976529"/>
    <x v="3468"/>
    <n v="1474426800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b v="0"/>
    <n v="63"/>
    <b v="1"/>
    <s v="theater/plays"/>
    <n v="113.39285714285714"/>
    <n v="50.396825396825399"/>
    <x v="1"/>
    <s v="plays"/>
    <n v="1459265045"/>
    <x v="3469"/>
    <n v="1461857045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b v="0"/>
    <n v="9"/>
    <b v="1"/>
    <s v="theater/plays"/>
    <n v="150"/>
    <n v="41.666666666666664"/>
    <x v="1"/>
    <s v="plays"/>
    <n v="1465345902"/>
    <x v="3470"/>
    <n v="146861868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b v="0"/>
    <n v="30"/>
    <b v="1"/>
    <s v="theater/plays"/>
    <n v="214.6"/>
    <n v="35.766666666666666"/>
    <x v="1"/>
    <s v="plays"/>
    <n v="1405971690"/>
    <x v="3471"/>
    <n v="140951520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b v="0"/>
    <n v="23"/>
    <b v="1"/>
    <s v="theater/plays"/>
    <n v="102.05"/>
    <n v="88.739130434782609"/>
    <x v="1"/>
    <s v="plays"/>
    <n v="1413432331"/>
    <x v="3472"/>
    <n v="1415253540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b v="0"/>
    <n v="33"/>
    <b v="1"/>
    <s v="theater/plays"/>
    <n v="100"/>
    <n v="148.4848484848485"/>
    <x v="1"/>
    <s v="plays"/>
    <n v="1425067296"/>
    <x v="3473"/>
    <n v="142688322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b v="0"/>
    <n v="39"/>
    <b v="1"/>
    <s v="theater/plays"/>
    <n v="101"/>
    <n v="51.794871794871796"/>
    <x v="1"/>
    <s v="plays"/>
    <n v="1466424131"/>
    <x v="3474"/>
    <n v="1469016131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b v="0"/>
    <n v="17"/>
    <b v="1"/>
    <s v="theater/plays"/>
    <n v="113.33333333333333"/>
    <n v="20"/>
    <x v="1"/>
    <s v="plays"/>
    <n v="1412629704"/>
    <x v="3475"/>
    <n v="141497280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b v="0"/>
    <n v="6"/>
    <b v="1"/>
    <s v="theater/plays"/>
    <n v="104"/>
    <n v="52"/>
    <x v="1"/>
    <s v="plays"/>
    <n v="1412836990"/>
    <x v="3476"/>
    <n v="141437880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b v="0"/>
    <n v="39"/>
    <b v="1"/>
    <s v="theater/plays"/>
    <n v="115.33333333333333"/>
    <n v="53.230769230769234"/>
    <x v="1"/>
    <s v="plays"/>
    <n v="1430761243"/>
    <x v="3477"/>
    <n v="143183160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b v="0"/>
    <n v="57"/>
    <b v="1"/>
    <s v="theater/plays"/>
    <n v="112.85"/>
    <n v="39.596491228070178"/>
    <x v="1"/>
    <s v="plays"/>
    <n v="1424296822"/>
    <x v="3478"/>
    <n v="142653960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b v="0"/>
    <n v="56"/>
    <b v="1"/>
    <s v="theater/plays"/>
    <n v="127.86666666666666"/>
    <n v="34.25"/>
    <x v="1"/>
    <s v="plays"/>
    <n v="1400790680"/>
    <x v="3479"/>
    <n v="140338268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b v="0"/>
    <n v="13"/>
    <b v="1"/>
    <s v="theater/plays"/>
    <n v="142.66666666666666"/>
    <n v="164.61538461538461"/>
    <x v="1"/>
    <s v="plays"/>
    <n v="1434440227"/>
    <x v="3480"/>
    <n v="143656200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b v="0"/>
    <n v="95"/>
    <b v="1"/>
    <s v="theater/plays"/>
    <n v="118.8"/>
    <n v="125.05263157894737"/>
    <x v="1"/>
    <s v="plays"/>
    <n v="1418709388"/>
    <x v="3481"/>
    <n v="142017818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b v="0"/>
    <n v="80"/>
    <b v="1"/>
    <s v="theater/plays"/>
    <n v="138.33333333333334"/>
    <n v="51.875"/>
    <x v="1"/>
    <s v="plays"/>
    <n v="1402079466"/>
    <x v="3482"/>
    <n v="140467146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b v="0"/>
    <n v="133"/>
    <b v="1"/>
    <s v="theater/plays"/>
    <n v="159.9402985074627"/>
    <n v="40.285714285714285"/>
    <x v="1"/>
    <s v="plays"/>
    <n v="1401811381"/>
    <x v="3483"/>
    <n v="140440338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b v="0"/>
    <n v="44"/>
    <b v="1"/>
    <s v="theater/plays"/>
    <n v="114.24"/>
    <n v="64.909090909090907"/>
    <x v="1"/>
    <s v="plays"/>
    <n v="1463422499"/>
    <x v="3484"/>
    <n v="146601449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b v="0"/>
    <n v="30"/>
    <b v="1"/>
    <s v="theater/plays"/>
    <n v="100.60606060606061"/>
    <n v="55.333333333333336"/>
    <x v="1"/>
    <s v="plays"/>
    <n v="1451839080"/>
    <x v="3485"/>
    <n v="145443108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b v="0"/>
    <n v="56"/>
    <b v="1"/>
    <s v="theater/plays"/>
    <n v="155.19999999999999"/>
    <n v="83.142857142857139"/>
    <x v="1"/>
    <s v="plays"/>
    <n v="1430600401"/>
    <x v="3486"/>
    <n v="143331474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b v="0"/>
    <n v="66"/>
    <b v="1"/>
    <s v="theater/plays"/>
    <n v="127.75"/>
    <n v="38.712121212121211"/>
    <x v="1"/>
    <s v="plays"/>
    <n v="1432593252"/>
    <x v="3487"/>
    <n v="143518525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b v="0"/>
    <n v="29"/>
    <b v="1"/>
    <s v="theater/plays"/>
    <n v="121.2"/>
    <n v="125.37931034482759"/>
    <x v="1"/>
    <s v="plays"/>
    <n v="1427221560"/>
    <x v="3488"/>
    <n v="14292864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b v="0"/>
    <n v="72"/>
    <b v="1"/>
    <s v="theater/plays"/>
    <n v="112.7"/>
    <n v="78.263888888888886"/>
    <x v="1"/>
    <s v="plays"/>
    <n v="1398352531"/>
    <x v="3489"/>
    <n v="140096520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b v="0"/>
    <n v="27"/>
    <b v="1"/>
    <s v="theater/plays"/>
    <n v="127.5"/>
    <n v="47.222222222222221"/>
    <x v="1"/>
    <s v="plays"/>
    <n v="1457982924"/>
    <x v="3490"/>
    <n v="14605749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b v="0"/>
    <n v="10"/>
    <b v="1"/>
    <s v="theater/plays"/>
    <n v="158.19999999999999"/>
    <n v="79.099999999999994"/>
    <x v="1"/>
    <s v="plays"/>
    <n v="1430114384"/>
    <x v="3491"/>
    <n v="143192878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b v="0"/>
    <n v="35"/>
    <b v="1"/>
    <s v="theater/plays"/>
    <n v="105.26894736842105"/>
    <n v="114.29199999999999"/>
    <x v="1"/>
    <s v="plays"/>
    <n v="1442794397"/>
    <x v="3492"/>
    <n v="144581839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b v="0"/>
    <n v="29"/>
    <b v="1"/>
    <s v="theater/plays"/>
    <n v="100"/>
    <n v="51.724137931034484"/>
    <x v="1"/>
    <s v="plays"/>
    <n v="1406580436"/>
    <x v="3493"/>
    <n v="1408252260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b v="0"/>
    <n v="13"/>
    <b v="1"/>
    <s v="theater/plays"/>
    <n v="100"/>
    <n v="30.76923076923077"/>
    <x v="1"/>
    <s v="plays"/>
    <n v="1479186575"/>
    <x v="3494"/>
    <n v="1480140000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b v="0"/>
    <n v="72"/>
    <b v="1"/>
    <s v="theater/plays"/>
    <n v="106.86"/>
    <n v="74.208333333333329"/>
    <x v="1"/>
    <s v="plays"/>
    <n v="1412360309"/>
    <x v="3495"/>
    <n v="1414862280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b v="0"/>
    <n v="78"/>
    <b v="1"/>
    <s v="theater/plays"/>
    <n v="124.4"/>
    <n v="47.846153846153847"/>
    <x v="1"/>
    <s v="plays"/>
    <n v="1470169166"/>
    <x v="3496"/>
    <n v="147362516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b v="0"/>
    <n v="49"/>
    <b v="1"/>
    <s v="theater/plays"/>
    <n v="108.70406189555126"/>
    <n v="34.408163265306122"/>
    <x v="1"/>
    <s v="plays"/>
    <n v="1463852904"/>
    <x v="3497"/>
    <n v="146490480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b v="0"/>
    <n v="42"/>
    <b v="1"/>
    <s v="theater/plays"/>
    <n v="102.42424242424242"/>
    <n v="40.238095238095241"/>
    <x v="1"/>
    <s v="plays"/>
    <n v="1459309704"/>
    <x v="3498"/>
    <n v="1464471840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b v="0"/>
    <n v="35"/>
    <b v="1"/>
    <s v="theater/plays"/>
    <n v="105.5"/>
    <n v="60.285714285714285"/>
    <x v="1"/>
    <s v="plays"/>
    <n v="1431046325"/>
    <x v="3499"/>
    <n v="143573394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b v="0"/>
    <n v="42"/>
    <b v="1"/>
    <s v="theater/plays"/>
    <n v="106.3"/>
    <n v="25.30952380952381"/>
    <x v="1"/>
    <s v="plays"/>
    <n v="1455919438"/>
    <x v="3500"/>
    <n v="145732674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b v="0"/>
    <n v="42"/>
    <b v="1"/>
    <s v="theater/plays"/>
    <n v="100.66666666666667"/>
    <n v="35.952380952380949"/>
    <x v="1"/>
    <s v="plays"/>
    <n v="1439835595"/>
    <x v="3501"/>
    <n v="144199559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b v="0"/>
    <n v="31"/>
    <b v="1"/>
    <s v="theater/plays"/>
    <n v="105.4"/>
    <n v="136"/>
    <x v="1"/>
    <s v="plays"/>
    <n v="1456862924"/>
    <x v="3502"/>
    <n v="1458100740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b v="0"/>
    <n v="38"/>
    <b v="1"/>
    <s v="theater/plays"/>
    <n v="107.56"/>
    <n v="70.763157894736835"/>
    <x v="1"/>
    <s v="plays"/>
    <n v="1466767728"/>
    <x v="3503"/>
    <n v="146935972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b v="0"/>
    <n v="8"/>
    <b v="1"/>
    <s v="theater/plays"/>
    <n v="100"/>
    <n v="125"/>
    <x v="1"/>
    <s v="plays"/>
    <n v="1445363891"/>
    <x v="3504"/>
    <n v="144795949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b v="0"/>
    <n v="39"/>
    <b v="1"/>
    <s v="theater/plays"/>
    <n v="103.76"/>
    <n v="66.512820512820511"/>
    <x v="1"/>
    <s v="plays"/>
    <n v="1398983245"/>
    <x v="3505"/>
    <n v="1399953600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b v="0"/>
    <n v="29"/>
    <b v="1"/>
    <s v="theater/plays"/>
    <n v="101.5"/>
    <n v="105"/>
    <x v="1"/>
    <s v="plays"/>
    <n v="1404927440"/>
    <x v="3506"/>
    <n v="140881544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b v="0"/>
    <n v="72"/>
    <b v="1"/>
    <s v="theater/plays"/>
    <n v="104.4"/>
    <n v="145"/>
    <x v="1"/>
    <s v="plays"/>
    <n v="1462140537"/>
    <x v="3507"/>
    <n v="146473253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b v="0"/>
    <n v="15"/>
    <b v="1"/>
    <s v="theater/plays"/>
    <n v="180"/>
    <n v="12"/>
    <x v="1"/>
    <s v="plays"/>
    <n v="1460914253"/>
    <x v="3508"/>
    <n v="1462914000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b v="0"/>
    <n v="33"/>
    <b v="1"/>
    <s v="theater/plays"/>
    <n v="106.33333333333333"/>
    <n v="96.666666666666671"/>
    <x v="1"/>
    <s v="plays"/>
    <n v="1415392666"/>
    <x v="3509"/>
    <n v="141654570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b v="0"/>
    <n v="15"/>
    <b v="1"/>
    <s v="theater/plays"/>
    <n v="100.55555555555556"/>
    <n v="60.333333333333336"/>
    <x v="1"/>
    <s v="plays"/>
    <n v="1402584846"/>
    <x v="3510"/>
    <n v="1404312846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b v="0"/>
    <n v="19"/>
    <b v="1"/>
    <s v="theater/plays"/>
    <n v="101.2"/>
    <n v="79.89473684210526"/>
    <x v="1"/>
    <s v="plays"/>
    <n v="1413406695"/>
    <x v="3511"/>
    <n v="141538500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b v="0"/>
    <n v="17"/>
    <b v="1"/>
    <s v="theater/plays"/>
    <n v="100"/>
    <n v="58.823529411764703"/>
    <x v="1"/>
    <s v="plays"/>
    <n v="1424609592"/>
    <x v="3512"/>
    <n v="142978999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b v="0"/>
    <n v="44"/>
    <b v="1"/>
    <s v="theater/plays"/>
    <n v="118.39285714285714"/>
    <n v="75.340909090909093"/>
    <x v="1"/>
    <s v="plays"/>
    <n v="1400725112"/>
    <x v="3513"/>
    <n v="1401857940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b v="0"/>
    <n v="10"/>
    <b v="1"/>
    <s v="theater/plays"/>
    <n v="110"/>
    <n v="55"/>
    <x v="1"/>
    <s v="plays"/>
    <n v="1421439552"/>
    <x v="3514"/>
    <n v="142285314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b v="0"/>
    <n v="46"/>
    <b v="1"/>
    <s v="theater/plays"/>
    <n v="102.66666666666667"/>
    <n v="66.956521739130437"/>
    <x v="1"/>
    <s v="plays"/>
    <n v="1430505171"/>
    <x v="3515"/>
    <n v="143309717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b v="0"/>
    <n v="11"/>
    <b v="1"/>
    <s v="theater/plays"/>
    <n v="100"/>
    <n v="227.27272727272728"/>
    <x v="1"/>
    <s v="plays"/>
    <n v="1407197670"/>
    <x v="3516"/>
    <n v="141014520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b v="0"/>
    <n v="13"/>
    <b v="1"/>
    <s v="theater/plays"/>
    <n v="100"/>
    <n v="307.69230769230768"/>
    <x v="1"/>
    <s v="plays"/>
    <n v="1401910634"/>
    <x v="3517"/>
    <n v="140447160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b v="0"/>
    <n v="33"/>
    <b v="1"/>
    <s v="theater/plays"/>
    <n v="110.04600000000001"/>
    <n v="50.020909090909093"/>
    <x v="1"/>
    <s v="plays"/>
    <n v="1410461299"/>
    <x v="3518"/>
    <n v="1412259660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b v="0"/>
    <n v="28"/>
    <b v="1"/>
    <s v="theater/plays"/>
    <n v="101.35"/>
    <n v="72.392857142857139"/>
    <x v="1"/>
    <s v="plays"/>
    <n v="1422886950"/>
    <x v="3519"/>
    <n v="142547895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b v="0"/>
    <n v="21"/>
    <b v="1"/>
    <s v="theater/plays"/>
    <n v="100.75"/>
    <n v="95.952380952380949"/>
    <x v="1"/>
    <s v="plays"/>
    <n v="1439322412"/>
    <x v="3520"/>
    <n v="14415472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b v="0"/>
    <n v="13"/>
    <b v="1"/>
    <s v="theater/plays"/>
    <n v="169.42857142857142"/>
    <n v="45.615384615384613"/>
    <x v="1"/>
    <s v="plays"/>
    <n v="1409388020"/>
    <x v="3521"/>
    <n v="14119800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b v="0"/>
    <n v="34"/>
    <b v="1"/>
    <s v="theater/plays"/>
    <n v="100"/>
    <n v="41.029411764705884"/>
    <x v="1"/>
    <s v="plays"/>
    <n v="1439924246"/>
    <x v="3522"/>
    <n v="144231156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b v="0"/>
    <n v="80"/>
    <b v="1"/>
    <s v="theater/plays"/>
    <n v="113.65"/>
    <n v="56.825000000000003"/>
    <x v="1"/>
    <s v="plays"/>
    <n v="1469871148"/>
    <x v="3523"/>
    <n v="1474844400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b v="0"/>
    <n v="74"/>
    <b v="1"/>
    <s v="theater/plays"/>
    <n v="101.56"/>
    <n v="137.24324324324326"/>
    <x v="1"/>
    <s v="plays"/>
    <n v="1409336373"/>
    <x v="3524"/>
    <n v="1410580800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b v="0"/>
    <n v="7"/>
    <b v="1"/>
    <s v="theater/plays"/>
    <n v="106"/>
    <n v="75.714285714285708"/>
    <x v="1"/>
    <s v="plays"/>
    <n v="1438188106"/>
    <x v="3525"/>
    <n v="143913600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b v="0"/>
    <n v="34"/>
    <b v="1"/>
    <s v="theater/plays"/>
    <n v="102"/>
    <n v="99"/>
    <x v="1"/>
    <s v="plays"/>
    <n v="1459411371"/>
    <x v="3526"/>
    <n v="1461823140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b v="0"/>
    <n v="86"/>
    <b v="1"/>
    <s v="theater/plays"/>
    <n v="116.91666666666667"/>
    <n v="81.569767441860463"/>
    <x v="1"/>
    <s v="plays"/>
    <n v="1434069205"/>
    <x v="3527"/>
    <n v="143658714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b v="0"/>
    <n v="37"/>
    <b v="1"/>
    <s v="theater/plays"/>
    <n v="101.15151515151516"/>
    <n v="45.108108108108105"/>
    <x v="1"/>
    <s v="plays"/>
    <n v="1483012918"/>
    <x v="3528"/>
    <n v="148474091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b v="0"/>
    <n v="18"/>
    <b v="1"/>
    <s v="theater/plays"/>
    <n v="132"/>
    <n v="36.666666666666664"/>
    <x v="1"/>
    <s v="plays"/>
    <n v="1434997018"/>
    <x v="3529"/>
    <n v="143674920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b v="0"/>
    <n v="22"/>
    <b v="1"/>
    <s v="theater/plays"/>
    <n v="100"/>
    <n v="125"/>
    <x v="1"/>
    <s v="plays"/>
    <n v="1457881057"/>
    <x v="3530"/>
    <n v="1460318400"/>
    <d v="2016-04-10T20:00:00"/>
  </r>
  <r>
    <n v="3531"/>
    <s v="The Reinvention of Lily Johnson"/>
    <s v="A political comedy for a crazy election year"/>
    <n v="1000"/>
    <n v="1280"/>
    <x v="0"/>
    <s v="US"/>
    <s v="USD"/>
    <b v="0"/>
    <n v="26"/>
    <b v="1"/>
    <s v="theater/plays"/>
    <n v="128"/>
    <n v="49.230769230769234"/>
    <x v="1"/>
    <s v="plays"/>
    <n v="1464709334"/>
    <x v="3531"/>
    <n v="146730133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b v="0"/>
    <n v="27"/>
    <b v="1"/>
    <s v="theater/plays"/>
    <n v="118.95833333333333"/>
    <n v="42.296296296296298"/>
    <x v="1"/>
    <s v="plays"/>
    <n v="1409667827"/>
    <x v="3532"/>
    <n v="1411012740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b v="0"/>
    <n v="8"/>
    <b v="1"/>
    <s v="theater/plays"/>
    <n v="126.2"/>
    <n v="78.875"/>
    <x v="1"/>
    <s v="plays"/>
    <n v="1444673767"/>
    <x v="3533"/>
    <n v="144726936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b v="0"/>
    <n v="204"/>
    <b v="1"/>
    <s v="theater/plays"/>
    <n v="156.19999999999999"/>
    <n v="38.284313725490193"/>
    <x v="1"/>
    <s v="plays"/>
    <n v="1440687623"/>
    <x v="3534"/>
    <n v="14437116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b v="0"/>
    <n v="46"/>
    <b v="1"/>
    <s v="theater/plays"/>
    <n v="103.15"/>
    <n v="44.847826086956523"/>
    <x v="1"/>
    <s v="plays"/>
    <n v="1441120910"/>
    <x v="3535"/>
    <n v="144380880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b v="0"/>
    <n v="17"/>
    <b v="1"/>
    <s v="theater/plays"/>
    <n v="153.33333333333334"/>
    <n v="13.529411764705882"/>
    <x v="1"/>
    <s v="plays"/>
    <n v="1448040425"/>
    <x v="3536"/>
    <n v="145061274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b v="0"/>
    <n v="28"/>
    <b v="1"/>
    <s v="theater/plays"/>
    <n v="180.44444444444446"/>
    <n v="43.5"/>
    <x v="1"/>
    <s v="plays"/>
    <n v="1413016216"/>
    <x v="3537"/>
    <n v="141621114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b v="0"/>
    <n v="83"/>
    <b v="1"/>
    <s v="theater/plays"/>
    <n v="128.44999999999999"/>
    <n v="30.951807228915662"/>
    <x v="1"/>
    <s v="plays"/>
    <n v="1469009140"/>
    <x v="3538"/>
    <n v="14714283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b v="0"/>
    <n v="13"/>
    <b v="1"/>
    <s v="theater/plays"/>
    <n v="119.66666666666667"/>
    <n v="55.230769230769234"/>
    <x v="1"/>
    <s v="plays"/>
    <n v="1471543722"/>
    <x v="3539"/>
    <n v="147335812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b v="0"/>
    <n v="8"/>
    <b v="1"/>
    <s v="theater/plays"/>
    <n v="123"/>
    <n v="46.125"/>
    <x v="1"/>
    <s v="plays"/>
    <n v="1464307491"/>
    <x v="3540"/>
    <n v="146689949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b v="0"/>
    <n v="32"/>
    <b v="1"/>
    <s v="theater/plays"/>
    <n v="105"/>
    <n v="39.375"/>
    <x v="1"/>
    <s v="plays"/>
    <n v="1438882275"/>
    <x v="3541"/>
    <n v="144104227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b v="0"/>
    <n v="85"/>
    <b v="1"/>
    <s v="theater/plays"/>
    <n v="102.23636363636363"/>
    <n v="66.152941176470591"/>
    <x v="1"/>
    <s v="plays"/>
    <n v="1404915822"/>
    <x v="3542"/>
    <n v="141009982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b v="0"/>
    <n v="29"/>
    <b v="1"/>
    <s v="theater/plays"/>
    <n v="104.66666666666667"/>
    <n v="54.137931034482762"/>
    <x v="1"/>
    <s v="plays"/>
    <n v="1432663659"/>
    <x v="3543"/>
    <n v="1435255659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b v="0"/>
    <n v="24"/>
    <b v="1"/>
    <s v="theater/plays"/>
    <n v="100"/>
    <n v="104.16666666666667"/>
    <x v="1"/>
    <s v="plays"/>
    <n v="1423166257"/>
    <x v="3544"/>
    <n v="142575825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b v="0"/>
    <n v="8"/>
    <b v="1"/>
    <s v="theater/plays"/>
    <n v="100.4"/>
    <n v="31.375"/>
    <x v="1"/>
    <s v="plays"/>
    <n v="1426188159"/>
    <x v="3545"/>
    <n v="142878015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b v="0"/>
    <n v="19"/>
    <b v="1"/>
    <s v="theater/plays"/>
    <n v="102.27272727272727"/>
    <n v="59.210526315789473"/>
    <x v="1"/>
    <s v="plays"/>
    <n v="1426002684"/>
    <x v="3546"/>
    <n v="142786074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b v="0"/>
    <n v="336"/>
    <b v="1"/>
    <s v="theater/plays"/>
    <n v="114.40928571428572"/>
    <n v="119.17633928571429"/>
    <x v="1"/>
    <s v="plays"/>
    <n v="1461117201"/>
    <x v="3547"/>
    <n v="146319834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b v="0"/>
    <n v="13"/>
    <b v="1"/>
    <s v="theater/plays"/>
    <n v="101.9047619047619"/>
    <n v="164.61538461538461"/>
    <x v="1"/>
    <s v="plays"/>
    <n v="1455230214"/>
    <x v="3548"/>
    <n v="1457139600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b v="0"/>
    <n v="42"/>
    <b v="1"/>
    <s v="theater/plays"/>
    <n v="102"/>
    <n v="24.285714285714285"/>
    <x v="1"/>
    <s v="plays"/>
    <n v="1438939673"/>
    <x v="3549"/>
    <n v="144135887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b v="0"/>
    <n v="64"/>
    <b v="1"/>
    <s v="theater/plays"/>
    <n v="104.8"/>
    <n v="40.9375"/>
    <x v="1"/>
    <s v="plays"/>
    <n v="1459632398"/>
    <x v="3550"/>
    <n v="146222439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b v="0"/>
    <n v="25"/>
    <b v="1"/>
    <s v="theater/plays"/>
    <n v="101.83333333333333"/>
    <n v="61.1"/>
    <x v="1"/>
    <s v="plays"/>
    <n v="1398342170"/>
    <x v="3551"/>
    <n v="140079642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b v="0"/>
    <n v="20"/>
    <b v="1"/>
    <s v="theater/plays"/>
    <n v="100"/>
    <n v="38.65"/>
    <x v="1"/>
    <s v="plays"/>
    <n v="1401372324"/>
    <x v="3552"/>
    <n v="14039643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b v="0"/>
    <n v="104"/>
    <b v="1"/>
    <s v="theater/plays"/>
    <n v="106.27272727272727"/>
    <n v="56.20192307692308"/>
    <x v="1"/>
    <s v="plays"/>
    <n v="1436575280"/>
    <x v="3553"/>
    <n v="143933760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b v="0"/>
    <n v="53"/>
    <b v="1"/>
    <s v="theater/plays"/>
    <n v="113.4222"/>
    <n v="107.00207547169811"/>
    <x v="1"/>
    <s v="plays"/>
    <n v="1421025159"/>
    <x v="3554"/>
    <n v="142367400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b v="0"/>
    <n v="14"/>
    <b v="1"/>
    <s v="theater/plays"/>
    <n v="100"/>
    <n v="171.42857142857142"/>
    <x v="1"/>
    <s v="plays"/>
    <n v="1476786994"/>
    <x v="3555"/>
    <n v="147938259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b v="0"/>
    <n v="20"/>
    <b v="1"/>
    <s v="theater/plays"/>
    <n v="100.45454545454545"/>
    <n v="110.5"/>
    <x v="1"/>
    <s v="plays"/>
    <n v="1403105724"/>
    <x v="3556"/>
    <n v="14082897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b v="0"/>
    <n v="558"/>
    <b v="1"/>
    <s v="theater/plays"/>
    <n v="100.036"/>
    <n v="179.27598566308242"/>
    <x v="1"/>
    <s v="plays"/>
    <n v="1396334311"/>
    <x v="3557"/>
    <n v="139927191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b v="0"/>
    <n v="22"/>
    <b v="1"/>
    <s v="theater/plays"/>
    <n v="144"/>
    <n v="22.90909090909091"/>
    <x v="1"/>
    <s v="plays"/>
    <n v="1431718575"/>
    <x v="3558"/>
    <n v="143535240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b v="0"/>
    <n v="24"/>
    <b v="1"/>
    <s v="theater/plays"/>
    <n v="103.5"/>
    <n v="43.125"/>
    <x v="1"/>
    <s v="plays"/>
    <n v="1436408308"/>
    <x v="3559"/>
    <n v="143833308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b v="0"/>
    <n v="74"/>
    <b v="1"/>
    <s v="theater/plays"/>
    <n v="108.4375"/>
    <n v="46.891891891891895"/>
    <x v="1"/>
    <s v="plays"/>
    <n v="1429651266"/>
    <x v="3560"/>
    <n v="143269470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b v="0"/>
    <n v="54"/>
    <b v="1"/>
    <s v="theater/plays"/>
    <n v="102.4"/>
    <n v="47.407407407407405"/>
    <x v="1"/>
    <s v="plays"/>
    <n v="1437236378"/>
    <x v="3561"/>
    <n v="143879976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b v="0"/>
    <n v="31"/>
    <b v="1"/>
    <s v="theater/plays"/>
    <n v="148.88888888888889"/>
    <n v="15.129032258064516"/>
    <x v="1"/>
    <s v="plays"/>
    <n v="1457115427"/>
    <x v="3562"/>
    <n v="1457906400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b v="0"/>
    <n v="25"/>
    <b v="1"/>
    <s v="theater/plays"/>
    <n v="105.49000000000001"/>
    <n v="21.098000000000003"/>
    <x v="1"/>
    <s v="plays"/>
    <n v="1467648456"/>
    <x v="3563"/>
    <n v="1470078000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b v="0"/>
    <n v="17"/>
    <b v="1"/>
    <s v="theater/plays"/>
    <n v="100.5"/>
    <n v="59.117647058823529"/>
    <x v="1"/>
    <s v="plays"/>
    <n v="1440082649"/>
    <x v="3564"/>
    <n v="144406080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b v="0"/>
    <n v="12"/>
    <b v="1"/>
    <s v="theater/plays"/>
    <n v="130.55555555555554"/>
    <n v="97.916666666666671"/>
    <x v="1"/>
    <s v="plays"/>
    <n v="1417456208"/>
    <x v="3565"/>
    <n v="14200482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b v="0"/>
    <n v="38"/>
    <b v="1"/>
    <s v="theater/plays"/>
    <n v="104.75"/>
    <n v="55.131578947368418"/>
    <x v="1"/>
    <s v="plays"/>
    <n v="1419423083"/>
    <x v="3566"/>
    <n v="142201508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b v="0"/>
    <n v="41"/>
    <b v="1"/>
    <s v="theater/plays"/>
    <n v="108.8"/>
    <n v="26.536585365853657"/>
    <x v="1"/>
    <s v="plays"/>
    <n v="1431372444"/>
    <x v="3567"/>
    <n v="143396444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b v="0"/>
    <n v="19"/>
    <b v="1"/>
    <s v="theater/plays"/>
    <n v="111"/>
    <n v="58.421052631578945"/>
    <x v="1"/>
    <s v="plays"/>
    <n v="1408383994"/>
    <x v="3568"/>
    <n v="141097599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b v="0"/>
    <n v="41"/>
    <b v="1"/>
    <s v="theater/plays"/>
    <n v="100.48"/>
    <n v="122.53658536585365"/>
    <x v="1"/>
    <s v="plays"/>
    <n v="1418142696"/>
    <x v="3569"/>
    <n v="1420734696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b v="0"/>
    <n v="26"/>
    <b v="1"/>
    <s v="theater/plays"/>
    <n v="114.35"/>
    <n v="87.961538461538467"/>
    <x v="1"/>
    <s v="plays"/>
    <n v="1417593483"/>
    <x v="3570"/>
    <n v="142000920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b v="0"/>
    <n v="25"/>
    <b v="1"/>
    <s v="theater/plays"/>
    <n v="122.06666666666666"/>
    <n v="73.239999999999995"/>
    <x v="1"/>
    <s v="plays"/>
    <n v="1412109413"/>
    <x v="3571"/>
    <n v="1414701413"/>
    <d v="2014-10-30T20:36:53"/>
  </r>
  <r>
    <n v="3572"/>
    <s v="Monster"/>
    <s v="A darkly comic one woman show by Abram Rooney as part of The Camden Fringe 2015."/>
    <n v="500"/>
    <n v="500"/>
    <x v="0"/>
    <s v="GB"/>
    <s v="GBP"/>
    <b v="0"/>
    <n v="9"/>
    <b v="1"/>
    <s v="theater/plays"/>
    <n v="100"/>
    <n v="55.555555555555557"/>
    <x v="1"/>
    <s v="plays"/>
    <n v="1432302082"/>
    <x v="3572"/>
    <n v="143489408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b v="0"/>
    <n v="78"/>
    <b v="1"/>
    <s v="theater/plays"/>
    <n v="102.8"/>
    <n v="39.53846153846154"/>
    <x v="1"/>
    <s v="plays"/>
    <n v="1412845246"/>
    <x v="3573"/>
    <n v="14154408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b v="0"/>
    <n v="45"/>
    <b v="1"/>
    <s v="theater/plays"/>
    <n v="106.12068965517241"/>
    <n v="136.77777777777777"/>
    <x v="1"/>
    <s v="plays"/>
    <n v="1413326248"/>
    <x v="3574"/>
    <n v="141592184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b v="0"/>
    <n v="102"/>
    <b v="1"/>
    <s v="theater/plays"/>
    <n v="101.33"/>
    <n v="99.343137254901961"/>
    <x v="1"/>
    <s v="plays"/>
    <n v="1468176527"/>
    <x v="3575"/>
    <n v="1470887940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b v="0"/>
    <n v="5"/>
    <b v="1"/>
    <s v="theater/plays"/>
    <n v="100"/>
    <n v="20"/>
    <x v="1"/>
    <s v="plays"/>
    <n v="1475759454"/>
    <x v="3576"/>
    <n v="14809470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b v="0"/>
    <n v="27"/>
    <b v="1"/>
    <s v="theater/plays"/>
    <n v="130"/>
    <n v="28.888888888888889"/>
    <x v="1"/>
    <s v="plays"/>
    <n v="1427741583"/>
    <x v="3577"/>
    <n v="143002968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b v="0"/>
    <n v="37"/>
    <b v="1"/>
    <s v="theater/plays"/>
    <n v="100.01333333333334"/>
    <n v="40.545945945945945"/>
    <x v="1"/>
    <s v="plays"/>
    <n v="1459445777"/>
    <x v="3578"/>
    <n v="146203777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b v="0"/>
    <n v="14"/>
    <b v="1"/>
    <s v="theater/plays"/>
    <n v="100"/>
    <n v="35.714285714285715"/>
    <x v="1"/>
    <s v="plays"/>
    <n v="1456856256"/>
    <x v="3579"/>
    <n v="145944465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b v="0"/>
    <n v="27"/>
    <b v="1"/>
    <s v="theater/plays"/>
    <n v="113.88888888888889"/>
    <n v="37.962962962962962"/>
    <x v="1"/>
    <s v="plays"/>
    <n v="1421900022"/>
    <x v="3580"/>
    <n v="142518594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b v="0"/>
    <n v="45"/>
    <b v="1"/>
    <s v="theater/plays"/>
    <n v="100"/>
    <n v="33.333333333333336"/>
    <x v="1"/>
    <s v="plays"/>
    <n v="1405509510"/>
    <x v="3581"/>
    <n v="140671911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b v="0"/>
    <n v="49"/>
    <b v="1"/>
    <s v="theater/plays"/>
    <n v="287"/>
    <n v="58.571428571428569"/>
    <x v="1"/>
    <s v="plays"/>
    <n v="1458613082"/>
    <x v="3582"/>
    <n v="14598226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b v="0"/>
    <n v="24"/>
    <b v="1"/>
    <s v="theater/plays"/>
    <n v="108.5"/>
    <n v="135.625"/>
    <x v="1"/>
    <s v="plays"/>
    <n v="1455790405"/>
    <x v="3583"/>
    <n v="146097080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b v="0"/>
    <n v="112"/>
    <b v="1"/>
    <s v="theater/plays"/>
    <n v="115.5"/>
    <n v="30.9375"/>
    <x v="1"/>
    <s v="plays"/>
    <n v="1434180944"/>
    <x v="3584"/>
    <n v="14367729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b v="0"/>
    <n v="23"/>
    <b v="1"/>
    <s v="theater/plays"/>
    <n v="119.11764705882354"/>
    <n v="176.08695652173913"/>
    <x v="1"/>
    <s v="plays"/>
    <n v="1416589890"/>
    <x v="3585"/>
    <n v="1419181890"/>
    <d v="2014-12-21T17:11:30"/>
  </r>
  <r>
    <n v="3586"/>
    <s v="Actors &amp; Musicians who are Blind or Autistic"/>
    <s v="See Theatre In A New Light"/>
    <n v="7500"/>
    <n v="8207"/>
    <x v="0"/>
    <s v="US"/>
    <s v="USD"/>
    <b v="0"/>
    <n v="54"/>
    <b v="1"/>
    <s v="theater/plays"/>
    <n v="109.42666666666666"/>
    <n v="151.9814814814815"/>
    <x v="1"/>
    <s v="plays"/>
    <n v="1469465070"/>
    <x v="3586"/>
    <n v="147464907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b v="0"/>
    <n v="28"/>
    <b v="1"/>
    <s v="theater/plays"/>
    <n v="126.6"/>
    <n v="22.607142857142858"/>
    <x v="1"/>
    <s v="plays"/>
    <n v="1463144254"/>
    <x v="3587"/>
    <n v="146705400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b v="0"/>
    <n v="11"/>
    <b v="1"/>
    <s v="theater/plays"/>
    <n v="100.5"/>
    <n v="18.272727272727273"/>
    <x v="1"/>
    <s v="plays"/>
    <n v="1428436410"/>
    <x v="3588"/>
    <n v="143034840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b v="0"/>
    <n v="62"/>
    <b v="1"/>
    <s v="theater/plays"/>
    <n v="127.5"/>
    <n v="82.258064516129039"/>
    <x v="1"/>
    <s v="plays"/>
    <n v="1430494347"/>
    <x v="3589"/>
    <n v="143265434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b v="0"/>
    <n v="73"/>
    <b v="1"/>
    <s v="theater/plays"/>
    <n v="100.06"/>
    <n v="68.534246575342465"/>
    <x v="1"/>
    <s v="plays"/>
    <n v="1411200034"/>
    <x v="3590"/>
    <n v="14137920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b v="0"/>
    <n v="18"/>
    <b v="1"/>
    <s v="theater/plays"/>
    <n v="175"/>
    <n v="68.055555555555557"/>
    <x v="1"/>
    <s v="plays"/>
    <n v="1419979544"/>
    <x v="3591"/>
    <n v="142207554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b v="0"/>
    <n v="35"/>
    <b v="1"/>
    <s v="theater/plays"/>
    <n v="127.25"/>
    <n v="72.714285714285708"/>
    <x v="1"/>
    <s v="plays"/>
    <n v="1418673307"/>
    <x v="3592"/>
    <n v="1423630740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b v="0"/>
    <n v="43"/>
    <b v="1"/>
    <s v="theater/plays"/>
    <n v="110.63333333333334"/>
    <n v="77.186046511627907"/>
    <x v="1"/>
    <s v="plays"/>
    <n v="1417469639"/>
    <x v="3593"/>
    <n v="1420489560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b v="0"/>
    <n v="36"/>
    <b v="1"/>
    <s v="theater/plays"/>
    <n v="125.9375"/>
    <n v="55.972222222222221"/>
    <x v="1"/>
    <s v="plays"/>
    <n v="1470792982"/>
    <x v="3594"/>
    <n v="1472952982"/>
    <d v="2016-09-04T01:36:22"/>
  </r>
  <r>
    <n v="3595"/>
    <s v="The Flu Season"/>
    <s v="A new theatre company staging Will Eno's The Flu Season in Seattle"/>
    <n v="2600"/>
    <n v="3081"/>
    <x v="0"/>
    <s v="US"/>
    <s v="USD"/>
    <b v="0"/>
    <n v="62"/>
    <b v="1"/>
    <s v="theater/plays"/>
    <n v="118.5"/>
    <n v="49.693548387096776"/>
    <x v="1"/>
    <s v="plays"/>
    <n v="1423959123"/>
    <x v="3595"/>
    <n v="142622994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b v="0"/>
    <n v="15"/>
    <b v="1"/>
    <s v="theater/plays"/>
    <n v="107.72727272727273"/>
    <n v="79"/>
    <x v="1"/>
    <s v="plays"/>
    <n v="1407258582"/>
    <x v="3596"/>
    <n v="140907298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b v="0"/>
    <n v="33"/>
    <b v="1"/>
    <s v="theater/plays"/>
    <n v="102.6"/>
    <n v="77.727272727272734"/>
    <x v="1"/>
    <s v="plays"/>
    <n v="1455717790"/>
    <x v="3597"/>
    <n v="1456984740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b v="0"/>
    <n v="27"/>
    <b v="1"/>
    <s v="theater/plays"/>
    <n v="110.1"/>
    <n v="40.777777777777779"/>
    <x v="1"/>
    <s v="plays"/>
    <n v="1408129822"/>
    <x v="3598"/>
    <n v="1409720340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b v="0"/>
    <n v="17"/>
    <b v="1"/>
    <s v="theater/plays"/>
    <n v="202"/>
    <n v="59.411764705882355"/>
    <x v="1"/>
    <s v="plays"/>
    <n v="1438715077"/>
    <x v="3599"/>
    <n v="1440892800"/>
    <d v="2015-08-30T00:00:00"/>
  </r>
  <r>
    <n v="3600"/>
    <s v="Pariah"/>
    <s v="The First Play From The Man Who Brought You The Black James Bond!"/>
    <n v="10"/>
    <n v="13"/>
    <x v="0"/>
    <s v="US"/>
    <s v="USD"/>
    <b v="0"/>
    <n v="4"/>
    <b v="1"/>
    <s v="theater/plays"/>
    <n v="130"/>
    <n v="3.25"/>
    <x v="1"/>
    <s v="plays"/>
    <n v="1473970964"/>
    <x v="3600"/>
    <n v="147639016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b v="0"/>
    <n v="53"/>
    <b v="1"/>
    <s v="theater/plays"/>
    <n v="104.35"/>
    <n v="39.377358490566039"/>
    <x v="1"/>
    <s v="plays"/>
    <n v="1418860682"/>
    <x v="3601"/>
    <n v="142145268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b v="0"/>
    <n v="49"/>
    <b v="1"/>
    <s v="theater/plays"/>
    <n v="100.05"/>
    <n v="81.673469387755105"/>
    <x v="1"/>
    <s v="plays"/>
    <n v="1458336479"/>
    <x v="3602"/>
    <n v="146352047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b v="0"/>
    <n v="57"/>
    <b v="1"/>
    <s v="theater/plays"/>
    <n v="170.66666666666666"/>
    <n v="44.912280701754383"/>
    <x v="1"/>
    <s v="plays"/>
    <n v="1444164280"/>
    <x v="3603"/>
    <n v="144675988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b v="0"/>
    <n v="69"/>
    <b v="1"/>
    <s v="theater/plays"/>
    <n v="112.83333333333333"/>
    <n v="49.05797101449275"/>
    <x v="1"/>
    <s v="plays"/>
    <n v="1461370956"/>
    <x v="3604"/>
    <n v="1461913140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b v="0"/>
    <n v="15"/>
    <b v="1"/>
    <s v="theater/plays"/>
    <n v="184"/>
    <n v="30.666666666666668"/>
    <x v="1"/>
    <s v="plays"/>
    <n v="1452798126"/>
    <x v="3605"/>
    <n v="145539012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b v="0"/>
    <n v="64"/>
    <b v="1"/>
    <s v="theater/plays"/>
    <n v="130.26666666666668"/>
    <n v="61.0625"/>
    <x v="1"/>
    <s v="plays"/>
    <n v="1468593057"/>
    <x v="3606"/>
    <n v="1471185057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b v="0"/>
    <n v="20"/>
    <b v="1"/>
    <s v="theater/plays"/>
    <n v="105.45454545454545"/>
    <n v="29"/>
    <x v="1"/>
    <s v="plays"/>
    <n v="1448924882"/>
    <x v="3607"/>
    <n v="145013760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b v="0"/>
    <n v="27"/>
    <b v="1"/>
    <s v="theater/plays"/>
    <n v="100"/>
    <n v="29.62962962962963"/>
    <x v="1"/>
    <s v="plays"/>
    <n v="1463418090"/>
    <x v="3608"/>
    <n v="146617200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b v="0"/>
    <n v="21"/>
    <b v="1"/>
    <s v="theater/plays"/>
    <n v="153.31632653061226"/>
    <n v="143.0952380952381"/>
    <x v="1"/>
    <s v="plays"/>
    <n v="1456789685"/>
    <x v="3609"/>
    <n v="145937808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b v="0"/>
    <n v="31"/>
    <b v="1"/>
    <s v="theater/plays"/>
    <n v="162.30000000000001"/>
    <n v="52.354838709677416"/>
    <x v="1"/>
    <s v="plays"/>
    <n v="1437214936"/>
    <x v="3610"/>
    <n v="143980693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b v="0"/>
    <n v="51"/>
    <b v="1"/>
    <s v="theater/plays"/>
    <n v="136"/>
    <n v="66.666666666666671"/>
    <x v="1"/>
    <s v="plays"/>
    <n v="1425891201"/>
    <x v="3611"/>
    <n v="142848320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b v="0"/>
    <n v="57"/>
    <b v="1"/>
    <s v="theater/plays"/>
    <n v="144.4"/>
    <n v="126.66666666666667"/>
    <x v="1"/>
    <s v="plays"/>
    <n v="1401470811"/>
    <x v="3612"/>
    <n v="140233481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b v="0"/>
    <n v="20"/>
    <b v="1"/>
    <s v="theater/plays"/>
    <n v="100"/>
    <n v="62.5"/>
    <x v="1"/>
    <s v="plays"/>
    <n v="1401372574"/>
    <x v="3613"/>
    <n v="140396457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b v="0"/>
    <n v="71"/>
    <b v="1"/>
    <s v="theater/plays"/>
    <n v="100.8"/>
    <n v="35.492957746478872"/>
    <x v="1"/>
    <s v="plays"/>
    <n v="1432083616"/>
    <x v="3614"/>
    <n v="14346756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b v="0"/>
    <n v="72"/>
    <b v="1"/>
    <s v="theater/plays"/>
    <n v="106.8"/>
    <n v="37.083333333333336"/>
    <x v="1"/>
    <s v="plays"/>
    <n v="1447164896"/>
    <x v="3615"/>
    <n v="144975689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b v="0"/>
    <n v="45"/>
    <b v="1"/>
    <s v="theater/plays"/>
    <n v="124.8"/>
    <n v="69.333333333333329"/>
    <x v="1"/>
    <s v="plays"/>
    <n v="1424213264"/>
    <x v="3616"/>
    <n v="142680166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b v="0"/>
    <n v="51"/>
    <b v="1"/>
    <s v="theater/plays"/>
    <n v="118.91891891891892"/>
    <n v="17.254901960784313"/>
    <x v="1"/>
    <s v="plays"/>
    <n v="1486996729"/>
    <x v="3617"/>
    <n v="148824000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b v="0"/>
    <n v="56"/>
    <b v="1"/>
    <s v="theater/plays"/>
    <n v="101"/>
    <n v="36.071428571428569"/>
    <x v="1"/>
    <s v="plays"/>
    <n v="1430751850"/>
    <x v="3618"/>
    <n v="143334385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b v="0"/>
    <n v="17"/>
    <b v="1"/>
    <s v="theater/plays"/>
    <n v="113"/>
    <n v="66.470588235294116"/>
    <x v="1"/>
    <s v="plays"/>
    <n v="1476760226"/>
    <x v="3619"/>
    <n v="147959280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b v="0"/>
    <n v="197"/>
    <b v="1"/>
    <s v="theater/plays"/>
    <n v="105.19047619047619"/>
    <n v="56.065989847715734"/>
    <x v="1"/>
    <s v="plays"/>
    <n v="1422916261"/>
    <x v="3620"/>
    <n v="142552800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b v="0"/>
    <n v="70"/>
    <b v="1"/>
    <s v="theater/plays"/>
    <n v="109.73333333333333"/>
    <n v="47.028571428571432"/>
    <x v="1"/>
    <s v="plays"/>
    <n v="1473200844"/>
    <x v="3621"/>
    <n v="1475269200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b v="0"/>
    <n v="21"/>
    <b v="1"/>
    <s v="theater/plays"/>
    <n v="100.099"/>
    <n v="47.666190476190479"/>
    <x v="1"/>
    <s v="plays"/>
    <n v="1409030371"/>
    <x v="3622"/>
    <n v="1411874580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b v="0"/>
    <n v="34"/>
    <b v="1"/>
    <s v="theater/plays"/>
    <n v="120"/>
    <n v="88.235294117647058"/>
    <x v="1"/>
    <s v="plays"/>
    <n v="1404841270"/>
    <x v="3623"/>
    <n v="140635800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b v="0"/>
    <n v="39"/>
    <b v="1"/>
    <s v="theater/plays"/>
    <n v="104.93333333333334"/>
    <n v="80.717948717948715"/>
    <x v="1"/>
    <s v="plays"/>
    <n v="1466793290"/>
    <x v="3624"/>
    <n v="147197729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b v="0"/>
    <n v="78"/>
    <b v="1"/>
    <s v="theater/plays"/>
    <n v="102.66666666666667"/>
    <n v="39.487179487179489"/>
    <x v="1"/>
    <s v="plays"/>
    <n v="1433259577"/>
    <x v="3625"/>
    <n v="143585157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b v="0"/>
    <n v="48"/>
    <b v="1"/>
    <s v="theater/plays"/>
    <n v="101.825"/>
    <n v="84.854166666666671"/>
    <x v="1"/>
    <s v="plays"/>
    <n v="1406390457"/>
    <x v="3626"/>
    <n v="14082048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b v="0"/>
    <n v="29"/>
    <b v="1"/>
    <s v="theater/plays"/>
    <n v="100"/>
    <n v="68.965517241379317"/>
    <x v="1"/>
    <s v="plays"/>
    <n v="1459446487"/>
    <x v="3627"/>
    <n v="1463803140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b v="0"/>
    <n v="0"/>
    <b v="0"/>
    <s v="theater/musical"/>
    <n v="0"/>
    <e v="#DIV/0!"/>
    <x v="1"/>
    <s v="musical"/>
    <n v="1444852796"/>
    <x v="3628"/>
    <n v="145004039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b v="0"/>
    <n v="2"/>
    <b v="0"/>
    <s v="theater/musical"/>
    <n v="2.0000000000000001E-4"/>
    <n v="1"/>
    <x v="1"/>
    <s v="musical"/>
    <n v="1457403364"/>
    <x v="3629"/>
    <n v="146246760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b v="0"/>
    <n v="1"/>
    <b v="0"/>
    <s v="theater/musical"/>
    <n v="3.3333333333333333E-2"/>
    <n v="1"/>
    <x v="1"/>
    <s v="musical"/>
    <n v="1414700390"/>
    <x v="3630"/>
    <n v="141729599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b v="0"/>
    <n v="59"/>
    <b v="0"/>
    <s v="theater/musical"/>
    <n v="51.023391812865498"/>
    <n v="147.88135593220338"/>
    <x v="1"/>
    <s v="musical"/>
    <n v="1409335497"/>
    <x v="3631"/>
    <n v="141144474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b v="0"/>
    <n v="1"/>
    <b v="0"/>
    <s v="theater/musical"/>
    <n v="20"/>
    <n v="100"/>
    <x v="1"/>
    <s v="musical"/>
    <n v="1415053749"/>
    <x v="3632"/>
    <n v="141678174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b v="0"/>
    <n v="31"/>
    <b v="0"/>
    <s v="theater/musical"/>
    <n v="35.24"/>
    <n v="56.838709677419352"/>
    <x v="1"/>
    <s v="musical"/>
    <n v="1475765867"/>
    <x v="3633"/>
    <n v="1479517200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b v="0"/>
    <n v="18"/>
    <b v="0"/>
    <s v="theater/musical"/>
    <n v="4.246666666666667"/>
    <n v="176.94444444444446"/>
    <x v="1"/>
    <s v="musical"/>
    <n v="1480219174"/>
    <x v="3634"/>
    <n v="1484366340"/>
    <d v="2017-01-14T03:59:00"/>
  </r>
  <r>
    <n v="3635"/>
    <s v="Mary's Son"/>
    <s v="Mary's Son is a pop opera about Jesus and the hope he brings to all people."/>
    <n v="3500"/>
    <n v="1276"/>
    <x v="2"/>
    <s v="US"/>
    <s v="USD"/>
    <b v="0"/>
    <n v="10"/>
    <b v="0"/>
    <s v="theater/musical"/>
    <n v="36.457142857142856"/>
    <n v="127.6"/>
    <x v="1"/>
    <s v="musical"/>
    <n v="1458594676"/>
    <x v="3635"/>
    <n v="146118667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b v="0"/>
    <n v="0"/>
    <b v="0"/>
    <s v="theater/musical"/>
    <n v="0"/>
    <e v="#DIV/0!"/>
    <x v="1"/>
    <s v="musical"/>
    <n v="1439224829"/>
    <x v="3636"/>
    <n v="14422488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b v="0"/>
    <n v="14"/>
    <b v="0"/>
    <s v="theater/musical"/>
    <n v="30.866666666666667"/>
    <n v="66.142857142857139"/>
    <x v="1"/>
    <s v="musical"/>
    <n v="1417538935"/>
    <x v="3637"/>
    <n v="1420130935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b v="0"/>
    <n v="2"/>
    <b v="0"/>
    <s v="theater/musical"/>
    <n v="6.5454545454545459"/>
    <n v="108"/>
    <x v="1"/>
    <s v="musical"/>
    <n v="1424275732"/>
    <x v="3638"/>
    <n v="142945613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b v="0"/>
    <n v="1"/>
    <b v="0"/>
    <s v="theater/musical"/>
    <n v="4.0000000000000001E-3"/>
    <n v="1"/>
    <x v="1"/>
    <s v="musical"/>
    <n v="1470672906"/>
    <x v="3639"/>
    <n v="147585306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b v="0"/>
    <n v="3"/>
    <b v="0"/>
    <s v="theater/musical"/>
    <n v="5.5"/>
    <n v="18.333333333333332"/>
    <x v="1"/>
    <s v="musical"/>
    <n v="1428691530"/>
    <x v="3640"/>
    <n v="14312835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b v="0"/>
    <n v="0"/>
    <b v="0"/>
    <s v="theater/musical"/>
    <n v="0"/>
    <e v="#DIV/0!"/>
    <x v="1"/>
    <s v="musical"/>
    <n v="1410966179"/>
    <x v="3641"/>
    <n v="141248520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b v="0"/>
    <n v="2"/>
    <b v="0"/>
    <s v="theater/musical"/>
    <n v="2.1428571428571428"/>
    <n v="7.5"/>
    <x v="1"/>
    <s v="musical"/>
    <n v="1445369727"/>
    <x v="3642"/>
    <n v="144890280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b v="0"/>
    <n v="0"/>
    <b v="0"/>
    <s v="theater/musical"/>
    <n v="0"/>
    <e v="#DIV/0!"/>
    <x v="1"/>
    <s v="musical"/>
    <n v="1444274839"/>
    <x v="3643"/>
    <n v="144773443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b v="0"/>
    <n v="12"/>
    <b v="0"/>
    <s v="theater/musical"/>
    <n v="16.420000000000002"/>
    <n v="68.416666666666671"/>
    <x v="1"/>
    <s v="musical"/>
    <n v="1454996887"/>
    <x v="3644"/>
    <n v="1457413140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b v="0"/>
    <n v="1"/>
    <b v="0"/>
    <s v="theater/musical"/>
    <n v="0.1"/>
    <n v="1"/>
    <x v="1"/>
    <s v="musical"/>
    <n v="1477178238"/>
    <x v="3645"/>
    <n v="147977383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b v="0"/>
    <n v="8"/>
    <b v="0"/>
    <s v="theater/musical"/>
    <n v="4.8099999999999996"/>
    <n v="60.125"/>
    <x v="1"/>
    <s v="musical"/>
    <n v="1431770802"/>
    <x v="3646"/>
    <n v="143449740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b v="0"/>
    <n v="2"/>
    <b v="0"/>
    <s v="theater/musical"/>
    <n v="6"/>
    <n v="15"/>
    <x v="1"/>
    <s v="musical"/>
    <n v="1471370327"/>
    <x v="3647"/>
    <n v="147525832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b v="0"/>
    <n v="73"/>
    <b v="1"/>
    <s v="theater/plays"/>
    <n v="100.38249999999999"/>
    <n v="550.04109589041093"/>
    <x v="1"/>
    <s v="plays"/>
    <n v="1409900445"/>
    <x v="3648"/>
    <n v="14124924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b v="0"/>
    <n v="8"/>
    <b v="1"/>
    <s v="theater/plays"/>
    <n v="104"/>
    <n v="97.5"/>
    <x v="1"/>
    <s v="plays"/>
    <n v="1400691994"/>
    <x v="3649"/>
    <n v="140293839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b v="0"/>
    <n v="17"/>
    <b v="1"/>
    <s v="theater/plays"/>
    <n v="100"/>
    <n v="29.411764705882351"/>
    <x v="1"/>
    <s v="plays"/>
    <n v="1452598184"/>
    <x v="3650"/>
    <n v="145441258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b v="0"/>
    <n v="9"/>
    <b v="1"/>
    <s v="theater/plays"/>
    <n v="104"/>
    <n v="57.777777777777779"/>
    <x v="1"/>
    <s v="plays"/>
    <n v="1404833442"/>
    <x v="3651"/>
    <n v="140768634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b v="0"/>
    <n v="17"/>
    <b v="1"/>
    <s v="theater/plays"/>
    <n v="250.66666666666666"/>
    <n v="44.235294117647058"/>
    <x v="1"/>
    <s v="plays"/>
    <n v="1471188502"/>
    <x v="3652"/>
    <n v="1472097540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b v="0"/>
    <n v="33"/>
    <b v="1"/>
    <s v="theater/plays"/>
    <n v="100.5"/>
    <n v="60.909090909090907"/>
    <x v="1"/>
    <s v="plays"/>
    <n v="1436172207"/>
    <x v="3653"/>
    <n v="143876420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b v="0"/>
    <n v="38"/>
    <b v="1"/>
    <s v="theater/plays"/>
    <n v="174.4"/>
    <n v="68.84210526315789"/>
    <x v="1"/>
    <s v="plays"/>
    <n v="1457690386"/>
    <x v="3654"/>
    <n v="1459702800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b v="0"/>
    <n v="79"/>
    <b v="1"/>
    <s v="theater/plays"/>
    <n v="116.26"/>
    <n v="73.582278481012665"/>
    <x v="1"/>
    <s v="plays"/>
    <n v="1434654998"/>
    <x v="3655"/>
    <n v="143720274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b v="0"/>
    <n v="46"/>
    <b v="1"/>
    <s v="theater/plays"/>
    <n v="105.82"/>
    <n v="115.02173913043478"/>
    <x v="1"/>
    <s v="plays"/>
    <n v="1483393836"/>
    <x v="3656"/>
    <n v="1485989940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b v="0"/>
    <n v="20"/>
    <b v="1"/>
    <s v="theater/plays"/>
    <n v="110.75"/>
    <n v="110.75"/>
    <x v="1"/>
    <s v="plays"/>
    <n v="1462806419"/>
    <x v="3657"/>
    <n v="1464817320"/>
    <d v="2016-06-01T21:42:00"/>
  </r>
  <r>
    <n v="3658"/>
    <s v="Mr. Marmalade"/>
    <s v="Life is hard when your own imaginary friend can't make time for you."/>
    <n v="1500"/>
    <n v="1510"/>
    <x v="0"/>
    <s v="US"/>
    <s v="USD"/>
    <b v="0"/>
    <n v="20"/>
    <b v="1"/>
    <s v="theater/plays"/>
    <n v="100.66666666666667"/>
    <n v="75.5"/>
    <x v="1"/>
    <s v="plays"/>
    <n v="1400272580"/>
    <x v="3658"/>
    <n v="140427354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b v="0"/>
    <n v="13"/>
    <b v="1"/>
    <s v="theater/plays"/>
    <n v="102.03333333333333"/>
    <n v="235.46153846153845"/>
    <x v="1"/>
    <s v="plays"/>
    <n v="1424414350"/>
    <x v="3659"/>
    <n v="142677594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b v="0"/>
    <n v="22"/>
    <b v="1"/>
    <s v="theater/plays"/>
    <n v="100"/>
    <n v="11.363636363636363"/>
    <x v="1"/>
    <s v="plays"/>
    <n v="1417208925"/>
    <x v="3660"/>
    <n v="141936892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b v="0"/>
    <n v="36"/>
    <b v="1"/>
    <s v="theater/plays"/>
    <n v="111"/>
    <n v="92.5"/>
    <x v="1"/>
    <s v="plays"/>
    <n v="1458336672"/>
    <x v="3661"/>
    <n v="146026080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b v="0"/>
    <n v="40"/>
    <b v="1"/>
    <s v="theater/plays"/>
    <n v="101.425"/>
    <n v="202.85"/>
    <x v="1"/>
    <s v="plays"/>
    <n v="1425187014"/>
    <x v="3662"/>
    <n v="142777541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b v="0"/>
    <n v="9"/>
    <b v="1"/>
    <s v="theater/plays"/>
    <n v="104"/>
    <n v="26"/>
    <x v="1"/>
    <s v="plays"/>
    <n v="1477133430"/>
    <x v="3663"/>
    <n v="14823210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b v="0"/>
    <n v="19"/>
    <b v="1"/>
    <s v="theater/plays"/>
    <n v="109.375"/>
    <n v="46.05263157894737"/>
    <x v="1"/>
    <s v="plays"/>
    <n v="1464847089"/>
    <x v="3664"/>
    <n v="146605668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b v="0"/>
    <n v="14"/>
    <b v="1"/>
    <s v="theater/plays"/>
    <n v="115.16129032258064"/>
    <n v="51"/>
    <x v="1"/>
    <s v="plays"/>
    <n v="1445109822"/>
    <x v="3665"/>
    <n v="144606204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b v="0"/>
    <n v="38"/>
    <b v="1"/>
    <s v="theater/plays"/>
    <n v="100"/>
    <n v="31.578947368421051"/>
    <x v="1"/>
    <s v="plays"/>
    <n v="1404337382"/>
    <x v="3666"/>
    <n v="1406185200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b v="0"/>
    <n v="58"/>
    <b v="1"/>
    <s v="theater/plays"/>
    <n v="103.17033333333333"/>
    <n v="53.363965517241382"/>
    <x v="1"/>
    <s v="plays"/>
    <n v="1434669419"/>
    <x v="3667"/>
    <n v="143726141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b v="0"/>
    <n v="28"/>
    <b v="1"/>
    <s v="theater/plays"/>
    <n v="103.5"/>
    <n v="36.964285714285715"/>
    <x v="1"/>
    <s v="plays"/>
    <n v="1435670452"/>
    <x v="3668"/>
    <n v="143767638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b v="0"/>
    <n v="17"/>
    <b v="1"/>
    <s v="theater/plays"/>
    <n v="138.19999999999999"/>
    <n v="81.294117647058826"/>
    <x v="1"/>
    <s v="plays"/>
    <n v="1431447137"/>
    <x v="3669"/>
    <n v="143403913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b v="0"/>
    <n v="12"/>
    <b v="1"/>
    <s v="theater/plays"/>
    <n v="109.54545454545455"/>
    <n v="20.083333333333332"/>
    <x v="1"/>
    <s v="plays"/>
    <n v="1431951611"/>
    <x v="3670"/>
    <n v="143311320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b v="0"/>
    <n v="40"/>
    <b v="1"/>
    <s v="theater/plays"/>
    <n v="100.85714285714286"/>
    <n v="88.25"/>
    <x v="1"/>
    <s v="plays"/>
    <n v="1404140667"/>
    <x v="3671"/>
    <n v="140591514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b v="0"/>
    <n v="57"/>
    <b v="1"/>
    <s v="theater/plays"/>
    <n v="101.53333333333333"/>
    <n v="53.438596491228068"/>
    <x v="1"/>
    <s v="plays"/>
    <n v="1409179384"/>
    <x v="3672"/>
    <n v="141177138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b v="0"/>
    <n v="114"/>
    <b v="1"/>
    <s v="theater/plays"/>
    <n v="113.625"/>
    <n v="39.868421052631582"/>
    <x v="1"/>
    <s v="plays"/>
    <n v="1412233497"/>
    <x v="3673"/>
    <n v="1415191920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b v="0"/>
    <n v="31"/>
    <b v="1"/>
    <s v="theater/plays"/>
    <n v="100"/>
    <n v="145.16129032258064"/>
    <x v="1"/>
    <s v="plays"/>
    <n v="1467752229"/>
    <x v="3674"/>
    <n v="147293622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b v="0"/>
    <n v="3"/>
    <b v="1"/>
    <s v="theater/plays"/>
    <n v="140"/>
    <n v="23.333333333333332"/>
    <x v="1"/>
    <s v="plays"/>
    <n v="1462285182"/>
    <x v="3675"/>
    <n v="1463353200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b v="0"/>
    <n v="16"/>
    <b v="1"/>
    <s v="theater/plays"/>
    <n v="128.75"/>
    <n v="64.375"/>
    <x v="1"/>
    <s v="plays"/>
    <n v="1408995284"/>
    <x v="3676"/>
    <n v="141055048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b v="0"/>
    <n v="199"/>
    <b v="1"/>
    <s v="theater/plays"/>
    <n v="102.90416666666667"/>
    <n v="62.052763819095475"/>
    <x v="1"/>
    <s v="plays"/>
    <n v="1402580818"/>
    <x v="3677"/>
    <n v="140435994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b v="0"/>
    <n v="31"/>
    <b v="1"/>
    <s v="theater/plays"/>
    <n v="102.5"/>
    <n v="66.129032258064512"/>
    <x v="1"/>
    <s v="plays"/>
    <n v="1430052298"/>
    <x v="3678"/>
    <n v="143307629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b v="0"/>
    <n v="30"/>
    <b v="1"/>
    <s v="theater/plays"/>
    <n v="110.1"/>
    <n v="73.400000000000006"/>
    <x v="1"/>
    <s v="plays"/>
    <n v="1401214581"/>
    <x v="3679"/>
    <n v="140419074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b v="0"/>
    <n v="34"/>
    <b v="1"/>
    <s v="theater/plays"/>
    <n v="112.76666666666667"/>
    <n v="99.5"/>
    <x v="1"/>
    <s v="plays"/>
    <n v="1473850434"/>
    <x v="3680"/>
    <n v="147566483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b v="0"/>
    <n v="18"/>
    <b v="1"/>
    <s v="theater/plays"/>
    <n v="111.9"/>
    <n v="62.166666666666664"/>
    <x v="1"/>
    <s v="plays"/>
    <n v="1452008290"/>
    <x v="3681"/>
    <n v="145287229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b v="0"/>
    <n v="67"/>
    <b v="1"/>
    <s v="theater/plays"/>
    <n v="139.19999999999999"/>
    <n v="62.328358208955223"/>
    <x v="1"/>
    <s v="plays"/>
    <n v="1399998418"/>
    <x v="3682"/>
    <n v="1402901940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b v="0"/>
    <n v="66"/>
    <b v="1"/>
    <s v="theater/plays"/>
    <n v="110.85714285714286"/>
    <n v="58.787878787878789"/>
    <x v="1"/>
    <s v="plays"/>
    <n v="1474339696"/>
    <x v="3683"/>
    <n v="147693169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b v="0"/>
    <n v="23"/>
    <b v="1"/>
    <s v="theater/plays"/>
    <n v="139.06666666666666"/>
    <n v="45.347826086956523"/>
    <x v="1"/>
    <s v="plays"/>
    <n v="1438575586"/>
    <x v="3684"/>
    <n v="144116758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b v="0"/>
    <n v="126"/>
    <b v="1"/>
    <s v="theater/plays"/>
    <n v="105.7"/>
    <n v="41.944444444444443"/>
    <x v="1"/>
    <s v="plays"/>
    <n v="1398348859"/>
    <x v="3685"/>
    <n v="1400533200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b v="0"/>
    <n v="6"/>
    <b v="1"/>
    <s v="theater/plays"/>
    <n v="101.42857142857143"/>
    <n v="59.166666666666664"/>
    <x v="1"/>
    <s v="plays"/>
    <n v="1439567660"/>
    <x v="3686"/>
    <n v="144082074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b v="0"/>
    <n v="25"/>
    <b v="1"/>
    <s v="theater/plays"/>
    <n v="100.245"/>
    <n v="200.49"/>
    <x v="1"/>
    <s v="plays"/>
    <n v="1401254055"/>
    <x v="3687"/>
    <n v="140384605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b v="0"/>
    <n v="39"/>
    <b v="1"/>
    <s v="theater/plays"/>
    <n v="109.16666666666667"/>
    <n v="83.974358974358978"/>
    <x v="1"/>
    <s v="plays"/>
    <n v="1404932004"/>
    <x v="3688"/>
    <n v="140752400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b v="0"/>
    <n v="62"/>
    <b v="1"/>
    <s v="theater/plays"/>
    <n v="118.33333333333333"/>
    <n v="57.258064516129032"/>
    <x v="1"/>
    <s v="plays"/>
    <n v="1432410639"/>
    <x v="3689"/>
    <n v="143492550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b v="0"/>
    <n v="31"/>
    <b v="1"/>
    <s v="theater/plays"/>
    <n v="120"/>
    <n v="58.064516129032256"/>
    <x v="1"/>
    <s v="plays"/>
    <n v="1414506083"/>
    <x v="3690"/>
    <n v="141710168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b v="0"/>
    <n v="274"/>
    <b v="1"/>
    <s v="theater/plays"/>
    <n v="127.96"/>
    <n v="186.80291970802921"/>
    <x v="1"/>
    <s v="plays"/>
    <n v="1421426929"/>
    <x v="3691"/>
    <n v="1425272340"/>
    <d v="2015-03-02T04:59:00"/>
  </r>
  <r>
    <n v="3692"/>
    <s v="An Evening With Durang"/>
    <s v="Help us independently produce two great comedies by Christopher Durang."/>
    <n v="1000"/>
    <n v="1260"/>
    <x v="0"/>
    <s v="US"/>
    <s v="USD"/>
    <b v="0"/>
    <n v="17"/>
    <b v="1"/>
    <s v="theater/plays"/>
    <n v="126"/>
    <n v="74.117647058823536"/>
    <x v="1"/>
    <s v="plays"/>
    <n v="1410304179"/>
    <x v="3692"/>
    <n v="1411084800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b v="0"/>
    <n v="14"/>
    <b v="1"/>
    <s v="theater/plays"/>
    <n v="129.12912912912913"/>
    <n v="30.714285714285715"/>
    <x v="1"/>
    <s v="plays"/>
    <n v="1446352529"/>
    <x v="3693"/>
    <n v="144892260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b v="0"/>
    <n v="60"/>
    <b v="1"/>
    <s v="theater/plays"/>
    <n v="107.42857142857143"/>
    <n v="62.666666666666664"/>
    <x v="1"/>
    <s v="plays"/>
    <n v="1461985967"/>
    <x v="3694"/>
    <n v="1465178400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b v="0"/>
    <n v="33"/>
    <b v="1"/>
    <s v="theater/plays"/>
    <n v="100.125"/>
    <n v="121.36363636363636"/>
    <x v="1"/>
    <s v="plays"/>
    <n v="1419281610"/>
    <x v="3695"/>
    <n v="142100961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b v="0"/>
    <n v="78"/>
    <b v="1"/>
    <s v="theater/plays"/>
    <n v="155"/>
    <n v="39.743589743589745"/>
    <x v="1"/>
    <s v="plays"/>
    <n v="1418654916"/>
    <x v="3696"/>
    <n v="142383891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b v="0"/>
    <n v="30"/>
    <b v="1"/>
    <s v="theater/plays"/>
    <n v="108"/>
    <n v="72"/>
    <x v="1"/>
    <s v="plays"/>
    <n v="1461064248"/>
    <x v="3697"/>
    <n v="14628786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b v="0"/>
    <n v="136"/>
    <b v="1"/>
    <s v="theater/plays"/>
    <n v="110.52"/>
    <n v="40.632352941176471"/>
    <x v="1"/>
    <s v="plays"/>
    <n v="1454354487"/>
    <x v="3698"/>
    <n v="145694648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b v="0"/>
    <n v="40"/>
    <b v="1"/>
    <s v="theater/plays"/>
    <n v="100.8"/>
    <n v="63"/>
    <x v="1"/>
    <s v="plays"/>
    <n v="1410791216"/>
    <x v="3699"/>
    <n v="1413383216"/>
    <d v="2014-10-15T14:26:56"/>
  </r>
  <r>
    <n v="3700"/>
    <s v="Generations (Senior Project)"/>
    <s v="Help me produce the play I have written for my senior project!"/>
    <n v="500"/>
    <n v="606"/>
    <x v="0"/>
    <s v="US"/>
    <s v="USD"/>
    <b v="0"/>
    <n v="18"/>
    <b v="1"/>
    <s v="theater/plays"/>
    <n v="121.2"/>
    <n v="33.666666666666664"/>
    <x v="1"/>
    <s v="plays"/>
    <n v="1409493800"/>
    <x v="3700"/>
    <n v="14120928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b v="0"/>
    <n v="39"/>
    <b v="1"/>
    <s v="theater/plays"/>
    <n v="100.33333333333333"/>
    <n v="38.589743589743591"/>
    <x v="1"/>
    <s v="plays"/>
    <n v="1430830793"/>
    <x v="3701"/>
    <n v="143342279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b v="0"/>
    <n v="21"/>
    <b v="1"/>
    <s v="theater/plays"/>
    <n v="109.16666666666667"/>
    <n v="155.95238095238096"/>
    <x v="1"/>
    <s v="plays"/>
    <n v="1464958484"/>
    <x v="3702"/>
    <n v="1468191540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b v="0"/>
    <n v="30"/>
    <b v="1"/>
    <s v="theater/plays"/>
    <n v="123.42857142857143"/>
    <n v="43.2"/>
    <x v="1"/>
    <s v="plays"/>
    <n v="1467720388"/>
    <x v="3703"/>
    <n v="1471071540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b v="0"/>
    <n v="27"/>
    <b v="1"/>
    <s v="theater/plays"/>
    <n v="136.33666666666667"/>
    <n v="15.148518518518518"/>
    <x v="1"/>
    <s v="plays"/>
    <n v="1459528394"/>
    <x v="3704"/>
    <n v="146471239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b v="0"/>
    <n v="35"/>
    <b v="1"/>
    <s v="theater/plays"/>
    <n v="103.46657233816767"/>
    <n v="83.571428571428569"/>
    <x v="1"/>
    <s v="plays"/>
    <n v="1401714114"/>
    <x v="3705"/>
    <n v="1403546400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b v="0"/>
    <n v="13"/>
    <b v="1"/>
    <s v="theater/plays"/>
    <n v="121.33333333333333"/>
    <n v="140"/>
    <x v="1"/>
    <s v="plays"/>
    <n v="1409262949"/>
    <x v="3706"/>
    <n v="14105589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b v="0"/>
    <n v="23"/>
    <b v="1"/>
    <s v="theater/plays"/>
    <n v="186"/>
    <n v="80.869565217391298"/>
    <x v="1"/>
    <s v="plays"/>
    <n v="1467335378"/>
    <x v="3707"/>
    <n v="146916516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b v="0"/>
    <n v="39"/>
    <b v="1"/>
    <s v="theater/plays"/>
    <n v="300"/>
    <n v="53.846153846153847"/>
    <x v="1"/>
    <s v="plays"/>
    <n v="1403234686"/>
    <x v="3708"/>
    <n v="140444428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b v="0"/>
    <n v="35"/>
    <b v="1"/>
    <s v="theater/plays"/>
    <n v="108.25"/>
    <n v="30.928571428571427"/>
    <x v="1"/>
    <s v="plays"/>
    <n v="1401123546"/>
    <x v="3709"/>
    <n v="140371554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b v="0"/>
    <n v="27"/>
    <b v="1"/>
    <s v="theater/plays"/>
    <n v="141.15384615384616"/>
    <n v="67.962962962962962"/>
    <x v="1"/>
    <s v="plays"/>
    <n v="1425908988"/>
    <x v="3710"/>
    <n v="1428068988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b v="0"/>
    <n v="21"/>
    <b v="1"/>
    <s v="theater/plays"/>
    <n v="114"/>
    <n v="27.142857142857142"/>
    <x v="1"/>
    <s v="plays"/>
    <n v="1400606573"/>
    <x v="3711"/>
    <n v="140284800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b v="0"/>
    <n v="104"/>
    <b v="1"/>
    <s v="theater/plays"/>
    <n v="153.73333333333332"/>
    <n v="110.86538461538461"/>
    <x v="1"/>
    <s v="plays"/>
    <n v="1431230867"/>
    <x v="3712"/>
    <n v="143305554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b v="0"/>
    <n v="19"/>
    <b v="1"/>
    <s v="theater/plays"/>
    <n v="101.5"/>
    <n v="106.84210526315789"/>
    <x v="1"/>
    <s v="plays"/>
    <n v="1463334166"/>
    <x v="3713"/>
    <n v="146506216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b v="0"/>
    <n v="97"/>
    <b v="1"/>
    <s v="theater/plays"/>
    <n v="102.35"/>
    <n v="105.51546391752578"/>
    <x v="1"/>
    <s v="plays"/>
    <n v="1429881667"/>
    <x v="3714"/>
    <n v="143261274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b v="0"/>
    <n v="27"/>
    <b v="1"/>
    <s v="theater/plays"/>
    <n v="102.57142857142857"/>
    <n v="132.96296296296296"/>
    <x v="1"/>
    <s v="plays"/>
    <n v="1422834819"/>
    <x v="3715"/>
    <n v="142780632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b v="0"/>
    <n v="24"/>
    <b v="1"/>
    <s v="theater/plays"/>
    <n v="155.75"/>
    <n v="51.916666666666664"/>
    <x v="1"/>
    <s v="plays"/>
    <n v="1450819109"/>
    <x v="3716"/>
    <n v="145341110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b v="0"/>
    <n v="13"/>
    <b v="1"/>
    <s v="theater/plays"/>
    <n v="100.75"/>
    <n v="310"/>
    <x v="1"/>
    <s v="plays"/>
    <n v="1428526049"/>
    <x v="3717"/>
    <n v="1431204449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b v="0"/>
    <n v="46"/>
    <b v="1"/>
    <s v="theater/plays"/>
    <n v="239.4"/>
    <n v="26.021739130434781"/>
    <x v="1"/>
    <s v="plays"/>
    <n v="1422465075"/>
    <x v="3718"/>
    <n v="1425057075"/>
    <d v="2015-02-27T17:11:15"/>
  </r>
  <r>
    <n v="3719"/>
    <s v="Corium"/>
    <s v="A new piece of physical theatre about love, regret and longing."/>
    <n v="200"/>
    <n v="420"/>
    <x v="0"/>
    <s v="GB"/>
    <s v="GBP"/>
    <b v="0"/>
    <n v="4"/>
    <b v="1"/>
    <s v="theater/plays"/>
    <n v="210"/>
    <n v="105"/>
    <x v="1"/>
    <s v="plays"/>
    <n v="1432402266"/>
    <x v="3719"/>
    <n v="1434994266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b v="0"/>
    <n v="40"/>
    <b v="1"/>
    <s v="theater/plays"/>
    <n v="104.51515151515152"/>
    <n v="86.224999999999994"/>
    <x v="1"/>
    <s v="plays"/>
    <n v="1433980206"/>
    <x v="3720"/>
    <n v="14358810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b v="0"/>
    <n v="44"/>
    <b v="1"/>
    <s v="theater/plays"/>
    <n v="100.8"/>
    <n v="114.54545454545455"/>
    <x v="1"/>
    <s v="plays"/>
    <n v="1413412084"/>
    <x v="3721"/>
    <n v="141523008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b v="0"/>
    <n v="35"/>
    <b v="1"/>
    <s v="theater/plays"/>
    <n v="111.2"/>
    <n v="47.657142857142858"/>
    <x v="1"/>
    <s v="plays"/>
    <n v="1452614847"/>
    <x v="3722"/>
    <n v="1455231540"/>
    <d v="2016-02-11T22:59:00"/>
  </r>
  <r>
    <n v="3723"/>
    <s v="Beauty and the Beast"/>
    <s v="Saltmine Theatre Company present Beauty and the Beast:"/>
    <n v="4500"/>
    <n v="4592"/>
    <x v="0"/>
    <s v="GB"/>
    <s v="GBP"/>
    <b v="0"/>
    <n v="63"/>
    <b v="1"/>
    <s v="theater/plays"/>
    <n v="102.04444444444445"/>
    <n v="72.888888888888886"/>
    <x v="1"/>
    <s v="plays"/>
    <n v="1414778662"/>
    <x v="3723"/>
    <n v="141737426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b v="0"/>
    <n v="89"/>
    <b v="1"/>
    <s v="theater/plays"/>
    <n v="102.54767441860466"/>
    <n v="49.545505617977533"/>
    <x v="1"/>
    <s v="plays"/>
    <n v="1459856860"/>
    <x v="3724"/>
    <n v="146240280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b v="0"/>
    <n v="15"/>
    <b v="1"/>
    <s v="theater/plays"/>
    <n v="127"/>
    <n v="25.4"/>
    <x v="1"/>
    <s v="plays"/>
    <n v="1454366467"/>
    <x v="3725"/>
    <n v="1455831000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b v="0"/>
    <n v="46"/>
    <b v="1"/>
    <s v="theater/plays"/>
    <n v="338.70588235294116"/>
    <n v="62.586956521739133"/>
    <x v="1"/>
    <s v="plays"/>
    <n v="1459567371"/>
    <x v="3726"/>
    <n v="1461963600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b v="0"/>
    <n v="33"/>
    <b v="1"/>
    <s v="theater/plays"/>
    <n v="100.75"/>
    <n v="61.060606060606062"/>
    <x v="1"/>
    <s v="plays"/>
    <n v="1474273294"/>
    <x v="3727"/>
    <n v="1476939300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b v="0"/>
    <n v="31"/>
    <b v="0"/>
    <s v="theater/plays"/>
    <n v="9.31"/>
    <n v="60.064516129032256"/>
    <x v="1"/>
    <s v="plays"/>
    <n v="1437365176"/>
    <x v="3728"/>
    <n v="143995717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b v="0"/>
    <n v="5"/>
    <b v="0"/>
    <s v="theater/plays"/>
    <n v="7.24"/>
    <n v="72.400000000000006"/>
    <x v="1"/>
    <s v="plays"/>
    <n v="1423198512"/>
    <x v="3729"/>
    <n v="14270829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b v="0"/>
    <n v="1"/>
    <b v="0"/>
    <s v="theater/plays"/>
    <n v="10"/>
    <n v="100"/>
    <x v="1"/>
    <s v="plays"/>
    <n v="1437236159"/>
    <x v="3730"/>
    <n v="14398281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b v="0"/>
    <n v="12"/>
    <b v="0"/>
    <s v="theater/plays"/>
    <n v="11.272727272727273"/>
    <n v="51.666666666666664"/>
    <x v="1"/>
    <s v="plays"/>
    <n v="1418234646"/>
    <x v="3731"/>
    <n v="142086018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b v="0"/>
    <n v="4"/>
    <b v="0"/>
    <s v="theater/plays"/>
    <n v="15.411764705882353"/>
    <n v="32.75"/>
    <x v="1"/>
    <s v="plays"/>
    <n v="1416932133"/>
    <x v="3732"/>
    <n v="1422100800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b v="0"/>
    <n v="0"/>
    <b v="0"/>
    <s v="theater/plays"/>
    <n v="0"/>
    <e v="#DIV/0!"/>
    <x v="1"/>
    <s v="plays"/>
    <n v="1428539708"/>
    <x v="3733"/>
    <n v="142939620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b v="0"/>
    <n v="7"/>
    <b v="0"/>
    <s v="theater/plays"/>
    <n v="28.466666666666665"/>
    <n v="61"/>
    <x v="1"/>
    <s v="plays"/>
    <n v="1427405896"/>
    <x v="3734"/>
    <n v="1432589896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b v="0"/>
    <n v="2"/>
    <b v="0"/>
    <s v="theater/plays"/>
    <n v="13.333333333333334"/>
    <n v="10"/>
    <x v="1"/>
    <s v="plays"/>
    <n v="1430239089"/>
    <x v="3735"/>
    <n v="143283108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b v="0"/>
    <n v="1"/>
    <b v="0"/>
    <s v="theater/plays"/>
    <n v="0.66666666666666663"/>
    <n v="10"/>
    <x v="1"/>
    <s v="plays"/>
    <n v="1423847093"/>
    <x v="3736"/>
    <n v="142713360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b v="0"/>
    <n v="4"/>
    <b v="0"/>
    <s v="theater/plays"/>
    <n v="21.428571428571427"/>
    <n v="37.5"/>
    <x v="1"/>
    <s v="plays"/>
    <n v="1445358903"/>
    <x v="3737"/>
    <n v="144731154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b v="0"/>
    <n v="6"/>
    <b v="0"/>
    <s v="theater/plays"/>
    <n v="18"/>
    <n v="45"/>
    <x v="1"/>
    <s v="plays"/>
    <n v="1403562705"/>
    <x v="3738"/>
    <n v="1405461600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b v="0"/>
    <n v="8"/>
    <b v="0"/>
    <s v="theater/plays"/>
    <n v="20.125"/>
    <n v="100.625"/>
    <x v="1"/>
    <s v="plays"/>
    <n v="1467024468"/>
    <x v="3739"/>
    <n v="146875246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b v="0"/>
    <n v="14"/>
    <b v="0"/>
    <s v="theater/plays"/>
    <n v="17.899999999999999"/>
    <n v="25.571428571428573"/>
    <x v="1"/>
    <s v="plays"/>
    <n v="1405217355"/>
    <x v="3740"/>
    <n v="1407808438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b v="0"/>
    <n v="0"/>
    <b v="0"/>
    <s v="theater/plays"/>
    <n v="0"/>
    <e v="#DIV/0!"/>
    <x v="1"/>
    <s v="plays"/>
    <n v="1447797950"/>
    <x v="3741"/>
    <n v="14503899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b v="0"/>
    <n v="4"/>
    <b v="0"/>
    <s v="theater/plays"/>
    <n v="2"/>
    <n v="25"/>
    <x v="1"/>
    <s v="plays"/>
    <n v="1407388144"/>
    <x v="3742"/>
    <n v="1409980144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b v="0"/>
    <n v="0"/>
    <b v="0"/>
    <s v="theater/plays"/>
    <n v="0"/>
    <e v="#DIV/0!"/>
    <x v="1"/>
    <s v="plays"/>
    <n v="1401814964"/>
    <x v="3743"/>
    <n v="140440696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b v="0"/>
    <n v="0"/>
    <b v="0"/>
    <s v="theater/plays"/>
    <n v="0"/>
    <e v="#DIV/0!"/>
    <x v="1"/>
    <s v="plays"/>
    <n v="1401823952"/>
    <x v="3744"/>
    <n v="1404532740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b v="0"/>
    <n v="1"/>
    <b v="0"/>
    <s v="theater/plays"/>
    <n v="10"/>
    <n v="10"/>
    <x v="1"/>
    <s v="plays"/>
    <n v="1405097102"/>
    <x v="3745"/>
    <n v="1407689102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b v="0"/>
    <n v="1"/>
    <b v="0"/>
    <s v="theater/plays"/>
    <n v="2.3764705882352941"/>
    <n v="202"/>
    <x v="1"/>
    <s v="plays"/>
    <n v="1473326439"/>
    <x v="3746"/>
    <n v="1475918439"/>
    <d v="2016-10-08T09:20:39"/>
  </r>
  <r>
    <n v="3747"/>
    <s v="Counting Stars"/>
    <s v="The world premiere of an astonishing new play by acclaimed writer Atiha Sen Gupta."/>
    <n v="2500"/>
    <n v="25"/>
    <x v="2"/>
    <s v="GB"/>
    <s v="GBP"/>
    <b v="0"/>
    <n v="1"/>
    <b v="0"/>
    <s v="theater/plays"/>
    <n v="1"/>
    <n v="25"/>
    <x v="1"/>
    <s v="plays"/>
    <n v="1433833896"/>
    <x v="3747"/>
    <n v="143613714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b v="0"/>
    <n v="52"/>
    <b v="1"/>
    <s v="theater/musical"/>
    <n v="103.52"/>
    <n v="99.538461538461533"/>
    <x v="1"/>
    <s v="musical"/>
    <n v="1453827436"/>
    <x v="3748"/>
    <n v="1455602340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b v="0"/>
    <n v="7"/>
    <b v="1"/>
    <s v="theater/musical"/>
    <n v="105"/>
    <n v="75"/>
    <x v="1"/>
    <s v="musical"/>
    <n v="1459220588"/>
    <x v="3749"/>
    <n v="146190234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b v="0"/>
    <n v="28"/>
    <b v="1"/>
    <s v="theater/musical"/>
    <n v="100.45"/>
    <n v="215.25"/>
    <x v="1"/>
    <s v="musical"/>
    <n v="1421105608"/>
    <x v="3750"/>
    <n v="142355514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b v="0"/>
    <n v="11"/>
    <b v="1"/>
    <s v="theater/musical"/>
    <n v="132.6"/>
    <n v="120.54545454545455"/>
    <x v="1"/>
    <s v="musical"/>
    <n v="1454460673"/>
    <x v="3751"/>
    <n v="145964107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b v="0"/>
    <n v="15"/>
    <b v="1"/>
    <s v="theater/musical"/>
    <n v="113"/>
    <n v="37.666666666666664"/>
    <x v="1"/>
    <s v="musical"/>
    <n v="1473189335"/>
    <x v="3752"/>
    <n v="1476651600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b v="0"/>
    <n v="30"/>
    <b v="1"/>
    <s v="theater/musical"/>
    <n v="103.34"/>
    <n v="172.23333333333332"/>
    <x v="1"/>
    <s v="musical"/>
    <n v="1430768800"/>
    <x v="3753"/>
    <n v="143328960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b v="0"/>
    <n v="27"/>
    <b v="1"/>
    <s v="theater/musical"/>
    <n v="120"/>
    <n v="111.11111111111111"/>
    <x v="1"/>
    <s v="musical"/>
    <n v="1403125737"/>
    <x v="3754"/>
    <n v="1406350740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b v="0"/>
    <n v="28"/>
    <b v="1"/>
    <s v="theater/musical"/>
    <n v="129.63636363636363"/>
    <n v="25.464285714285715"/>
    <x v="1"/>
    <s v="musical"/>
    <n v="1458161307"/>
    <x v="3755"/>
    <n v="146075330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b v="0"/>
    <n v="17"/>
    <b v="1"/>
    <s v="theater/musical"/>
    <n v="101.11111111111111"/>
    <n v="267.64705882352939"/>
    <x v="1"/>
    <s v="musical"/>
    <n v="1399923198"/>
    <x v="3756"/>
    <n v="140251519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b v="0"/>
    <n v="50"/>
    <b v="1"/>
    <s v="theater/musical"/>
    <n v="108.51428571428572"/>
    <n v="75.959999999999994"/>
    <x v="1"/>
    <s v="musical"/>
    <n v="1415737515"/>
    <x v="3757"/>
    <n v="1417465515"/>
    <d v="2014-12-01T20:25:15"/>
  </r>
  <r>
    <n v="3758"/>
    <s v="Luigi's Ladies"/>
    <s v="LUIGI'S LADIES: an original one-woman musical comedy"/>
    <n v="1500"/>
    <n v="1535"/>
    <x v="0"/>
    <s v="US"/>
    <s v="USD"/>
    <b v="0"/>
    <n v="26"/>
    <b v="1"/>
    <s v="theater/musical"/>
    <n v="102.33333333333333"/>
    <n v="59.03846153846154"/>
    <x v="1"/>
    <s v="musical"/>
    <n v="1397819938"/>
    <x v="3758"/>
    <n v="1400475600"/>
    <d v="2014-05-19T05:00:00"/>
  </r>
  <r>
    <n v="3759"/>
    <s v="Pared Down Productions"/>
    <s v="A production company specializing in small-scale musicals"/>
    <n v="4000"/>
    <n v="4409.7700000000004"/>
    <x v="0"/>
    <s v="US"/>
    <s v="USD"/>
    <b v="0"/>
    <n v="88"/>
    <b v="1"/>
    <s v="theater/musical"/>
    <n v="110.24425000000001"/>
    <n v="50.111022727272733"/>
    <x v="1"/>
    <s v="musical"/>
    <n v="1435372553"/>
    <x v="3759"/>
    <n v="14405565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b v="0"/>
    <n v="91"/>
    <b v="1"/>
    <s v="theater/musical"/>
    <n v="101.01540000000001"/>
    <n v="55.502967032967035"/>
    <x v="1"/>
    <s v="musical"/>
    <n v="1397133386"/>
    <x v="3760"/>
    <n v="139929338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b v="0"/>
    <n v="3"/>
    <b v="1"/>
    <s v="theater/musical"/>
    <n v="100"/>
    <n v="166.66666666666666"/>
    <x v="1"/>
    <s v="musical"/>
    <n v="1434625937"/>
    <x v="3761"/>
    <n v="143924760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b v="0"/>
    <n v="28"/>
    <b v="1"/>
    <s v="theater/musical"/>
    <n v="106.24"/>
    <n v="47.428571428571431"/>
    <x v="1"/>
    <s v="musical"/>
    <n v="1436383889"/>
    <x v="3762"/>
    <n v="143854388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b v="0"/>
    <n v="77"/>
    <b v="1"/>
    <s v="theater/musical"/>
    <n v="100"/>
    <n v="64.935064935064929"/>
    <x v="1"/>
    <s v="musical"/>
    <n v="1425319226"/>
    <x v="3763"/>
    <n v="14279076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b v="0"/>
    <n v="27"/>
    <b v="1"/>
    <s v="theater/musical"/>
    <n v="100"/>
    <n v="55.555555555555557"/>
    <x v="1"/>
    <s v="musical"/>
    <n v="1462824832"/>
    <x v="3764"/>
    <n v="1464482160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b v="0"/>
    <n v="107"/>
    <b v="1"/>
    <s v="theater/musical"/>
    <n v="113.45714285714286"/>
    <n v="74.224299065420567"/>
    <x v="1"/>
    <s v="musical"/>
    <n v="1404153482"/>
    <x v="3765"/>
    <n v="140674548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b v="0"/>
    <n v="96"/>
    <b v="1"/>
    <s v="theater/musical"/>
    <n v="102.65009999999999"/>
    <n v="106.9271875"/>
    <x v="1"/>
    <s v="musical"/>
    <n v="1401336045"/>
    <x v="3766"/>
    <n v="14043600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b v="0"/>
    <n v="56"/>
    <b v="1"/>
    <s v="theater/musical"/>
    <n v="116.75"/>
    <n v="41.696428571428569"/>
    <x v="1"/>
    <s v="musical"/>
    <n v="1423960097"/>
    <x v="3767"/>
    <n v="142518594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b v="0"/>
    <n v="58"/>
    <b v="1"/>
    <s v="theater/musical"/>
    <n v="107.65274999999998"/>
    <n v="74.243275862068955"/>
    <x v="1"/>
    <s v="musical"/>
    <n v="1400002090"/>
    <x v="3768"/>
    <n v="140259409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b v="0"/>
    <n v="15"/>
    <b v="1"/>
    <s v="theater/musical"/>
    <n v="100"/>
    <n v="73.333333333333329"/>
    <x v="1"/>
    <s v="musical"/>
    <n v="1458138079"/>
    <x v="3769"/>
    <n v="146073007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b v="0"/>
    <n v="20"/>
    <b v="1"/>
    <s v="theater/musical"/>
    <n v="100"/>
    <n v="100"/>
    <x v="1"/>
    <s v="musical"/>
    <n v="1431642010"/>
    <x v="3770"/>
    <n v="1434234010"/>
    <d v="2015-06-13T22:20:10"/>
  </r>
  <r>
    <n v="3771"/>
    <s v="COME OUT SWINGIN'!"/>
    <s v="I would like to make a demo recording of six songs from COME OUT SWINGIN'!"/>
    <n v="1000"/>
    <n v="1460"/>
    <x v="0"/>
    <s v="US"/>
    <s v="USD"/>
    <b v="0"/>
    <n v="38"/>
    <b v="1"/>
    <s v="theater/musical"/>
    <n v="146"/>
    <n v="38.421052631578945"/>
    <x v="1"/>
    <s v="musical"/>
    <n v="1462307652"/>
    <x v="3771"/>
    <n v="146352960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b v="0"/>
    <n v="33"/>
    <b v="1"/>
    <s v="theater/musical"/>
    <n v="110.2"/>
    <n v="166.96969696969697"/>
    <x v="1"/>
    <s v="musical"/>
    <n v="1478616506"/>
    <x v="3772"/>
    <n v="1480399200"/>
    <d v="2016-11-29T06:00:00"/>
  </r>
  <r>
    <n v="3773"/>
    <s v="Dundee: A Hip-Hopera"/>
    <s v="A dramatic hip-hopera, inspired from monologues written by the performers."/>
    <n v="5000"/>
    <n v="5410"/>
    <x v="0"/>
    <s v="US"/>
    <s v="USD"/>
    <b v="0"/>
    <n v="57"/>
    <b v="1"/>
    <s v="theater/musical"/>
    <n v="108.2"/>
    <n v="94.912280701754383"/>
    <x v="1"/>
    <s v="musical"/>
    <n v="1476317247"/>
    <x v="3773"/>
    <n v="1479175680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b v="0"/>
    <n v="25"/>
    <b v="1"/>
    <s v="theater/musical"/>
    <n v="100"/>
    <n v="100"/>
    <x v="1"/>
    <s v="musical"/>
    <n v="1427223655"/>
    <x v="3774"/>
    <n v="14286060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b v="0"/>
    <n v="14"/>
    <b v="1"/>
    <s v="theater/musical"/>
    <n v="100.25"/>
    <n v="143.21428571428572"/>
    <x v="1"/>
    <s v="musical"/>
    <n v="1426199843"/>
    <x v="3775"/>
    <n v="142855200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b v="0"/>
    <n v="94"/>
    <b v="1"/>
    <s v="theater/musical"/>
    <n v="106.71250000000001"/>
    <n v="90.819148936170208"/>
    <x v="1"/>
    <s v="musical"/>
    <n v="1403599778"/>
    <x v="3776"/>
    <n v="140685480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b v="0"/>
    <n v="59"/>
    <b v="1"/>
    <s v="theater/musical"/>
    <n v="143.19999999999999"/>
    <n v="48.542372881355931"/>
    <x v="1"/>
    <s v="musical"/>
    <n v="1409884821"/>
    <x v="3777"/>
    <n v="1411790400"/>
    <d v="2014-09-27T04:00:00"/>
  </r>
  <r>
    <n v="3778"/>
    <s v="Give a Puppet a Hand"/>
    <s v="Sponsor an AVENUE Q puppet for The Barn Players April 2015 production."/>
    <n v="2400"/>
    <n v="2521"/>
    <x v="0"/>
    <s v="US"/>
    <s v="USD"/>
    <b v="0"/>
    <n v="36"/>
    <b v="1"/>
    <s v="theater/musical"/>
    <n v="105.04166666666667"/>
    <n v="70.027777777777771"/>
    <x v="1"/>
    <s v="musical"/>
    <n v="1418758780"/>
    <x v="3778"/>
    <n v="1423942780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b v="0"/>
    <n v="115"/>
    <b v="1"/>
    <s v="theater/musical"/>
    <n v="103.98"/>
    <n v="135.62608695652173"/>
    <x v="1"/>
    <s v="musical"/>
    <n v="1456421940"/>
    <x v="3779"/>
    <n v="145901034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b v="0"/>
    <n v="30"/>
    <b v="1"/>
    <s v="theater/musical"/>
    <n v="120"/>
    <n v="100"/>
    <x v="1"/>
    <s v="musical"/>
    <n v="1433999785"/>
    <x v="3780"/>
    <n v="143681796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b v="0"/>
    <n v="52"/>
    <b v="1"/>
    <s v="theater/musical"/>
    <n v="109.66666666666667"/>
    <n v="94.90384615384616"/>
    <x v="1"/>
    <s v="musical"/>
    <n v="1408050685"/>
    <x v="3781"/>
    <n v="141021068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b v="0"/>
    <n v="27"/>
    <b v="1"/>
    <s v="theater/musical"/>
    <n v="101.75"/>
    <n v="75.370370370370367"/>
    <x v="1"/>
    <s v="musical"/>
    <n v="1466887297"/>
    <x v="3782"/>
    <n v="1469401200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b v="0"/>
    <n v="24"/>
    <b v="1"/>
    <s v="theater/musical"/>
    <n v="128.91666666666666"/>
    <n v="64.458333333333329"/>
    <x v="1"/>
    <s v="musical"/>
    <n v="1455938520"/>
    <x v="3783"/>
    <n v="14580576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b v="0"/>
    <n v="10"/>
    <b v="1"/>
    <s v="theater/musical"/>
    <n v="115"/>
    <n v="115"/>
    <x v="1"/>
    <s v="musical"/>
    <n v="1465601532"/>
    <x v="3784"/>
    <n v="146819353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b v="0"/>
    <n v="30"/>
    <b v="1"/>
    <s v="theater/musical"/>
    <n v="150.75"/>
    <n v="100.5"/>
    <x v="1"/>
    <s v="musical"/>
    <n v="1467040769"/>
    <x v="3785"/>
    <n v="1470132180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b v="0"/>
    <n v="71"/>
    <b v="1"/>
    <s v="theater/musical"/>
    <n v="110.96666666666667"/>
    <n v="93.774647887323937"/>
    <x v="1"/>
    <s v="musical"/>
    <n v="1461718475"/>
    <x v="3786"/>
    <n v="146431047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b v="0"/>
    <n v="10"/>
    <b v="1"/>
    <s v="theater/musical"/>
    <n v="100.28571428571429"/>
    <n v="35.1"/>
    <x v="1"/>
    <s v="musical"/>
    <n v="1434113406"/>
    <x v="3787"/>
    <n v="143658714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b v="0"/>
    <n v="1"/>
    <b v="0"/>
    <s v="theater/musical"/>
    <n v="0.66666666666666663"/>
    <n v="500"/>
    <x v="1"/>
    <s v="musical"/>
    <n v="1448469719"/>
    <x v="3788"/>
    <n v="145088748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b v="0"/>
    <n v="4"/>
    <b v="0"/>
    <s v="theater/musical"/>
    <n v="3.267605633802817"/>
    <n v="29"/>
    <x v="1"/>
    <s v="musical"/>
    <n v="1431630618"/>
    <x v="3789"/>
    <n v="14343954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b v="0"/>
    <n v="0"/>
    <b v="0"/>
    <s v="theater/musical"/>
    <n v="0"/>
    <e v="#DIV/0!"/>
    <x v="1"/>
    <s v="musical"/>
    <n v="1477238423"/>
    <x v="3790"/>
    <n v="147983402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b v="0"/>
    <n v="0"/>
    <b v="0"/>
    <s v="theater/musical"/>
    <n v="0"/>
    <e v="#DIV/0!"/>
    <x v="1"/>
    <s v="musical"/>
    <n v="1399480592"/>
    <x v="3791"/>
    <n v="1404664592"/>
    <d v="2014-07-06T16:36:32"/>
  </r>
  <r>
    <n v="3792"/>
    <s v="BorikÃ©n: The Show"/>
    <s v="A cultural and historic journey through Puerto Rico's music and dance!"/>
    <n v="12500"/>
    <n v="35"/>
    <x v="2"/>
    <s v="US"/>
    <s v="USD"/>
    <b v="0"/>
    <n v="2"/>
    <b v="0"/>
    <s v="theater/musical"/>
    <n v="0.28000000000000003"/>
    <n v="17.5"/>
    <x v="1"/>
    <s v="musical"/>
    <n v="1434365022"/>
    <x v="3792"/>
    <n v="143695702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b v="0"/>
    <n v="24"/>
    <b v="0"/>
    <s v="theater/musical"/>
    <n v="59.657142857142858"/>
    <n v="174"/>
    <x v="1"/>
    <s v="musical"/>
    <n v="1416954729"/>
    <x v="3793"/>
    <n v="141876912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b v="0"/>
    <n v="1"/>
    <b v="0"/>
    <s v="theater/musical"/>
    <n v="1"/>
    <n v="50"/>
    <x v="1"/>
    <s v="musical"/>
    <n v="1431093354"/>
    <x v="3794"/>
    <n v="143368535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b v="0"/>
    <n v="2"/>
    <b v="0"/>
    <s v="theater/musical"/>
    <n v="1.6666666666666667"/>
    <n v="5"/>
    <x v="1"/>
    <s v="musical"/>
    <n v="1437042490"/>
    <x v="3795"/>
    <n v="144080100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b v="0"/>
    <n v="1"/>
    <b v="0"/>
    <s v="theater/musical"/>
    <n v="4.4444444444444444E-3"/>
    <n v="1"/>
    <x v="1"/>
    <s v="musical"/>
    <n v="1479170556"/>
    <x v="3796"/>
    <n v="148435455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b v="0"/>
    <n v="37"/>
    <b v="0"/>
    <s v="theater/musical"/>
    <n v="89.666666666666671"/>
    <n v="145.40540540540542"/>
    <x v="1"/>
    <s v="musical"/>
    <n v="1426972165"/>
    <x v="3797"/>
    <n v="142956416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b v="0"/>
    <n v="5"/>
    <b v="0"/>
    <s v="theater/musical"/>
    <n v="1.4642857142857142"/>
    <n v="205"/>
    <x v="1"/>
    <s v="musical"/>
    <n v="1405099248"/>
    <x v="3798"/>
    <n v="140769124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b v="0"/>
    <n v="4"/>
    <b v="0"/>
    <s v="theater/musical"/>
    <n v="4.0199999999999996"/>
    <n v="100.5"/>
    <x v="1"/>
    <s v="musical"/>
    <n v="1455142843"/>
    <x v="3799"/>
    <n v="14577348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b v="0"/>
    <n v="16"/>
    <b v="0"/>
    <s v="theater/musical"/>
    <n v="4.0045454545454549"/>
    <n v="55.0625"/>
    <x v="1"/>
    <s v="musical"/>
    <n v="1418146883"/>
    <x v="3800"/>
    <n v="142095234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b v="0"/>
    <n v="9"/>
    <b v="0"/>
    <s v="theater/musical"/>
    <n v="8.52"/>
    <n v="47.333333333333336"/>
    <x v="1"/>
    <s v="musical"/>
    <n v="1417536816"/>
    <x v="3801"/>
    <n v="142021521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b v="0"/>
    <n v="0"/>
    <b v="0"/>
    <s v="theater/musical"/>
    <n v="0"/>
    <e v="#DIV/0!"/>
    <x v="1"/>
    <s v="musical"/>
    <n v="1442890906"/>
    <x v="3802"/>
    <n v="144548290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b v="0"/>
    <n v="40"/>
    <b v="0"/>
    <s v="theater/musical"/>
    <n v="19.649999999999999"/>
    <n v="58.95"/>
    <x v="1"/>
    <s v="musical"/>
    <n v="1454541568"/>
    <x v="3803"/>
    <n v="145713356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b v="0"/>
    <n v="0"/>
    <b v="0"/>
    <s v="theater/musical"/>
    <n v="0"/>
    <e v="#DIV/0!"/>
    <x v="1"/>
    <s v="musical"/>
    <n v="1465172024"/>
    <x v="3804"/>
    <n v="146994840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b v="0"/>
    <n v="2"/>
    <b v="0"/>
    <s v="theater/musical"/>
    <n v="2E-3"/>
    <n v="1.5"/>
    <x v="1"/>
    <s v="musical"/>
    <n v="1406668640"/>
    <x v="3805"/>
    <n v="141185264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b v="0"/>
    <n v="1"/>
    <b v="0"/>
    <s v="theater/musical"/>
    <n v="6.6666666666666666E-2"/>
    <n v="5"/>
    <x v="1"/>
    <s v="musical"/>
    <n v="1402294381"/>
    <x v="3806"/>
    <n v="140402238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b v="0"/>
    <n v="9"/>
    <b v="0"/>
    <s v="theater/musical"/>
    <n v="30.333333333333332"/>
    <n v="50.555555555555557"/>
    <x v="1"/>
    <s v="musical"/>
    <n v="1427492939"/>
    <x v="3807"/>
    <n v="142809773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b v="0"/>
    <n v="24"/>
    <b v="1"/>
    <s v="theater/plays"/>
    <n v="100"/>
    <n v="41.666666666666664"/>
    <x v="1"/>
    <s v="plays"/>
    <n v="1424775219"/>
    <x v="3808"/>
    <n v="142995561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b v="0"/>
    <n v="38"/>
    <b v="1"/>
    <s v="theater/plays"/>
    <n v="101.25"/>
    <n v="53.289473684210527"/>
    <x v="1"/>
    <s v="plays"/>
    <n v="1402403907"/>
    <x v="3809"/>
    <n v="140676120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b v="0"/>
    <n v="26"/>
    <b v="1"/>
    <s v="theater/plays"/>
    <n v="121.73333333333333"/>
    <n v="70.230769230769226"/>
    <x v="1"/>
    <s v="plays"/>
    <n v="1424377358"/>
    <x v="3810"/>
    <n v="142696575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b v="0"/>
    <n v="19"/>
    <b v="1"/>
    <s v="theater/plays"/>
    <n v="330"/>
    <n v="43.421052631578945"/>
    <x v="1"/>
    <s v="plays"/>
    <n v="1461769373"/>
    <x v="3811"/>
    <n v="146469240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b v="0"/>
    <n v="11"/>
    <b v="1"/>
    <s v="theater/plays"/>
    <n v="109.55"/>
    <n v="199.18181818181819"/>
    <x v="1"/>
    <s v="plays"/>
    <n v="1429120908"/>
    <x v="3812"/>
    <n v="143313114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b v="0"/>
    <n v="27"/>
    <b v="1"/>
    <s v="theater/plays"/>
    <n v="100.95190476190474"/>
    <n v="78.518148148148143"/>
    <x v="1"/>
    <s v="plays"/>
    <n v="1462603021"/>
    <x v="3813"/>
    <n v="1465940580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b v="0"/>
    <n v="34"/>
    <b v="1"/>
    <s v="theater/plays"/>
    <n v="140.13333333333333"/>
    <n v="61.823529411764703"/>
    <x v="1"/>
    <s v="plays"/>
    <n v="1424727712"/>
    <x v="3814"/>
    <n v="142786074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b v="0"/>
    <n v="20"/>
    <b v="1"/>
    <s v="theater/plays"/>
    <n v="100.001"/>
    <n v="50.000500000000002"/>
    <x v="1"/>
    <s v="plays"/>
    <n v="1437545657"/>
    <x v="3815"/>
    <n v="144011160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b v="0"/>
    <n v="37"/>
    <b v="1"/>
    <s v="theater/plays"/>
    <n v="119.238"/>
    <n v="48.339729729729726"/>
    <x v="1"/>
    <s v="plays"/>
    <n v="1403022823"/>
    <x v="3816"/>
    <n v="140561482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b v="0"/>
    <n v="20"/>
    <b v="1"/>
    <s v="theater/plays"/>
    <n v="107.25"/>
    <n v="107.25"/>
    <x v="1"/>
    <s v="plays"/>
    <n v="1444236216"/>
    <x v="3817"/>
    <n v="144565914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b v="0"/>
    <n v="10"/>
    <b v="1"/>
    <s v="theater/plays"/>
    <n v="228"/>
    <n v="57"/>
    <x v="1"/>
    <s v="plays"/>
    <n v="1423599182"/>
    <x v="3818"/>
    <n v="142618758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b v="0"/>
    <n v="26"/>
    <b v="1"/>
    <s v="theater/plays"/>
    <n v="106.4"/>
    <n v="40.92307692307692"/>
    <x v="1"/>
    <s v="plays"/>
    <n v="1435554104"/>
    <x v="3819"/>
    <n v="143716692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b v="0"/>
    <n v="20"/>
    <b v="1"/>
    <s v="theater/plays"/>
    <n v="143.33333333333334"/>
    <n v="21.5"/>
    <x v="1"/>
    <s v="plays"/>
    <n v="1433518717"/>
    <x v="3820"/>
    <n v="143611071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b v="0"/>
    <n v="46"/>
    <b v="1"/>
    <s v="theater/plays"/>
    <n v="104.54285714285714"/>
    <n v="79.543478260869563"/>
    <x v="1"/>
    <s v="plays"/>
    <n v="1449116407"/>
    <x v="3821"/>
    <n v="14518812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b v="0"/>
    <n v="76"/>
    <b v="1"/>
    <s v="theater/plays"/>
    <n v="110.02"/>
    <n v="72.381578947368425"/>
    <x v="1"/>
    <s v="plays"/>
    <n v="1448136417"/>
    <x v="3822"/>
    <n v="145324434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b v="0"/>
    <n v="41"/>
    <b v="1"/>
    <s v="theater/plays"/>
    <n v="106"/>
    <n v="64.634146341463421"/>
    <x v="1"/>
    <s v="plays"/>
    <n v="1434405044"/>
    <x v="3823"/>
    <n v="143736474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b v="0"/>
    <n v="7"/>
    <b v="1"/>
    <s v="theater/plays"/>
    <n v="108"/>
    <n v="38.571428571428569"/>
    <x v="1"/>
    <s v="plays"/>
    <n v="1469026903"/>
    <x v="3824"/>
    <n v="1470058860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b v="0"/>
    <n v="49"/>
    <b v="1"/>
    <s v="theater/plays"/>
    <n v="105.42"/>
    <n v="107.57142857142857"/>
    <x v="1"/>
    <s v="plays"/>
    <n v="1432690814"/>
    <x v="3825"/>
    <n v="14345052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b v="0"/>
    <n v="26"/>
    <b v="1"/>
    <s v="theater/plays"/>
    <n v="119.16666666666667"/>
    <n v="27.5"/>
    <x v="1"/>
    <s v="plays"/>
    <n v="1428401394"/>
    <x v="3826"/>
    <n v="143099339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b v="0"/>
    <n v="65"/>
    <b v="1"/>
    <s v="theater/plays"/>
    <n v="152.66666666666666"/>
    <n v="70.461538461538467"/>
    <x v="1"/>
    <s v="plays"/>
    <n v="1422656201"/>
    <x v="3827"/>
    <n v="142741440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b v="0"/>
    <n v="28"/>
    <b v="1"/>
    <s v="theater/plays"/>
    <n v="100"/>
    <n v="178.57142857142858"/>
    <x v="1"/>
    <s v="plays"/>
    <n v="1414845587"/>
    <x v="3828"/>
    <n v="142003318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b v="0"/>
    <n v="8"/>
    <b v="1"/>
    <s v="theater/plays"/>
    <n v="100.2"/>
    <n v="62.625"/>
    <x v="1"/>
    <s v="plays"/>
    <n v="1470948371"/>
    <x v="3829"/>
    <n v="1472676371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b v="0"/>
    <n v="3"/>
    <b v="1"/>
    <s v="theater/plays"/>
    <n v="225"/>
    <n v="75"/>
    <x v="1"/>
    <s v="plays"/>
    <n v="1463161611"/>
    <x v="3830"/>
    <n v="146437121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b v="0"/>
    <n v="9"/>
    <b v="1"/>
    <s v="theater/plays"/>
    <n v="106.02200000000001"/>
    <n v="58.901111111111113"/>
    <x v="1"/>
    <s v="plays"/>
    <n v="1413404545"/>
    <x v="3831"/>
    <n v="141522254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b v="0"/>
    <n v="9"/>
    <b v="1"/>
    <s v="theater/plays"/>
    <n v="104.66666666666667"/>
    <n v="139.55555555555554"/>
    <x v="1"/>
    <s v="plays"/>
    <n v="1452048335"/>
    <x v="3832"/>
    <n v="14559363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b v="0"/>
    <n v="20"/>
    <b v="1"/>
    <s v="theater/plays"/>
    <n v="116.66666666666667"/>
    <n v="70"/>
    <x v="1"/>
    <s v="plays"/>
    <n v="1416516972"/>
    <x v="3833"/>
    <n v="1417460940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b v="0"/>
    <n v="57"/>
    <b v="1"/>
    <s v="theater/plays"/>
    <n v="109.03333333333333"/>
    <n v="57.385964912280699"/>
    <x v="1"/>
    <s v="plays"/>
    <n v="1432032067"/>
    <x v="3834"/>
    <n v="143462406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b v="0"/>
    <n v="8"/>
    <b v="1"/>
    <s v="theater/plays"/>
    <n v="160"/>
    <n v="40"/>
    <x v="1"/>
    <s v="plays"/>
    <n v="1459463808"/>
    <x v="3835"/>
    <n v="146127820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b v="0"/>
    <n v="14"/>
    <b v="1"/>
    <s v="theater/plays"/>
    <n v="112.5"/>
    <n v="64.285714285714292"/>
    <x v="1"/>
    <s v="plays"/>
    <n v="1467497652"/>
    <x v="3836"/>
    <n v="1470197340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b v="0"/>
    <n v="17"/>
    <b v="1"/>
    <s v="theater/plays"/>
    <n v="102.1"/>
    <n v="120.11764705882354"/>
    <x v="1"/>
    <s v="plays"/>
    <n v="1432837358"/>
    <x v="3837"/>
    <n v="143594775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b v="0"/>
    <n v="100"/>
    <b v="1"/>
    <s v="theater/plays"/>
    <n v="100.824"/>
    <n v="1008.24"/>
    <x v="1"/>
    <s v="plays"/>
    <n v="1429722209"/>
    <x v="3838"/>
    <n v="143231420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b v="0"/>
    <n v="32"/>
    <b v="1"/>
    <s v="theater/plays"/>
    <n v="101.25"/>
    <n v="63.28125"/>
    <x v="1"/>
    <s v="plays"/>
    <n v="1433042724"/>
    <x v="3839"/>
    <n v="14382267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b v="0"/>
    <n v="3"/>
    <b v="1"/>
    <s v="theater/plays"/>
    <n v="6500"/>
    <n v="21.666666666666668"/>
    <x v="1"/>
    <s v="plays"/>
    <n v="1457023829"/>
    <x v="3840"/>
    <n v="14591802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b v="1"/>
    <n v="34"/>
    <b v="0"/>
    <s v="theater/plays"/>
    <n v="8.7200000000000006"/>
    <n v="25.647058823529413"/>
    <x v="1"/>
    <s v="plays"/>
    <n v="1400698287"/>
    <x v="3841"/>
    <n v="140588228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b v="1"/>
    <n v="23"/>
    <b v="0"/>
    <s v="theater/plays"/>
    <n v="21.94"/>
    <n v="47.695652173913047"/>
    <x v="1"/>
    <s v="plays"/>
    <n v="1397217052"/>
    <x v="3842"/>
    <n v="13998090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b v="1"/>
    <n v="19"/>
    <b v="0"/>
    <s v="theater/plays"/>
    <n v="21.3"/>
    <n v="56.05263157894737"/>
    <x v="1"/>
    <s v="plays"/>
    <n v="1399427064"/>
    <x v="3843"/>
    <n v="140158706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b v="1"/>
    <n v="50"/>
    <b v="0"/>
    <s v="theater/plays"/>
    <n v="41.489795918367349"/>
    <n v="81.319999999999993"/>
    <x v="1"/>
    <s v="plays"/>
    <n v="1399474134"/>
    <x v="3844"/>
    <n v="1401778740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b v="1"/>
    <n v="12"/>
    <b v="0"/>
    <s v="theater/plays"/>
    <n v="2.105"/>
    <n v="70.166666666666671"/>
    <x v="1"/>
    <s v="plays"/>
    <n v="1441119774"/>
    <x v="3845"/>
    <n v="144371177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b v="1"/>
    <n v="8"/>
    <b v="0"/>
    <s v="theater/plays"/>
    <n v="2.7"/>
    <n v="23.625"/>
    <x v="1"/>
    <s v="plays"/>
    <n v="1409721542"/>
    <x v="3846"/>
    <n v="1412405940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b v="1"/>
    <n v="9"/>
    <b v="0"/>
    <s v="theater/plays"/>
    <n v="16.161904761904761"/>
    <n v="188.55555555555554"/>
    <x v="1"/>
    <s v="plays"/>
    <n v="1433395391"/>
    <x v="3847"/>
    <n v="143728339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b v="1"/>
    <n v="43"/>
    <b v="0"/>
    <s v="theater/plays"/>
    <n v="16.376923076923077"/>
    <n v="49.511627906976742"/>
    <x v="1"/>
    <s v="plays"/>
    <n v="1442604989"/>
    <x v="3848"/>
    <n v="144519698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b v="1"/>
    <n v="28"/>
    <b v="0"/>
    <s v="theater/plays"/>
    <n v="7.043333333333333"/>
    <n v="75.464285714285708"/>
    <x v="1"/>
    <s v="plays"/>
    <n v="1431455084"/>
    <x v="3849"/>
    <n v="1434047084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b v="1"/>
    <n v="4"/>
    <b v="0"/>
    <s v="theater/plays"/>
    <n v="3.8"/>
    <n v="9.5"/>
    <x v="1"/>
    <s v="plays"/>
    <n v="1417489143"/>
    <x v="3850"/>
    <n v="142008114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b v="1"/>
    <n v="24"/>
    <b v="0"/>
    <s v="theater/plays"/>
    <n v="34.08"/>
    <n v="35.5"/>
    <x v="1"/>
    <s v="plays"/>
    <n v="1434537179"/>
    <x v="3851"/>
    <n v="143712917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b v="0"/>
    <n v="2"/>
    <b v="0"/>
    <s v="theater/plays"/>
    <n v="0.2"/>
    <n v="10"/>
    <x v="1"/>
    <s v="plays"/>
    <n v="1425270876"/>
    <x v="3852"/>
    <n v="142742727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b v="0"/>
    <n v="2"/>
    <b v="0"/>
    <s v="theater/plays"/>
    <n v="2.5999999999999999E-2"/>
    <n v="13"/>
    <x v="1"/>
    <s v="plays"/>
    <n v="1406578178"/>
    <x v="3853"/>
    <n v="1409602178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b v="0"/>
    <n v="20"/>
    <b v="0"/>
    <s v="theater/plays"/>
    <n v="16.254545454545454"/>
    <n v="89.4"/>
    <x v="1"/>
    <s v="plays"/>
    <n v="1428614058"/>
    <x v="3854"/>
    <n v="143120605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b v="0"/>
    <n v="1"/>
    <b v="0"/>
    <s v="theater/plays"/>
    <n v="2.5"/>
    <n v="25"/>
    <x v="1"/>
    <s v="plays"/>
    <n v="1424819871"/>
    <x v="3855"/>
    <n v="142740827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b v="0"/>
    <n v="1"/>
    <b v="0"/>
    <s v="theater/plays"/>
    <n v="0.02"/>
    <n v="1"/>
    <x v="1"/>
    <s v="plays"/>
    <n v="1423245003"/>
    <x v="3856"/>
    <n v="14258334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b v="0"/>
    <n v="4"/>
    <b v="0"/>
    <s v="theater/plays"/>
    <n v="5.2"/>
    <n v="65"/>
    <x v="1"/>
    <s v="plays"/>
    <n v="1404927690"/>
    <x v="3857"/>
    <n v="140691312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b v="0"/>
    <n v="1"/>
    <b v="0"/>
    <s v="theater/plays"/>
    <n v="2"/>
    <n v="10"/>
    <x v="1"/>
    <s v="plays"/>
    <n v="1430734844"/>
    <x v="3858"/>
    <n v="143232840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b v="0"/>
    <n v="1"/>
    <b v="0"/>
    <s v="theater/plays"/>
    <n v="0.04"/>
    <n v="1"/>
    <x v="1"/>
    <s v="plays"/>
    <n v="1401485207"/>
    <x v="3859"/>
    <n v="140373000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b v="0"/>
    <n v="13"/>
    <b v="0"/>
    <s v="theater/plays"/>
    <n v="17.666666666666668"/>
    <n v="81.538461538461533"/>
    <x v="1"/>
    <s v="plays"/>
    <n v="1405266710"/>
    <x v="3860"/>
    <n v="1407858710"/>
    <d v="2014-08-12T15:51:50"/>
  </r>
  <r>
    <n v="3861"/>
    <s v="READY OR NOT HERE I COME"/>
    <s v="THE COMING OF THE LORD!"/>
    <n v="2000"/>
    <n v="100"/>
    <x v="2"/>
    <s v="US"/>
    <s v="USD"/>
    <b v="0"/>
    <n v="1"/>
    <b v="0"/>
    <s v="theater/plays"/>
    <n v="5"/>
    <n v="100"/>
    <x v="1"/>
    <s v="plays"/>
    <n v="1412258977"/>
    <x v="3861"/>
    <n v="1415828820"/>
    <d v="2014-11-12T21:47:00"/>
  </r>
  <r>
    <n v="3862"/>
    <s v="The Container Play"/>
    <s v="The hit immersive theatre experience of England comes to Corpus Christi!"/>
    <n v="7500"/>
    <n v="1"/>
    <x v="2"/>
    <s v="US"/>
    <s v="USD"/>
    <b v="0"/>
    <n v="1"/>
    <b v="0"/>
    <s v="theater/plays"/>
    <n v="1.3333333333333334E-2"/>
    <n v="1"/>
    <x v="1"/>
    <s v="plays"/>
    <n v="1472451356"/>
    <x v="3862"/>
    <n v="1473699540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b v="0"/>
    <n v="0"/>
    <b v="0"/>
    <s v="theater/plays"/>
    <n v="0"/>
    <e v="#DIV/0!"/>
    <x v="1"/>
    <s v="plays"/>
    <n v="1441552305"/>
    <x v="3863"/>
    <n v="144673990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b v="0"/>
    <n v="3"/>
    <b v="0"/>
    <s v="theater/plays"/>
    <n v="1.2"/>
    <n v="20"/>
    <x v="1"/>
    <s v="plays"/>
    <n v="1445203454"/>
    <x v="3864"/>
    <n v="144779905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b v="0"/>
    <n v="14"/>
    <b v="0"/>
    <s v="theater/plays"/>
    <n v="26.937422295897225"/>
    <n v="46.428571428571431"/>
    <x v="1"/>
    <s v="plays"/>
    <n v="1405957098"/>
    <x v="3865"/>
    <n v="1409376600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b v="0"/>
    <n v="2"/>
    <b v="0"/>
    <s v="theater/plays"/>
    <n v="0.55000000000000004"/>
    <n v="5.5"/>
    <x v="1"/>
    <s v="plays"/>
    <n v="1454453021"/>
    <x v="3866"/>
    <n v="1458703740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b v="0"/>
    <n v="5"/>
    <b v="0"/>
    <s v="theater/plays"/>
    <n v="12.55"/>
    <n v="50.2"/>
    <x v="1"/>
    <s v="plays"/>
    <n v="1463686339"/>
    <x v="3867"/>
    <n v="1466278339"/>
    <d v="2016-06-18T19:32:19"/>
  </r>
  <r>
    <n v="3868"/>
    <s v="1000 words (Canceled)"/>
    <s v="New collection of music by Scott Evan Davis!"/>
    <n v="5000"/>
    <n v="10"/>
    <x v="1"/>
    <s v="GB"/>
    <s v="GBP"/>
    <b v="0"/>
    <n v="1"/>
    <b v="0"/>
    <s v="theater/musical"/>
    <n v="0.2"/>
    <n v="10"/>
    <x v="1"/>
    <s v="musical"/>
    <n v="1408031405"/>
    <x v="3868"/>
    <n v="1410191405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b v="0"/>
    <n v="15"/>
    <b v="0"/>
    <s v="theater/musical"/>
    <n v="3.4474868431088401"/>
    <n v="30.133333333333333"/>
    <x v="1"/>
    <s v="musical"/>
    <n v="1423761792"/>
    <x v="3869"/>
    <n v="142630266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b v="0"/>
    <n v="10"/>
    <b v="0"/>
    <s v="theater/musical"/>
    <n v="15"/>
    <n v="150"/>
    <x v="1"/>
    <s v="musical"/>
    <n v="1401768478"/>
    <x v="3870"/>
    <n v="140436047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b v="0"/>
    <n v="3"/>
    <b v="0"/>
    <s v="theater/musical"/>
    <n v="2.6666666666666665"/>
    <n v="13.333333333333334"/>
    <x v="1"/>
    <s v="musical"/>
    <n v="1485629050"/>
    <x v="3871"/>
    <n v="149080945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b v="0"/>
    <n v="0"/>
    <b v="0"/>
    <s v="theater/musical"/>
    <n v="0"/>
    <e v="#DIV/0!"/>
    <x v="1"/>
    <s v="musical"/>
    <n v="1435202996"/>
    <x v="3872"/>
    <n v="143952299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b v="0"/>
    <n v="0"/>
    <b v="0"/>
    <s v="theater/musical"/>
    <n v="0"/>
    <e v="#DIV/0!"/>
    <x v="1"/>
    <s v="musical"/>
    <n v="1441730535"/>
    <x v="3873"/>
    <n v="144432253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b v="0"/>
    <n v="0"/>
    <b v="0"/>
    <s v="theater/musical"/>
    <n v="0"/>
    <e v="#DIV/0!"/>
    <x v="1"/>
    <s v="musical"/>
    <n v="1420244622"/>
    <x v="3874"/>
    <n v="142206120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b v="0"/>
    <n v="0"/>
    <b v="0"/>
    <s v="theater/musical"/>
    <n v="0"/>
    <e v="#DIV/0!"/>
    <x v="1"/>
    <s v="musical"/>
    <n v="1472804365"/>
    <x v="3875"/>
    <n v="1472896800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b v="0"/>
    <n v="46"/>
    <b v="0"/>
    <s v="theater/musical"/>
    <n v="52.794871794871796"/>
    <n v="44.760869565217391"/>
    <x v="1"/>
    <s v="musical"/>
    <n v="1451833128"/>
    <x v="3876"/>
    <n v="145442512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b v="0"/>
    <n v="14"/>
    <b v="0"/>
    <s v="theater/musical"/>
    <n v="4.9640000000000004"/>
    <n v="88.642857142857139"/>
    <x v="1"/>
    <s v="musical"/>
    <n v="1478621752"/>
    <x v="3877"/>
    <n v="14812137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b v="0"/>
    <n v="1"/>
    <b v="0"/>
    <s v="theater/musical"/>
    <n v="5.5555555555555552E-2"/>
    <n v="10"/>
    <x v="1"/>
    <s v="musical"/>
    <n v="1433014746"/>
    <x v="3878"/>
    <n v="143563674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b v="0"/>
    <n v="0"/>
    <b v="0"/>
    <s v="theater/musical"/>
    <n v="0"/>
    <e v="#DIV/0!"/>
    <x v="1"/>
    <s v="musical"/>
    <n v="1419626396"/>
    <x v="3879"/>
    <n v="142221839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b v="0"/>
    <n v="17"/>
    <b v="0"/>
    <s v="theater/musical"/>
    <n v="13.066666666666666"/>
    <n v="57.647058823529413"/>
    <x v="1"/>
    <s v="musical"/>
    <n v="1403724820"/>
    <x v="3880"/>
    <n v="140676120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b v="0"/>
    <n v="1"/>
    <b v="0"/>
    <s v="theater/musical"/>
    <n v="5"/>
    <n v="25"/>
    <x v="1"/>
    <s v="musical"/>
    <n v="1484958399"/>
    <x v="3881"/>
    <n v="148755039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b v="0"/>
    <n v="0"/>
    <b v="0"/>
    <s v="theater/musical"/>
    <n v="0"/>
    <e v="#DIV/0!"/>
    <x v="1"/>
    <s v="musical"/>
    <n v="1451950570"/>
    <x v="3882"/>
    <n v="145428138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b v="0"/>
    <n v="0"/>
    <b v="0"/>
    <s v="theater/musical"/>
    <n v="0"/>
    <e v="#DIV/0!"/>
    <x v="1"/>
    <s v="musical"/>
    <n v="1407076069"/>
    <x v="3883"/>
    <n v="14096680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b v="0"/>
    <n v="0"/>
    <b v="0"/>
    <s v="theater/musical"/>
    <n v="0"/>
    <e v="#DIV/0!"/>
    <x v="1"/>
    <s v="musical"/>
    <n v="1425322792"/>
    <x v="3884"/>
    <n v="142747919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b v="0"/>
    <n v="0"/>
    <b v="0"/>
    <s v="theater/musical"/>
    <n v="0"/>
    <e v="#DIV/0!"/>
    <x v="1"/>
    <s v="musical"/>
    <n v="1460242191"/>
    <x v="3885"/>
    <n v="1462834191"/>
    <d v="2016-05-09T22:49:51"/>
  </r>
  <r>
    <n v="3886"/>
    <s v="a (Canceled)"/>
    <n v="1"/>
    <n v="10000"/>
    <n v="0"/>
    <x v="1"/>
    <s v="AU"/>
    <s v="AUD"/>
    <b v="0"/>
    <n v="0"/>
    <b v="0"/>
    <s v="theater/musical"/>
    <n v="0"/>
    <e v="#DIV/0!"/>
    <x v="1"/>
    <s v="musical"/>
    <n v="1415683702"/>
    <x v="3886"/>
    <n v="141827570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b v="0"/>
    <n v="2"/>
    <b v="0"/>
    <s v="theater/musical"/>
    <n v="1.75"/>
    <n v="17.5"/>
    <x v="1"/>
    <s v="musical"/>
    <n v="1426538129"/>
    <x v="3887"/>
    <n v="143051760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b v="0"/>
    <n v="14"/>
    <b v="0"/>
    <s v="theater/plays"/>
    <n v="27.1"/>
    <n v="38.714285714285715"/>
    <x v="1"/>
    <s v="plays"/>
    <n v="1485522358"/>
    <x v="3888"/>
    <n v="14881143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b v="0"/>
    <n v="9"/>
    <b v="0"/>
    <s v="theater/plays"/>
    <n v="1.4750000000000001"/>
    <n v="13.111111111111111"/>
    <x v="1"/>
    <s v="plays"/>
    <n v="1417651630"/>
    <x v="3889"/>
    <n v="142041396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b v="0"/>
    <n v="8"/>
    <b v="0"/>
    <s v="theater/plays"/>
    <n v="16.826666666666668"/>
    <n v="315.5"/>
    <x v="1"/>
    <s v="plays"/>
    <n v="1434478344"/>
    <x v="3890"/>
    <n v="1439662344"/>
    <d v="2015-08-15T18:12:24"/>
  </r>
  <r>
    <n v="3891"/>
    <s v="Out of the Box: A Mime Story"/>
    <s v="A comedy about a mime who dreams of becoming a stand up comedian."/>
    <n v="800"/>
    <n v="260"/>
    <x v="2"/>
    <s v="US"/>
    <s v="USD"/>
    <b v="0"/>
    <n v="7"/>
    <b v="0"/>
    <s v="theater/plays"/>
    <n v="32.5"/>
    <n v="37.142857142857146"/>
    <x v="1"/>
    <s v="plays"/>
    <n v="1424488244"/>
    <x v="3891"/>
    <n v="142708674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b v="0"/>
    <n v="0"/>
    <b v="0"/>
    <s v="theater/plays"/>
    <n v="0"/>
    <e v="#DIV/0!"/>
    <x v="1"/>
    <s v="plays"/>
    <n v="1408203557"/>
    <x v="3892"/>
    <n v="1408863600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b v="0"/>
    <n v="84"/>
    <b v="0"/>
    <s v="theater/plays"/>
    <n v="21.55"/>
    <n v="128.27380952380952"/>
    <x v="1"/>
    <s v="plays"/>
    <n v="1400600840"/>
    <x v="3893"/>
    <n v="140419440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b v="0"/>
    <n v="11"/>
    <b v="0"/>
    <s v="theater/plays"/>
    <n v="3.4666666666666668"/>
    <n v="47.272727272727273"/>
    <x v="1"/>
    <s v="plays"/>
    <n v="1478386812"/>
    <x v="3894"/>
    <n v="1481000340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b v="0"/>
    <n v="1"/>
    <b v="0"/>
    <s v="theater/plays"/>
    <n v="5"/>
    <n v="50"/>
    <x v="1"/>
    <s v="plays"/>
    <n v="1422424818"/>
    <x v="3895"/>
    <n v="14251032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b v="0"/>
    <n v="4"/>
    <b v="0"/>
    <s v="theater/plays"/>
    <n v="10.625"/>
    <n v="42.5"/>
    <x v="1"/>
    <s v="plays"/>
    <n v="1401770178"/>
    <x v="3896"/>
    <n v="140297977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b v="0"/>
    <n v="10"/>
    <b v="0"/>
    <s v="theater/plays"/>
    <n v="17.600000000000001"/>
    <n v="44"/>
    <x v="1"/>
    <s v="plays"/>
    <n v="1418158683"/>
    <x v="3897"/>
    <n v="142075068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b v="0"/>
    <n v="16"/>
    <b v="0"/>
    <s v="theater/plays"/>
    <n v="32.56"/>
    <n v="50.875"/>
    <x v="1"/>
    <s v="plays"/>
    <n v="1436355270"/>
    <x v="3898"/>
    <n v="143982720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b v="0"/>
    <n v="2"/>
    <b v="0"/>
    <s v="theater/plays"/>
    <n v="1.25"/>
    <n v="62.5"/>
    <x v="1"/>
    <s v="plays"/>
    <n v="1406140561"/>
    <x v="3899"/>
    <n v="140786856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b v="0"/>
    <n v="5"/>
    <b v="0"/>
    <s v="theater/plays"/>
    <n v="5.4"/>
    <n v="27"/>
    <x v="1"/>
    <s v="plays"/>
    <n v="1431396791"/>
    <x v="3900"/>
    <n v="143398879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b v="0"/>
    <n v="1"/>
    <b v="0"/>
    <s v="theater/plays"/>
    <n v="0.83333333333333337"/>
    <n v="25"/>
    <x v="1"/>
    <s v="plays"/>
    <n v="1447098599"/>
    <x v="3901"/>
    <n v="145055459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b v="0"/>
    <n v="31"/>
    <b v="0"/>
    <s v="theater/plays"/>
    <n v="48.833333333333336"/>
    <n v="47.258064516129032"/>
    <x v="1"/>
    <s v="plays"/>
    <n v="1476962042"/>
    <x v="3902"/>
    <n v="147912564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b v="0"/>
    <n v="0"/>
    <b v="0"/>
    <s v="theater/plays"/>
    <n v="0"/>
    <e v="#DIV/0!"/>
    <x v="1"/>
    <s v="plays"/>
    <n v="1435709765"/>
    <x v="3903"/>
    <n v="1439581080"/>
    <d v="2015-08-14T19:38:00"/>
  </r>
  <r>
    <n v="3904"/>
    <s v="Black America from Prophets to Pimps"/>
    <s v="A play that will cover 4000 years of black history."/>
    <n v="10000"/>
    <n v="3"/>
    <x v="2"/>
    <s v="US"/>
    <s v="USD"/>
    <b v="0"/>
    <n v="2"/>
    <b v="0"/>
    <s v="theater/plays"/>
    <n v="0.03"/>
    <n v="1.5"/>
    <x v="1"/>
    <s v="plays"/>
    <n v="1427866200"/>
    <x v="3904"/>
    <n v="142907424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b v="0"/>
    <n v="7"/>
    <b v="0"/>
    <s v="theater/plays"/>
    <n v="11.533333333333333"/>
    <n v="24.714285714285715"/>
    <x v="1"/>
    <s v="plays"/>
    <n v="1430405903"/>
    <x v="3905"/>
    <n v="143406360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b v="0"/>
    <n v="16"/>
    <b v="0"/>
    <s v="theater/plays"/>
    <n v="67.333333333333329"/>
    <n v="63.125"/>
    <x v="1"/>
    <s v="plays"/>
    <n v="1432072893"/>
    <x v="3906"/>
    <n v="143532510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b v="0"/>
    <n v="4"/>
    <b v="0"/>
    <s v="theater/plays"/>
    <n v="15.3"/>
    <n v="38.25"/>
    <x v="1"/>
    <s v="plays"/>
    <n v="1411587606"/>
    <x v="3907"/>
    <n v="1414354080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b v="0"/>
    <n v="4"/>
    <b v="0"/>
    <s v="theater/plays"/>
    <n v="8.6666666666666661"/>
    <n v="16.25"/>
    <x v="1"/>
    <s v="plays"/>
    <n v="1405307696"/>
    <x v="3908"/>
    <n v="140660369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b v="0"/>
    <n v="4"/>
    <b v="0"/>
    <s v="theater/plays"/>
    <n v="0.22500000000000001"/>
    <n v="33.75"/>
    <x v="1"/>
    <s v="plays"/>
    <n v="1407832642"/>
    <x v="3909"/>
    <n v="141042464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b v="0"/>
    <n v="3"/>
    <b v="0"/>
    <s v="theater/plays"/>
    <n v="3.0833333333333335"/>
    <n v="61.666666666666664"/>
    <x v="1"/>
    <s v="plays"/>
    <n v="1439057397"/>
    <x v="3910"/>
    <n v="144164939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b v="0"/>
    <n v="36"/>
    <b v="0"/>
    <s v="theater/plays"/>
    <n v="37.412500000000001"/>
    <n v="83.138888888888886"/>
    <x v="1"/>
    <s v="plays"/>
    <n v="1414438177"/>
    <x v="3911"/>
    <n v="141703377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b v="0"/>
    <n v="1"/>
    <b v="0"/>
    <s v="theater/plays"/>
    <n v="6.6666666666666671E-3"/>
    <n v="1"/>
    <x v="1"/>
    <s v="plays"/>
    <n v="1424759330"/>
    <x v="3912"/>
    <n v="142993650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b v="0"/>
    <n v="7"/>
    <b v="0"/>
    <s v="theater/plays"/>
    <n v="10"/>
    <n v="142.85714285714286"/>
    <x v="1"/>
    <s v="plays"/>
    <n v="1446267849"/>
    <x v="3913"/>
    <n v="144886344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b v="0"/>
    <n v="27"/>
    <b v="0"/>
    <s v="theater/plays"/>
    <n v="36.36"/>
    <n v="33.666666666666664"/>
    <x v="1"/>
    <s v="plays"/>
    <n v="1429558756"/>
    <x v="3914"/>
    <n v="143129874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b v="0"/>
    <n v="1"/>
    <b v="0"/>
    <s v="theater/plays"/>
    <n v="0.33333333333333331"/>
    <n v="5"/>
    <x v="1"/>
    <s v="plays"/>
    <n v="1462232309"/>
    <x v="3915"/>
    <n v="146482430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b v="0"/>
    <n v="0"/>
    <b v="0"/>
    <s v="theater/plays"/>
    <n v="0"/>
    <e v="#DIV/0!"/>
    <x v="1"/>
    <s v="plays"/>
    <n v="1462360752"/>
    <x v="3916"/>
    <n v="146495275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b v="0"/>
    <n v="1"/>
    <b v="0"/>
    <s v="theater/plays"/>
    <n v="0.2857142857142857"/>
    <n v="10"/>
    <x v="1"/>
    <s v="plays"/>
    <n v="1407847161"/>
    <x v="3917"/>
    <n v="141043916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b v="0"/>
    <n v="3"/>
    <b v="0"/>
    <s v="theater/plays"/>
    <n v="0.2"/>
    <n v="40"/>
    <x v="1"/>
    <s v="plays"/>
    <n v="1406131023"/>
    <x v="3918"/>
    <n v="1407168000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b v="0"/>
    <n v="3"/>
    <b v="0"/>
    <s v="theater/plays"/>
    <n v="1.8"/>
    <n v="30"/>
    <x v="1"/>
    <s v="plays"/>
    <n v="1450628773"/>
    <x v="3919"/>
    <n v="145307520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b v="0"/>
    <n v="3"/>
    <b v="0"/>
    <s v="theater/plays"/>
    <n v="5.4"/>
    <n v="45"/>
    <x v="1"/>
    <s v="plays"/>
    <n v="1476436660"/>
    <x v="3920"/>
    <n v="147903226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b v="0"/>
    <n v="0"/>
    <b v="0"/>
    <s v="theater/plays"/>
    <n v="0"/>
    <e v="#DIV/0!"/>
    <x v="1"/>
    <s v="plays"/>
    <n v="1413291655"/>
    <x v="3921"/>
    <n v="141434640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b v="0"/>
    <n v="6"/>
    <b v="0"/>
    <s v="theater/plays"/>
    <n v="8.1333333333333329"/>
    <n v="10.166666666666666"/>
    <x v="1"/>
    <s v="plays"/>
    <n v="1421432810"/>
    <x v="3922"/>
    <n v="142533720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b v="0"/>
    <n v="17"/>
    <b v="0"/>
    <s v="theater/plays"/>
    <n v="12.034782608695652"/>
    <n v="81.411764705882348"/>
    <x v="1"/>
    <s v="plays"/>
    <n v="1426203071"/>
    <x v="3923"/>
    <n v="142862227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b v="0"/>
    <n v="40"/>
    <b v="0"/>
    <s v="theater/plays"/>
    <n v="15.266666666666667"/>
    <n v="57.25"/>
    <x v="1"/>
    <s v="plays"/>
    <n v="1401231722"/>
    <x v="3924"/>
    <n v="140382372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b v="0"/>
    <n v="3"/>
    <b v="0"/>
    <s v="theater/plays"/>
    <n v="10"/>
    <n v="5"/>
    <x v="1"/>
    <s v="plays"/>
    <n v="1404161639"/>
    <x v="3925"/>
    <n v="140675363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b v="0"/>
    <n v="1"/>
    <b v="0"/>
    <s v="theater/plays"/>
    <n v="0.3"/>
    <n v="15"/>
    <x v="1"/>
    <s v="plays"/>
    <n v="1417053748"/>
    <x v="3926"/>
    <n v="141964574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b v="0"/>
    <n v="2"/>
    <b v="0"/>
    <s v="theater/plays"/>
    <n v="1"/>
    <n v="12.5"/>
    <x v="1"/>
    <s v="plays"/>
    <n v="1404973504"/>
    <x v="3927"/>
    <n v="14075655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b v="0"/>
    <n v="7"/>
    <b v="0"/>
    <s v="theater/plays"/>
    <n v="13.02"/>
    <n v="93"/>
    <x v="1"/>
    <s v="plays"/>
    <n v="1442593427"/>
    <x v="3928"/>
    <n v="144497154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b v="0"/>
    <n v="14"/>
    <b v="0"/>
    <s v="theater/plays"/>
    <n v="2.2650000000000001"/>
    <n v="32.357142857142854"/>
    <x v="1"/>
    <s v="plays"/>
    <n v="1471636265"/>
    <x v="3929"/>
    <n v="147422826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b v="0"/>
    <n v="0"/>
    <b v="0"/>
    <s v="theater/plays"/>
    <n v="0"/>
    <e v="#DIV/0!"/>
    <x v="1"/>
    <s v="plays"/>
    <n v="1457078868"/>
    <x v="3930"/>
    <n v="145949040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b v="0"/>
    <n v="0"/>
    <b v="0"/>
    <s v="theater/plays"/>
    <n v="0"/>
    <e v="#DIV/0!"/>
    <x v="1"/>
    <s v="plays"/>
    <n v="1439350707"/>
    <x v="3931"/>
    <n v="144151070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b v="0"/>
    <n v="1"/>
    <b v="0"/>
    <s v="theater/plays"/>
    <n v="8.3333333333333332E-3"/>
    <n v="1"/>
    <x v="1"/>
    <s v="plays"/>
    <n v="1455508964"/>
    <x v="3932"/>
    <n v="145809736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b v="0"/>
    <n v="12"/>
    <b v="0"/>
    <s v="theater/plays"/>
    <n v="15.742857142857142"/>
    <n v="91.833333333333329"/>
    <x v="1"/>
    <s v="plays"/>
    <n v="1466205262"/>
    <x v="3933"/>
    <n v="1468716180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b v="0"/>
    <n v="12"/>
    <b v="0"/>
    <s v="theater/plays"/>
    <n v="11"/>
    <n v="45.833333333333336"/>
    <x v="1"/>
    <s v="plays"/>
    <n v="1439827639"/>
    <x v="3934"/>
    <n v="144370440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b v="0"/>
    <n v="23"/>
    <b v="0"/>
    <s v="theater/plays"/>
    <n v="43.833333333333336"/>
    <n v="57.173913043478258"/>
    <x v="1"/>
    <s v="plays"/>
    <n v="1438789546"/>
    <x v="3935"/>
    <n v="14439735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b v="0"/>
    <n v="0"/>
    <b v="0"/>
    <s v="theater/plays"/>
    <n v="0"/>
    <e v="#DIV/0!"/>
    <x v="1"/>
    <s v="plays"/>
    <n v="1477981120"/>
    <x v="3936"/>
    <n v="148057672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b v="0"/>
    <n v="10"/>
    <b v="0"/>
    <s v="theater/plays"/>
    <n v="86.135181975736572"/>
    <n v="248.5"/>
    <x v="1"/>
    <s v="plays"/>
    <n v="1465830560"/>
    <x v="3937"/>
    <n v="146824976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b v="0"/>
    <n v="5"/>
    <b v="0"/>
    <s v="theater/plays"/>
    <n v="12.196620583717358"/>
    <n v="79.400000000000006"/>
    <x v="1"/>
    <s v="plays"/>
    <n v="1432763054"/>
    <x v="3938"/>
    <n v="143544145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b v="0"/>
    <n v="1"/>
    <b v="0"/>
    <s v="theater/plays"/>
    <n v="0.1"/>
    <n v="5"/>
    <x v="1"/>
    <s v="plays"/>
    <n v="1412328979"/>
    <x v="3939"/>
    <n v="141265620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b v="0"/>
    <n v="2"/>
    <b v="0"/>
    <s v="theater/plays"/>
    <n v="0.22"/>
    <n v="5.5"/>
    <x v="1"/>
    <s v="plays"/>
    <n v="1416311351"/>
    <x v="3940"/>
    <n v="142019935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b v="0"/>
    <n v="2"/>
    <b v="0"/>
    <s v="theater/plays"/>
    <n v="0.90909090909090906"/>
    <n v="25"/>
    <x v="1"/>
    <s v="plays"/>
    <n v="1414505137"/>
    <x v="3941"/>
    <n v="141687720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b v="0"/>
    <n v="0"/>
    <b v="0"/>
    <s v="theater/plays"/>
    <n v="0"/>
    <e v="#DIV/0!"/>
    <x v="1"/>
    <s v="plays"/>
    <n v="1429306914"/>
    <x v="3942"/>
    <n v="143449091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b v="0"/>
    <n v="13"/>
    <b v="0"/>
    <s v="theater/plays"/>
    <n v="35.64"/>
    <n v="137.07692307692307"/>
    <x v="1"/>
    <s v="plays"/>
    <n v="1443811268"/>
    <x v="3943"/>
    <n v="144648300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b v="0"/>
    <n v="0"/>
    <b v="0"/>
    <s v="theater/plays"/>
    <n v="0"/>
    <e v="#DIV/0!"/>
    <x v="1"/>
    <s v="plays"/>
    <n v="1438098875"/>
    <x v="3944"/>
    <n v="144069087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b v="0"/>
    <n v="1"/>
    <b v="0"/>
    <s v="theater/plays"/>
    <n v="0.25"/>
    <n v="5"/>
    <x v="1"/>
    <s v="plays"/>
    <n v="1429125268"/>
    <x v="3945"/>
    <n v="1431717268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b v="0"/>
    <n v="5"/>
    <b v="0"/>
    <s v="theater/plays"/>
    <n v="3.25"/>
    <n v="39"/>
    <x v="1"/>
    <s v="plays"/>
    <n v="1422388822"/>
    <x v="3946"/>
    <n v="142511040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b v="0"/>
    <n v="2"/>
    <b v="0"/>
    <s v="theater/plays"/>
    <n v="3.3666666666666667"/>
    <n v="50.5"/>
    <x v="1"/>
    <s v="plays"/>
    <n v="1472786744"/>
    <x v="3947"/>
    <n v="14753787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b v="0"/>
    <n v="0"/>
    <b v="0"/>
    <s v="theater/plays"/>
    <n v="0"/>
    <e v="#DIV/0!"/>
    <x v="1"/>
    <s v="plays"/>
    <n v="1404892123"/>
    <x v="3948"/>
    <n v="141007612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b v="0"/>
    <n v="32"/>
    <b v="0"/>
    <s v="theater/plays"/>
    <n v="15.77"/>
    <n v="49.28125"/>
    <x v="1"/>
    <s v="plays"/>
    <n v="1421031221"/>
    <x v="3949"/>
    <n v="142362322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b v="0"/>
    <n v="1"/>
    <b v="0"/>
    <s v="theater/plays"/>
    <n v="0.625"/>
    <n v="25"/>
    <x v="1"/>
    <s v="plays"/>
    <n v="1457628680"/>
    <x v="3950"/>
    <n v="146014050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b v="0"/>
    <n v="1"/>
    <b v="0"/>
    <s v="theater/plays"/>
    <n v="5.0000000000000001E-4"/>
    <n v="1"/>
    <x v="1"/>
    <s v="plays"/>
    <n v="1457120942"/>
    <x v="3951"/>
    <n v="146230134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b v="0"/>
    <n v="1"/>
    <b v="0"/>
    <s v="theater/plays"/>
    <n v="9.6153846153846159E-2"/>
    <n v="25"/>
    <x v="1"/>
    <s v="plays"/>
    <n v="1440701890"/>
    <x v="3952"/>
    <n v="144588589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b v="0"/>
    <n v="0"/>
    <b v="0"/>
    <s v="theater/plays"/>
    <n v="0"/>
    <e v="#DIV/0!"/>
    <x v="1"/>
    <s v="plays"/>
    <n v="1467162586"/>
    <x v="3953"/>
    <n v="146983494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b v="0"/>
    <n v="0"/>
    <b v="0"/>
    <s v="theater/plays"/>
    <n v="0"/>
    <e v="#DIV/0!"/>
    <x v="1"/>
    <s v="plays"/>
    <n v="1400168264"/>
    <x v="3954"/>
    <n v="140535226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b v="0"/>
    <n v="8"/>
    <b v="0"/>
    <s v="theater/plays"/>
    <n v="24.285714285714285"/>
    <n v="53.125"/>
    <x v="1"/>
    <s v="plays"/>
    <n v="1446150141"/>
    <x v="3955"/>
    <n v="144874574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b v="0"/>
    <n v="0"/>
    <b v="0"/>
    <s v="theater/plays"/>
    <n v="0"/>
    <e v="#DIV/0!"/>
    <x v="1"/>
    <s v="plays"/>
    <n v="1459203727"/>
    <x v="3956"/>
    <n v="1461543600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b v="0"/>
    <n v="1"/>
    <b v="0"/>
    <s v="theater/plays"/>
    <n v="2.5000000000000001E-2"/>
    <n v="7"/>
    <x v="1"/>
    <s v="plays"/>
    <n v="1464045954"/>
    <x v="3957"/>
    <n v="14680203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b v="0"/>
    <n v="16"/>
    <b v="0"/>
    <s v="theater/plays"/>
    <n v="32.049999999999997"/>
    <n v="40.0625"/>
    <x v="1"/>
    <s v="plays"/>
    <n v="1403822912"/>
    <x v="3958"/>
    <n v="1406988000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b v="0"/>
    <n v="12"/>
    <b v="0"/>
    <s v="theater/plays"/>
    <n v="24.333333333333332"/>
    <n v="24.333333333333332"/>
    <x v="1"/>
    <s v="plays"/>
    <n v="1409338556"/>
    <x v="3959"/>
    <n v="14119305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b v="0"/>
    <n v="4"/>
    <b v="0"/>
    <s v="theater/plays"/>
    <n v="1.5"/>
    <n v="11.25"/>
    <x v="1"/>
    <s v="plays"/>
    <n v="1449260256"/>
    <x v="3960"/>
    <n v="145185225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b v="0"/>
    <n v="2"/>
    <b v="0"/>
    <s v="theater/plays"/>
    <n v="0.42"/>
    <n v="10.5"/>
    <x v="1"/>
    <s v="plays"/>
    <n v="1397683410"/>
    <x v="3961"/>
    <n v="139958421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b v="0"/>
    <n v="3"/>
    <b v="0"/>
    <s v="theater/plays"/>
    <n v="3.2142857142857144"/>
    <n v="15"/>
    <x v="1"/>
    <s v="plays"/>
    <n v="1446562494"/>
    <x v="3962"/>
    <n v="144872249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b v="0"/>
    <n v="0"/>
    <b v="0"/>
    <s v="theater/plays"/>
    <n v="0"/>
    <e v="#DIV/0!"/>
    <x v="1"/>
    <s v="plays"/>
    <n v="1445226117"/>
    <x v="3963"/>
    <n v="144782171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b v="0"/>
    <n v="3"/>
    <b v="0"/>
    <s v="theater/plays"/>
    <n v="6.3"/>
    <n v="42"/>
    <x v="1"/>
    <s v="plays"/>
    <n v="1424279986"/>
    <x v="3964"/>
    <n v="142946038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b v="0"/>
    <n v="4"/>
    <b v="0"/>
    <s v="theater/plays"/>
    <n v="14.25"/>
    <n v="71.25"/>
    <x v="1"/>
    <s v="plays"/>
    <n v="1455428380"/>
    <x v="3965"/>
    <n v="146060878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b v="0"/>
    <n v="2"/>
    <b v="0"/>
    <s v="theater/plays"/>
    <n v="0.6"/>
    <n v="22.5"/>
    <x v="1"/>
    <s v="plays"/>
    <n v="1402506278"/>
    <x v="3966"/>
    <n v="1406170740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b v="0"/>
    <n v="10"/>
    <b v="0"/>
    <s v="theater/plays"/>
    <n v="24.117647058823529"/>
    <n v="41"/>
    <x v="1"/>
    <s v="plays"/>
    <n v="1486191507"/>
    <x v="3967"/>
    <n v="148878350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b v="0"/>
    <n v="11"/>
    <b v="0"/>
    <s v="theater/plays"/>
    <n v="10.54"/>
    <n v="47.909090909090907"/>
    <x v="1"/>
    <s v="plays"/>
    <n v="1458761673"/>
    <x v="3968"/>
    <n v="146394567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b v="0"/>
    <n v="6"/>
    <b v="0"/>
    <s v="theater/plays"/>
    <n v="7.4690265486725664"/>
    <n v="35.166666666666664"/>
    <x v="1"/>
    <s v="plays"/>
    <n v="1471638646"/>
    <x v="3969"/>
    <n v="147244290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b v="0"/>
    <n v="2"/>
    <b v="0"/>
    <s v="theater/plays"/>
    <n v="7.3333333333333334E-2"/>
    <n v="5.5"/>
    <x v="1"/>
    <s v="plays"/>
    <n v="1458333811"/>
    <x v="3970"/>
    <n v="146092581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b v="0"/>
    <n v="6"/>
    <b v="0"/>
    <s v="theater/plays"/>
    <n v="0.97142857142857142"/>
    <n v="22.666666666666668"/>
    <x v="1"/>
    <s v="plays"/>
    <n v="1403355126"/>
    <x v="3971"/>
    <n v="1405947126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b v="0"/>
    <n v="8"/>
    <b v="0"/>
    <s v="theater/plays"/>
    <n v="21.1"/>
    <n v="26.375"/>
    <x v="1"/>
    <s v="plays"/>
    <n v="1418002634"/>
    <x v="3972"/>
    <n v="142318663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b v="0"/>
    <n v="37"/>
    <b v="0"/>
    <s v="theater/plays"/>
    <n v="78.099999999999994"/>
    <n v="105.54054054054055"/>
    <x v="1"/>
    <s v="plays"/>
    <n v="1460219110"/>
    <x v="3973"/>
    <n v="146276640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b v="0"/>
    <n v="11"/>
    <b v="0"/>
    <s v="theater/plays"/>
    <n v="32"/>
    <n v="29.09090909090909"/>
    <x v="1"/>
    <s v="plays"/>
    <n v="1462280848"/>
    <x v="3974"/>
    <n v="146487284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b v="0"/>
    <n v="0"/>
    <b v="0"/>
    <s v="theater/plays"/>
    <n v="0"/>
    <e v="#DIV/0!"/>
    <x v="1"/>
    <s v="plays"/>
    <n v="1465850898"/>
    <x v="3975"/>
    <n v="146844289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b v="0"/>
    <n v="10"/>
    <b v="0"/>
    <s v="theater/plays"/>
    <n v="47.692307692307693"/>
    <n v="62"/>
    <x v="1"/>
    <s v="plays"/>
    <n v="1405024561"/>
    <x v="3976"/>
    <n v="1406876400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b v="0"/>
    <n v="6"/>
    <b v="0"/>
    <s v="theater/plays"/>
    <n v="1.45"/>
    <n v="217.5"/>
    <x v="1"/>
    <s v="plays"/>
    <n v="1466621732"/>
    <x v="3977"/>
    <n v="14692137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b v="0"/>
    <n v="8"/>
    <b v="0"/>
    <s v="theater/plays"/>
    <n v="10.7"/>
    <n v="26.75"/>
    <x v="1"/>
    <s v="plays"/>
    <n v="1417533953"/>
    <x v="3978"/>
    <n v="14227179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b v="0"/>
    <n v="6"/>
    <b v="0"/>
    <s v="theater/plays"/>
    <n v="1.8333333333333333"/>
    <n v="18.333333333333332"/>
    <x v="1"/>
    <s v="plays"/>
    <n v="1425678057"/>
    <x v="3979"/>
    <n v="142765920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b v="0"/>
    <n v="7"/>
    <b v="0"/>
    <s v="theater/plays"/>
    <n v="18"/>
    <n v="64.285714285714292"/>
    <x v="1"/>
    <s v="plays"/>
    <n v="1401978147"/>
    <x v="3980"/>
    <n v="1404570147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b v="0"/>
    <n v="7"/>
    <b v="0"/>
    <s v="theater/plays"/>
    <n v="4.083333333333333"/>
    <n v="175"/>
    <x v="1"/>
    <s v="plays"/>
    <n v="1463545149"/>
    <x v="3981"/>
    <n v="146872914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b v="0"/>
    <n v="5"/>
    <b v="0"/>
    <s v="theater/plays"/>
    <n v="20"/>
    <n v="34"/>
    <x v="1"/>
    <s v="plays"/>
    <n v="1431113180"/>
    <x v="3982"/>
    <n v="143629718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b v="0"/>
    <n v="46"/>
    <b v="0"/>
    <s v="theater/plays"/>
    <n v="34.802513464991023"/>
    <n v="84.282608695652172"/>
    <x v="1"/>
    <s v="plays"/>
    <n v="1397854356"/>
    <x v="3983"/>
    <n v="1400569140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b v="0"/>
    <n v="10"/>
    <b v="0"/>
    <s v="theater/plays"/>
    <n v="6.333333333333333"/>
    <n v="9.5"/>
    <x v="1"/>
    <s v="plays"/>
    <n v="1412809644"/>
    <x v="3984"/>
    <n v="1415404800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b v="0"/>
    <n v="19"/>
    <b v="0"/>
    <s v="theater/plays"/>
    <n v="32.049999999999997"/>
    <n v="33.736842105263158"/>
    <x v="1"/>
    <s v="plays"/>
    <n v="1454173120"/>
    <x v="3985"/>
    <n v="145600230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b v="0"/>
    <n v="13"/>
    <b v="0"/>
    <s v="theater/plays"/>
    <n v="9.76"/>
    <n v="37.53846153846154"/>
    <x v="1"/>
    <s v="plays"/>
    <n v="1460034594"/>
    <x v="3986"/>
    <n v="1462539840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b v="0"/>
    <n v="13"/>
    <b v="0"/>
    <s v="theater/plays"/>
    <n v="37.75"/>
    <n v="11.615384615384615"/>
    <x v="1"/>
    <s v="plays"/>
    <n v="1399414290"/>
    <x v="3987"/>
    <n v="1400278290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b v="0"/>
    <n v="4"/>
    <b v="0"/>
    <s v="theater/plays"/>
    <n v="2.1333333333333333"/>
    <n v="8"/>
    <x v="1"/>
    <s v="plays"/>
    <n v="1439517413"/>
    <x v="3988"/>
    <n v="144081341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b v="0"/>
    <n v="0"/>
    <b v="0"/>
    <s v="theater/plays"/>
    <n v="0"/>
    <e v="#DIV/0!"/>
    <x v="1"/>
    <s v="plays"/>
    <n v="1444413581"/>
    <x v="3989"/>
    <n v="144700918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b v="0"/>
    <n v="3"/>
    <b v="0"/>
    <s v="theater/plays"/>
    <n v="4.1818181818181817"/>
    <n v="23"/>
    <x v="1"/>
    <s v="plays"/>
    <n v="1454342893"/>
    <x v="3990"/>
    <n v="1456934893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b v="0"/>
    <n v="1"/>
    <b v="0"/>
    <s v="theater/plays"/>
    <n v="20"/>
    <n v="100"/>
    <x v="1"/>
    <s v="plays"/>
    <n v="1430494082"/>
    <x v="3991"/>
    <n v="143308608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b v="0"/>
    <n v="9"/>
    <b v="0"/>
    <s v="theater/plays"/>
    <n v="5.41"/>
    <n v="60.111111111111114"/>
    <x v="1"/>
    <s v="plays"/>
    <n v="1444689259"/>
    <x v="3992"/>
    <n v="144987685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b v="0"/>
    <n v="1"/>
    <b v="0"/>
    <s v="theater/plays"/>
    <n v="6.0000000000000001E-3"/>
    <n v="3"/>
    <x v="1"/>
    <s v="plays"/>
    <n v="1428957912"/>
    <x v="3993"/>
    <n v="143154991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b v="0"/>
    <n v="1"/>
    <b v="0"/>
    <s v="theater/plays"/>
    <n v="0.25"/>
    <n v="5"/>
    <x v="1"/>
    <s v="plays"/>
    <n v="1403169690"/>
    <x v="3994"/>
    <n v="140576169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b v="0"/>
    <n v="4"/>
    <b v="0"/>
    <s v="theater/plays"/>
    <n v="35"/>
    <n v="17.5"/>
    <x v="1"/>
    <s v="plays"/>
    <n v="1421339077"/>
    <x v="3995"/>
    <n v="142391322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b v="0"/>
    <n v="17"/>
    <b v="0"/>
    <s v="theater/plays"/>
    <n v="16.566666666666666"/>
    <n v="29.235294117647058"/>
    <x v="1"/>
    <s v="plays"/>
    <n v="1415341464"/>
    <x v="3996"/>
    <n v="1416499440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b v="0"/>
    <n v="0"/>
    <b v="0"/>
    <s v="theater/plays"/>
    <n v="0"/>
    <e v="#DIV/0!"/>
    <x v="1"/>
    <s v="plays"/>
    <n v="1425633821"/>
    <x v="3997"/>
    <n v="142822222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b v="0"/>
    <n v="12"/>
    <b v="0"/>
    <s v="theater/plays"/>
    <n v="57.2"/>
    <n v="59.583333333333336"/>
    <x v="1"/>
    <s v="plays"/>
    <n v="1424992026"/>
    <x v="3998"/>
    <n v="142758042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b v="0"/>
    <n v="14"/>
    <b v="0"/>
    <s v="theater/plays"/>
    <n v="16.514285714285716"/>
    <n v="82.571428571428569"/>
    <x v="1"/>
    <s v="plays"/>
    <n v="1406058798"/>
    <x v="3999"/>
    <n v="1409514709"/>
    <d v="2014-08-31T19:51:49"/>
  </r>
  <r>
    <n v="4000"/>
    <s v="The Escorts"/>
    <s v="An Enticing Trip into the World of Assisted Dying"/>
    <n v="8000"/>
    <n v="10"/>
    <x v="2"/>
    <s v="US"/>
    <s v="USD"/>
    <b v="0"/>
    <n v="1"/>
    <b v="0"/>
    <s v="theater/plays"/>
    <n v="0.125"/>
    <n v="10"/>
    <x v="1"/>
    <s v="plays"/>
    <n v="1457450958"/>
    <x v="4000"/>
    <n v="146263135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b v="0"/>
    <n v="14"/>
    <b v="0"/>
    <s v="theater/plays"/>
    <n v="37.75"/>
    <n v="32.357142857142854"/>
    <x v="1"/>
    <s v="plays"/>
    <n v="1486681708"/>
    <x v="4001"/>
    <n v="148839480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b v="0"/>
    <n v="4"/>
    <b v="0"/>
    <s v="theater/plays"/>
    <n v="1.84"/>
    <n v="5.75"/>
    <x v="1"/>
    <s v="plays"/>
    <n v="1409187761"/>
    <x v="4002"/>
    <n v="141177976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b v="0"/>
    <n v="2"/>
    <b v="0"/>
    <s v="theater/plays"/>
    <n v="10.050000000000001"/>
    <n v="100.5"/>
    <x v="1"/>
    <s v="plays"/>
    <n v="1421417147"/>
    <x v="4003"/>
    <n v="1424009147"/>
    <d v="2015-02-15T14:05:47"/>
  </r>
  <r>
    <n v="4004"/>
    <s v="South Florida Tours"/>
    <s v="Help Launch The Queen Into South Florida!"/>
    <n v="500"/>
    <n v="1"/>
    <x v="2"/>
    <s v="US"/>
    <s v="USD"/>
    <b v="0"/>
    <n v="1"/>
    <b v="0"/>
    <s v="theater/plays"/>
    <n v="0.2"/>
    <n v="1"/>
    <x v="1"/>
    <s v="plays"/>
    <n v="1410148457"/>
    <x v="4004"/>
    <n v="141274045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b v="0"/>
    <n v="2"/>
    <b v="0"/>
    <s v="theater/plays"/>
    <n v="1.3333333333333333"/>
    <n v="20"/>
    <x v="1"/>
    <s v="plays"/>
    <n v="1408648985"/>
    <x v="4005"/>
    <n v="141383298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b v="0"/>
    <n v="1"/>
    <b v="0"/>
    <s v="theater/plays"/>
    <n v="6.6666666666666671E-3"/>
    <n v="2"/>
    <x v="1"/>
    <s v="plays"/>
    <n v="1453487587"/>
    <x v="4006"/>
    <n v="145564758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b v="0"/>
    <n v="1"/>
    <b v="0"/>
    <s v="theater/plays"/>
    <n v="0.25"/>
    <n v="5"/>
    <x v="1"/>
    <s v="plays"/>
    <n v="1406572381"/>
    <x v="4007"/>
    <n v="140907048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b v="0"/>
    <n v="4"/>
    <b v="0"/>
    <s v="theater/plays"/>
    <n v="6"/>
    <n v="15"/>
    <x v="1"/>
    <s v="plays"/>
    <n v="1435014507"/>
    <x v="4008"/>
    <n v="143760650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b v="0"/>
    <n v="3"/>
    <b v="0"/>
    <s v="theater/plays"/>
    <n v="3.8860103626943006"/>
    <n v="25"/>
    <x v="1"/>
    <s v="plays"/>
    <n v="1406825360"/>
    <x v="4009"/>
    <n v="141028136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b v="0"/>
    <n v="38"/>
    <b v="0"/>
    <s v="theater/plays"/>
    <n v="24.194444444444443"/>
    <n v="45.842105263157897"/>
    <x v="1"/>
    <s v="plays"/>
    <n v="1412879366"/>
    <x v="4010"/>
    <n v="141434816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b v="0"/>
    <n v="4"/>
    <b v="0"/>
    <s v="theater/plays"/>
    <n v="7.6"/>
    <n v="4.75"/>
    <x v="1"/>
    <s v="plays"/>
    <n v="1419858278"/>
    <x v="4011"/>
    <n v="142245027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b v="0"/>
    <n v="0"/>
    <b v="0"/>
    <s v="theater/plays"/>
    <n v="0"/>
    <e v="#DIV/0!"/>
    <x v="1"/>
    <s v="plays"/>
    <n v="1427979849"/>
    <x v="4012"/>
    <n v="143057184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b v="0"/>
    <n v="2"/>
    <b v="0"/>
    <s v="theater/plays"/>
    <n v="1.3"/>
    <n v="13"/>
    <x v="1"/>
    <s v="plays"/>
    <n v="1421478823"/>
    <x v="4013"/>
    <n v="142407082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b v="0"/>
    <n v="0"/>
    <b v="0"/>
    <s v="theater/plays"/>
    <n v="0"/>
    <e v="#DIV/0!"/>
    <x v="1"/>
    <s v="plays"/>
    <n v="1455861269"/>
    <x v="4014"/>
    <n v="145715726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b v="0"/>
    <n v="1"/>
    <b v="0"/>
    <s v="theater/plays"/>
    <n v="1.4285714285714285E-2"/>
    <n v="1"/>
    <x v="1"/>
    <s v="plays"/>
    <n v="1434739463"/>
    <x v="4015"/>
    <n v="143733146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b v="0"/>
    <n v="7"/>
    <b v="0"/>
    <s v="theater/plays"/>
    <n v="14"/>
    <n v="10"/>
    <x v="1"/>
    <s v="plays"/>
    <n v="1408395400"/>
    <x v="4016"/>
    <n v="141098740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b v="0"/>
    <n v="2"/>
    <b v="0"/>
    <s v="theater/plays"/>
    <n v="1.05"/>
    <n v="52.5"/>
    <x v="1"/>
    <s v="plays"/>
    <n v="1407254874"/>
    <x v="4017"/>
    <n v="1409846874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b v="0"/>
    <n v="4"/>
    <b v="0"/>
    <s v="theater/plays"/>
    <n v="8.6666666666666661"/>
    <n v="32.5"/>
    <x v="1"/>
    <s v="plays"/>
    <n v="1473285108"/>
    <x v="4018"/>
    <n v="147587710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b v="0"/>
    <n v="4"/>
    <b v="0"/>
    <s v="theater/plays"/>
    <n v="0.82857142857142863"/>
    <n v="7.25"/>
    <x v="1"/>
    <s v="plays"/>
    <n v="1455725596"/>
    <x v="4019"/>
    <n v="146073768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b v="0"/>
    <n v="3"/>
    <b v="0"/>
    <s v="theater/plays"/>
    <n v="16.666666666666668"/>
    <n v="33.333333333333336"/>
    <x v="1"/>
    <s v="plays"/>
    <n v="1424579699"/>
    <x v="4020"/>
    <n v="142716809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b v="0"/>
    <n v="2"/>
    <b v="0"/>
    <s v="theater/plays"/>
    <n v="0.83333333333333337"/>
    <n v="62.5"/>
    <x v="1"/>
    <s v="plays"/>
    <n v="1409176358"/>
    <x v="4021"/>
    <n v="141436035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b v="0"/>
    <n v="197"/>
    <b v="0"/>
    <s v="theater/plays"/>
    <n v="69.561111111111117"/>
    <n v="63.558375634517766"/>
    <x v="1"/>
    <s v="plays"/>
    <n v="1418824867"/>
    <x v="4022"/>
    <n v="1422759240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b v="0"/>
    <n v="0"/>
    <b v="0"/>
    <s v="theater/plays"/>
    <n v="0"/>
    <e v="#DIV/0!"/>
    <x v="1"/>
    <s v="plays"/>
    <n v="1454975963"/>
    <x v="4023"/>
    <n v="145886036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b v="0"/>
    <n v="1"/>
    <b v="0"/>
    <s v="theater/plays"/>
    <n v="1.25"/>
    <n v="10"/>
    <x v="1"/>
    <s v="plays"/>
    <n v="1438445097"/>
    <x v="4024"/>
    <n v="144103709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b v="0"/>
    <n v="4"/>
    <b v="0"/>
    <s v="theater/plays"/>
    <n v="5"/>
    <n v="62.5"/>
    <x v="1"/>
    <s v="plays"/>
    <n v="1432705336"/>
    <x v="4025"/>
    <n v="143788933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b v="0"/>
    <n v="0"/>
    <b v="0"/>
    <s v="theater/plays"/>
    <n v="0"/>
    <e v="#DIV/0!"/>
    <x v="1"/>
    <s v="plays"/>
    <n v="1444059839"/>
    <x v="4026"/>
    <n v="144924743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b v="0"/>
    <n v="7"/>
    <b v="0"/>
    <s v="theater/plays"/>
    <n v="7.166666666666667"/>
    <n v="30.714285714285715"/>
    <x v="1"/>
    <s v="plays"/>
    <n v="1486077481"/>
    <x v="4027"/>
    <n v="148781160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b v="0"/>
    <n v="11"/>
    <b v="0"/>
    <s v="theater/plays"/>
    <n v="28.05"/>
    <n v="51"/>
    <x v="1"/>
    <s v="plays"/>
    <n v="1399415500"/>
    <x v="4028"/>
    <n v="140200750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b v="0"/>
    <n v="0"/>
    <b v="0"/>
    <s v="theater/plays"/>
    <n v="0"/>
    <e v="#DIV/0!"/>
    <x v="1"/>
    <s v="plays"/>
    <n v="1447461370"/>
    <x v="4029"/>
    <n v="145005337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b v="0"/>
    <n v="6"/>
    <b v="0"/>
    <s v="theater/plays"/>
    <n v="16"/>
    <n v="66.666666666666671"/>
    <x v="1"/>
    <s v="plays"/>
    <n v="1452008599"/>
    <x v="4030"/>
    <n v="145452534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b v="0"/>
    <n v="0"/>
    <b v="0"/>
    <s v="theater/plays"/>
    <n v="0"/>
    <e v="#DIV/0!"/>
    <x v="1"/>
    <s v="plays"/>
    <n v="1414591364"/>
    <x v="4031"/>
    <n v="141891496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b v="0"/>
    <n v="7"/>
    <b v="0"/>
    <s v="theater/plays"/>
    <n v="6.8287037037037033"/>
    <n v="59"/>
    <x v="1"/>
    <s v="plays"/>
    <n v="1445023516"/>
    <x v="4032"/>
    <n v="14502111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b v="0"/>
    <n v="94"/>
    <b v="0"/>
    <s v="theater/plays"/>
    <n v="25.698702928870294"/>
    <n v="65.340319148936175"/>
    <x v="1"/>
    <s v="plays"/>
    <n v="1472711224"/>
    <x v="4033"/>
    <n v="1475398800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b v="0"/>
    <n v="2"/>
    <b v="0"/>
    <s v="theater/plays"/>
    <n v="1.4814814814814814"/>
    <n v="100"/>
    <x v="1"/>
    <s v="plays"/>
    <n v="1425509050"/>
    <x v="4034"/>
    <n v="142809745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b v="0"/>
    <n v="25"/>
    <b v="0"/>
    <s v="theater/plays"/>
    <n v="36.85"/>
    <n v="147.4"/>
    <x v="1"/>
    <s v="plays"/>
    <n v="1411333887"/>
    <x v="4035"/>
    <n v="141392588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b v="0"/>
    <n v="17"/>
    <b v="0"/>
    <s v="theater/plays"/>
    <n v="47.05"/>
    <n v="166.05882352941177"/>
    <x v="1"/>
    <s v="plays"/>
    <n v="1402784964"/>
    <x v="4036"/>
    <n v="1404253800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b v="0"/>
    <n v="2"/>
    <b v="0"/>
    <s v="theater/plays"/>
    <n v="11.428571428571429"/>
    <n v="40"/>
    <x v="1"/>
    <s v="plays"/>
    <n v="1462585315"/>
    <x v="4037"/>
    <n v="146409990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b v="0"/>
    <n v="4"/>
    <b v="0"/>
    <s v="theater/plays"/>
    <n v="12.04"/>
    <n v="75.25"/>
    <x v="1"/>
    <s v="plays"/>
    <n v="1408389010"/>
    <x v="4038"/>
    <n v="14135730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b v="0"/>
    <n v="5"/>
    <b v="0"/>
    <s v="theater/plays"/>
    <n v="60"/>
    <n v="60"/>
    <x v="1"/>
    <s v="plays"/>
    <n v="1446048367"/>
    <x v="4039"/>
    <n v="14489495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b v="0"/>
    <n v="2"/>
    <b v="0"/>
    <s v="theater/plays"/>
    <n v="31.25"/>
    <n v="1250"/>
    <x v="1"/>
    <s v="plays"/>
    <n v="1432100004"/>
    <x v="4040"/>
    <n v="143718840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b v="0"/>
    <n v="2"/>
    <b v="0"/>
    <s v="theater/plays"/>
    <n v="0.42"/>
    <n v="10.5"/>
    <x v="1"/>
    <s v="plays"/>
    <n v="1467976954"/>
    <x v="4041"/>
    <n v="147316095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b v="0"/>
    <n v="3"/>
    <b v="0"/>
    <s v="theater/plays"/>
    <n v="0.21"/>
    <n v="7"/>
    <x v="1"/>
    <s v="plays"/>
    <n v="1419213664"/>
    <x v="4042"/>
    <n v="1421781360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b v="0"/>
    <n v="0"/>
    <b v="0"/>
    <s v="theater/plays"/>
    <n v="0"/>
    <e v="#DIV/0!"/>
    <x v="1"/>
    <s v="plays"/>
    <n v="1415228325"/>
    <x v="4043"/>
    <n v="141652432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b v="0"/>
    <n v="4"/>
    <b v="0"/>
    <s v="theater/plays"/>
    <n v="37.5"/>
    <n v="56.25"/>
    <x v="1"/>
    <s v="plays"/>
    <n v="1426050982"/>
    <x v="4044"/>
    <n v="142864200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b v="0"/>
    <n v="1"/>
    <b v="0"/>
    <s v="theater/plays"/>
    <n v="0.02"/>
    <n v="1"/>
    <x v="1"/>
    <s v="plays"/>
    <n v="1406004589"/>
    <x v="4045"/>
    <n v="140859658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b v="0"/>
    <n v="12"/>
    <b v="0"/>
    <s v="theater/plays"/>
    <n v="8.2142857142857135"/>
    <n v="38.333333333333336"/>
    <x v="1"/>
    <s v="plays"/>
    <n v="1411400210"/>
    <x v="4046"/>
    <n v="141399221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b v="0"/>
    <n v="4"/>
    <b v="0"/>
    <s v="theater/plays"/>
    <n v="2.2000000000000002"/>
    <n v="27.5"/>
    <x v="1"/>
    <s v="plays"/>
    <n v="1418862743"/>
    <x v="4047"/>
    <n v="142093800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b v="0"/>
    <n v="91"/>
    <b v="0"/>
    <s v="theater/plays"/>
    <n v="17.652941176470588"/>
    <n v="32.978021978021978"/>
    <x v="1"/>
    <s v="plays"/>
    <n v="1457352787"/>
    <x v="4048"/>
    <n v="146037318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b v="0"/>
    <n v="1"/>
    <b v="0"/>
    <s v="theater/plays"/>
    <n v="0.08"/>
    <n v="16"/>
    <x v="1"/>
    <s v="plays"/>
    <n v="1434322815"/>
    <x v="4049"/>
    <n v="14369148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b v="0"/>
    <n v="1"/>
    <b v="0"/>
    <s v="theater/plays"/>
    <n v="6.6666666666666666E-2"/>
    <n v="1"/>
    <x v="1"/>
    <s v="plays"/>
    <n v="1411485391"/>
    <x v="4050"/>
    <n v="141407739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b v="0"/>
    <n v="0"/>
    <b v="0"/>
    <s v="theater/plays"/>
    <n v="0"/>
    <e v="#DIV/0!"/>
    <x v="1"/>
    <s v="plays"/>
    <n v="1399058797"/>
    <x v="4051"/>
    <n v="139961838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b v="0"/>
    <n v="13"/>
    <b v="0"/>
    <s v="theater/plays"/>
    <n v="37.533333333333331"/>
    <n v="86.615384615384613"/>
    <x v="1"/>
    <s v="plays"/>
    <n v="1408050316"/>
    <x v="4052"/>
    <n v="14132343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b v="0"/>
    <n v="2"/>
    <b v="0"/>
    <s v="theater/plays"/>
    <n v="22"/>
    <n v="55"/>
    <x v="1"/>
    <s v="plays"/>
    <n v="1413477228"/>
    <x v="4053"/>
    <n v="1416081600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b v="0"/>
    <n v="0"/>
    <b v="0"/>
    <s v="theater/plays"/>
    <n v="0"/>
    <e v="#DIV/0!"/>
    <x v="1"/>
    <s v="plays"/>
    <n v="1472674285"/>
    <x v="4054"/>
    <n v="1475294400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b v="0"/>
    <n v="21"/>
    <b v="0"/>
    <s v="theater/plays"/>
    <n v="17.62"/>
    <n v="41.952380952380949"/>
    <x v="1"/>
    <s v="plays"/>
    <n v="1400600031"/>
    <x v="4055"/>
    <n v="140319203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b v="0"/>
    <n v="9"/>
    <b v="0"/>
    <s v="theater/plays"/>
    <n v="53"/>
    <n v="88.333333333333329"/>
    <x v="1"/>
    <s v="plays"/>
    <n v="1465856639"/>
    <x v="4056"/>
    <n v="1467575940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b v="0"/>
    <n v="6"/>
    <b v="0"/>
    <s v="theater/plays"/>
    <n v="22.142857142857142"/>
    <n v="129.16666666666666"/>
    <x v="1"/>
    <s v="plays"/>
    <n v="1446506080"/>
    <x v="4057"/>
    <n v="144849240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b v="0"/>
    <n v="4"/>
    <b v="0"/>
    <s v="theater/plays"/>
    <n v="2.5333333333333332"/>
    <n v="23.75"/>
    <x v="1"/>
    <s v="plays"/>
    <n v="1458178044"/>
    <x v="4058"/>
    <n v="1459483140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b v="0"/>
    <n v="7"/>
    <b v="0"/>
    <s v="theater/plays"/>
    <n v="2.5"/>
    <n v="35.714285714285715"/>
    <x v="1"/>
    <s v="plays"/>
    <n v="1408116152"/>
    <x v="4059"/>
    <n v="141083640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b v="0"/>
    <n v="5"/>
    <b v="0"/>
    <s v="theater/plays"/>
    <n v="2.85"/>
    <n v="57"/>
    <x v="1"/>
    <s v="plays"/>
    <n v="1400604056"/>
    <x v="4060"/>
    <n v="140353920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b v="0"/>
    <n v="0"/>
    <b v="0"/>
    <s v="theater/plays"/>
    <n v="0"/>
    <e v="#DIV/0!"/>
    <x v="1"/>
    <s v="plays"/>
    <n v="1456025023"/>
    <x v="4061"/>
    <n v="146120542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b v="0"/>
    <n v="3"/>
    <b v="0"/>
    <s v="theater/plays"/>
    <n v="2.4500000000000002"/>
    <n v="163.33333333333334"/>
    <x v="1"/>
    <s v="plays"/>
    <n v="1464889468"/>
    <x v="4062"/>
    <n v="146748146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b v="0"/>
    <n v="9"/>
    <b v="0"/>
    <s v="theater/plays"/>
    <n v="1.4210526315789473"/>
    <n v="15"/>
    <x v="1"/>
    <s v="plays"/>
    <n v="1401294084"/>
    <x v="4063"/>
    <n v="140388608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b v="0"/>
    <n v="6"/>
    <b v="0"/>
    <s v="theater/plays"/>
    <n v="19.25"/>
    <n v="64.166666666666671"/>
    <x v="1"/>
    <s v="plays"/>
    <n v="1427724426"/>
    <x v="4064"/>
    <n v="1430316426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b v="0"/>
    <n v="4"/>
    <b v="0"/>
    <s v="theater/plays"/>
    <n v="0.67500000000000004"/>
    <n v="6.75"/>
    <x v="1"/>
    <s v="plays"/>
    <n v="1405291811"/>
    <x v="4065"/>
    <n v="14078838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b v="0"/>
    <n v="1"/>
    <b v="0"/>
    <s v="theater/plays"/>
    <n v="0.16666666666666666"/>
    <n v="25"/>
    <x v="1"/>
    <s v="plays"/>
    <n v="1461027388"/>
    <x v="4066"/>
    <n v="146361938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b v="0"/>
    <n v="17"/>
    <b v="0"/>
    <s v="theater/plays"/>
    <n v="60.9"/>
    <n v="179.11764705882354"/>
    <x v="1"/>
    <s v="plays"/>
    <n v="1439952550"/>
    <x v="4067"/>
    <n v="144340855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b v="0"/>
    <n v="1"/>
    <b v="0"/>
    <s v="theater/plays"/>
    <n v="1.0000000000000002"/>
    <n v="34.950000000000003"/>
    <x v="1"/>
    <s v="plays"/>
    <n v="1481756855"/>
    <x v="4068"/>
    <n v="1484348700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b v="0"/>
    <n v="13"/>
    <b v="0"/>
    <s v="theater/plays"/>
    <n v="34.4"/>
    <n v="33.07692307692308"/>
    <x v="1"/>
    <s v="plays"/>
    <n v="1421596356"/>
    <x v="4069"/>
    <n v="142512480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b v="0"/>
    <n v="6"/>
    <b v="0"/>
    <s v="theater/plays"/>
    <n v="16.5"/>
    <n v="27.5"/>
    <x v="1"/>
    <s v="plays"/>
    <n v="1422374420"/>
    <x v="4070"/>
    <n v="142517880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b v="0"/>
    <n v="0"/>
    <b v="0"/>
    <s v="theater/plays"/>
    <n v="0"/>
    <e v="#DIV/0!"/>
    <x v="1"/>
    <s v="plays"/>
    <n v="1480187931"/>
    <x v="4071"/>
    <n v="148277993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b v="0"/>
    <n v="2"/>
    <b v="0"/>
    <s v="theater/plays"/>
    <n v="0.4"/>
    <n v="2"/>
    <x v="1"/>
    <s v="plays"/>
    <n v="1403462111"/>
    <x v="4072"/>
    <n v="14086461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b v="0"/>
    <n v="2"/>
    <b v="0"/>
    <s v="theater/plays"/>
    <n v="1.0571428571428572"/>
    <n v="18.5"/>
    <x v="1"/>
    <s v="plays"/>
    <n v="1426407426"/>
    <x v="4073"/>
    <n v="143114400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b v="0"/>
    <n v="21"/>
    <b v="0"/>
    <s v="theater/plays"/>
    <n v="26.727272727272727"/>
    <n v="35"/>
    <x v="1"/>
    <s v="plays"/>
    <n v="1444137375"/>
    <x v="4074"/>
    <n v="14467329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b v="0"/>
    <n v="13"/>
    <b v="0"/>
    <s v="theater/plays"/>
    <n v="28.8"/>
    <n v="44.307692307692307"/>
    <x v="1"/>
    <s v="plays"/>
    <n v="1400547969"/>
    <x v="4075"/>
    <n v="1404149280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b v="0"/>
    <n v="0"/>
    <b v="0"/>
    <s v="theater/plays"/>
    <n v="0"/>
    <e v="#DIV/0!"/>
    <x v="1"/>
    <s v="plays"/>
    <n v="1411499149"/>
    <x v="4076"/>
    <n v="1413921060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b v="0"/>
    <n v="6"/>
    <b v="0"/>
    <s v="theater/plays"/>
    <n v="8.9"/>
    <n v="222.5"/>
    <x v="1"/>
    <s v="plays"/>
    <n v="1479747794"/>
    <x v="4077"/>
    <n v="148233979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b v="0"/>
    <n v="0"/>
    <b v="0"/>
    <s v="theater/plays"/>
    <n v="0"/>
    <e v="#DIV/0!"/>
    <x v="1"/>
    <s v="plays"/>
    <n v="1482951242"/>
    <x v="4078"/>
    <n v="148554324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b v="0"/>
    <n v="1"/>
    <b v="0"/>
    <s v="theater/plays"/>
    <n v="0.16666666666666666"/>
    <n v="5"/>
    <x v="1"/>
    <s v="plays"/>
    <n v="1463783521"/>
    <x v="4079"/>
    <n v="146637552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b v="0"/>
    <n v="0"/>
    <b v="0"/>
    <s v="theater/plays"/>
    <n v="0"/>
    <e v="#DIV/0!"/>
    <x v="1"/>
    <s v="plays"/>
    <n v="1463849116"/>
    <x v="4080"/>
    <n v="146593044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b v="0"/>
    <n v="12"/>
    <b v="0"/>
    <s v="theater/plays"/>
    <n v="15.737410071942445"/>
    <n v="29.166666666666668"/>
    <x v="1"/>
    <s v="plays"/>
    <n v="1423231025"/>
    <x v="4081"/>
    <n v="142581942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b v="0"/>
    <n v="2"/>
    <b v="0"/>
    <s v="theater/plays"/>
    <n v="2"/>
    <n v="1.5"/>
    <x v="1"/>
    <s v="plays"/>
    <n v="1446179553"/>
    <x v="4082"/>
    <n v="144754200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b v="0"/>
    <n v="6"/>
    <b v="0"/>
    <s v="theater/plays"/>
    <n v="21.685714285714287"/>
    <n v="126.5"/>
    <x v="1"/>
    <s v="plays"/>
    <n v="1450203416"/>
    <x v="4083"/>
    <n v="145279541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b v="0"/>
    <n v="1"/>
    <b v="0"/>
    <s v="theater/plays"/>
    <n v="0.33333333333333331"/>
    <n v="10"/>
    <x v="1"/>
    <s v="plays"/>
    <n v="1473416906"/>
    <x v="4084"/>
    <n v="147600890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b v="0"/>
    <n v="1"/>
    <b v="0"/>
    <s v="theater/plays"/>
    <n v="0.2857142857142857"/>
    <n v="10"/>
    <x v="1"/>
    <s v="plays"/>
    <n v="1424701775"/>
    <x v="4085"/>
    <n v="142716954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b v="0"/>
    <n v="5"/>
    <b v="0"/>
    <s v="theater/plays"/>
    <n v="4.7"/>
    <n v="9.4"/>
    <x v="1"/>
    <s v="plays"/>
    <n v="1445985299"/>
    <x v="4086"/>
    <n v="1448078400"/>
    <d v="2015-11-21T04:00:00"/>
  </r>
  <r>
    <n v="4087"/>
    <s v="Stage Production &quot;The Nail Shop&quot;"/>
    <s v="Comedy Stage Play"/>
    <n v="9600"/>
    <n v="0"/>
    <x v="2"/>
    <s v="US"/>
    <s v="USD"/>
    <b v="0"/>
    <n v="0"/>
    <b v="0"/>
    <s v="theater/plays"/>
    <n v="0"/>
    <e v="#DIV/0!"/>
    <x v="1"/>
    <s v="plays"/>
    <n v="1466185786"/>
    <x v="4087"/>
    <n v="146877778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b v="0"/>
    <n v="3"/>
    <b v="0"/>
    <s v="theater/plays"/>
    <n v="10.8"/>
    <n v="72"/>
    <x v="1"/>
    <s v="plays"/>
    <n v="1418827324"/>
    <x v="4088"/>
    <n v="1421403960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b v="0"/>
    <n v="8"/>
    <b v="0"/>
    <s v="theater/plays"/>
    <n v="4.8"/>
    <n v="30"/>
    <x v="1"/>
    <s v="plays"/>
    <n v="1430242488"/>
    <x v="4089"/>
    <n v="143309370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b v="0"/>
    <n v="3"/>
    <b v="0"/>
    <s v="theater/plays"/>
    <n v="3.2"/>
    <n v="10.666666666666666"/>
    <x v="1"/>
    <s v="plays"/>
    <n v="1437754137"/>
    <x v="4090"/>
    <n v="143895960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b v="0"/>
    <n v="8"/>
    <b v="0"/>
    <s v="theater/plays"/>
    <n v="12.75"/>
    <n v="25.5"/>
    <x v="1"/>
    <s v="plays"/>
    <n v="1418818151"/>
    <x v="4091"/>
    <n v="142141015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b v="0"/>
    <n v="1"/>
    <b v="0"/>
    <s v="theater/plays"/>
    <n v="1.8181818181818181E-2"/>
    <n v="20"/>
    <x v="1"/>
    <s v="plays"/>
    <n v="1423024847"/>
    <x v="4092"/>
    <n v="14282052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b v="0"/>
    <n v="4"/>
    <b v="0"/>
    <s v="theater/plays"/>
    <n v="2.4"/>
    <n v="15"/>
    <x v="1"/>
    <s v="plays"/>
    <n v="1435088093"/>
    <x v="4093"/>
    <n v="1440272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b v="0"/>
    <n v="8"/>
    <b v="0"/>
    <s v="theater/plays"/>
    <n v="36.5"/>
    <n v="91.25"/>
    <x v="1"/>
    <s v="plays"/>
    <n v="1410141900"/>
    <x v="4094"/>
    <n v="1413953940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b v="0"/>
    <n v="1"/>
    <b v="0"/>
    <s v="theater/plays"/>
    <n v="2.6666666666666665"/>
    <n v="800"/>
    <x v="1"/>
    <s v="plays"/>
    <n v="1479516350"/>
    <x v="4095"/>
    <n v="14821083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b v="0"/>
    <n v="5"/>
    <b v="0"/>
    <s v="theater/plays"/>
    <n v="11.428571428571429"/>
    <n v="80"/>
    <x v="1"/>
    <s v="plays"/>
    <n v="1484484219"/>
    <x v="4096"/>
    <n v="1488271860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b v="0"/>
    <n v="0"/>
    <b v="0"/>
    <s v="theater/plays"/>
    <n v="0"/>
    <e v="#DIV/0!"/>
    <x v="1"/>
    <s v="plays"/>
    <n v="1449431237"/>
    <x v="4097"/>
    <n v="145428450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b v="0"/>
    <n v="0"/>
    <b v="0"/>
    <s v="theater/plays"/>
    <n v="0"/>
    <e v="#DIV/0!"/>
    <x v="1"/>
    <s v="plays"/>
    <n v="1462468797"/>
    <x v="4098"/>
    <n v="146506079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b v="0"/>
    <n v="1"/>
    <b v="0"/>
    <s v="theater/plays"/>
    <n v="1.1111111111111112"/>
    <n v="50"/>
    <x v="1"/>
    <s v="plays"/>
    <n v="1468959873"/>
    <x v="4099"/>
    <n v="147284787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b v="0"/>
    <n v="0"/>
    <b v="0"/>
    <s v="theater/plays"/>
    <n v="0"/>
    <e v="#DIV/0!"/>
    <x v="1"/>
    <s v="plays"/>
    <n v="1413341990"/>
    <x v="4100"/>
    <n v="141420599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b v="0"/>
    <n v="0"/>
    <b v="0"/>
    <s v="theater/plays"/>
    <n v="0"/>
    <e v="#DIV/0!"/>
    <x v="1"/>
    <s v="plays"/>
    <n v="1482788482"/>
    <x v="4101"/>
    <n v="148538048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b v="0"/>
    <n v="6"/>
    <b v="0"/>
    <s v="theater/plays"/>
    <n v="27.4"/>
    <n v="22.833333333333332"/>
    <x v="1"/>
    <s v="plays"/>
    <n v="1460751673"/>
    <x v="4102"/>
    <n v="146334367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b v="0"/>
    <n v="6"/>
    <b v="0"/>
    <s v="theater/plays"/>
    <n v="10"/>
    <n v="16.666666666666668"/>
    <x v="1"/>
    <s v="plays"/>
    <n v="1435953566"/>
    <x v="4103"/>
    <n v="144061392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b v="0"/>
    <n v="14"/>
    <b v="0"/>
    <s v="theater/plays"/>
    <n v="21.366666666666667"/>
    <n v="45.785714285714285"/>
    <x v="1"/>
    <s v="plays"/>
    <n v="1474958434"/>
    <x v="4104"/>
    <n v="14775504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b v="0"/>
    <n v="6"/>
    <b v="0"/>
    <s v="theater/plays"/>
    <n v="6.9696969696969697"/>
    <n v="383.33333333333331"/>
    <x v="1"/>
    <s v="plays"/>
    <n v="1479860109"/>
    <x v="4105"/>
    <n v="14827113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b v="0"/>
    <n v="33"/>
    <b v="0"/>
    <s v="theater/plays"/>
    <n v="70.599999999999994"/>
    <n v="106.96969696969697"/>
    <x v="1"/>
    <s v="plays"/>
    <n v="1424221866"/>
    <x v="4106"/>
    <n v="142793640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b v="0"/>
    <n v="4"/>
    <b v="0"/>
    <s v="theater/plays"/>
    <n v="2.0499999999999998"/>
    <n v="10.25"/>
    <x v="1"/>
    <s v="plays"/>
    <n v="1409608801"/>
    <x v="4107"/>
    <n v="14115960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b v="0"/>
    <n v="1"/>
    <b v="0"/>
    <s v="theater/plays"/>
    <n v="1.9666666666666666"/>
    <n v="59"/>
    <x v="1"/>
    <s v="plays"/>
    <n v="1485909937"/>
    <x v="4108"/>
    <n v="1488517200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b v="0"/>
    <n v="0"/>
    <b v="0"/>
    <s v="theater/plays"/>
    <n v="0"/>
    <e v="#DIV/0!"/>
    <x v="1"/>
    <s v="plays"/>
    <n v="1446209804"/>
    <x v="4109"/>
    <n v="144880540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b v="0"/>
    <n v="6"/>
    <b v="0"/>
    <s v="theater/plays"/>
    <n v="28.666666666666668"/>
    <n v="14.333333333333334"/>
    <x v="1"/>
    <s v="plays"/>
    <n v="1463929351"/>
    <x v="4110"/>
    <n v="146911335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b v="0"/>
    <n v="6"/>
    <b v="0"/>
    <s v="theater/plays"/>
    <n v="3.1333333333333333"/>
    <n v="15.666666666666666"/>
    <x v="1"/>
    <s v="plays"/>
    <n v="1422155740"/>
    <x v="4111"/>
    <n v="14247477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b v="0"/>
    <n v="1"/>
    <b v="0"/>
    <s v="theater/plays"/>
    <n v="0.04"/>
    <n v="1"/>
    <x v="1"/>
    <s v="plays"/>
    <n v="1454280186"/>
    <x v="4112"/>
    <n v="1456617600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b v="0"/>
    <n v="3"/>
    <b v="0"/>
    <s v="theater/plays"/>
    <n v="0.2"/>
    <n v="1"/>
    <x v="1"/>
    <s v="plays"/>
    <n v="1450619123"/>
    <x v="4113"/>
    <n v="1452234840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87532A-35B4-AD48-B458-FB4808D68142}" name="PivotTable1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C08244-AEF1-3A45-8C8C-BDBE68988ED8}" name="PivotTable1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ECBE9-2C20-C04F-B0E9-69159172CB85}" name="PivotTable1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4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7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S46" zoomScale="125" zoomScaleNormal="25" workbookViewId="0">
      <selection activeCell="AB57" sqref="AB57"/>
    </sheetView>
  </sheetViews>
  <sheetFormatPr baseColWidth="10" defaultColWidth="8.83203125" defaultRowHeight="15" zeroHeight="1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0.6640625" customWidth="1"/>
    <col min="9" max="9" width="15.5" customWidth="1"/>
    <col min="10" max="10" width="14.83203125" customWidth="1"/>
    <col min="11" max="11" width="36.5" customWidth="1"/>
    <col min="12" max="12" width="27.6640625" customWidth="1"/>
    <col min="13" max="13" width="23.83203125" customWidth="1"/>
    <col min="14" max="14" width="16.6640625" customWidth="1"/>
    <col min="15" max="15" width="16" customWidth="1"/>
    <col min="16" max="16" width="14.83203125" customWidth="1"/>
    <col min="17" max="17" width="13.83203125" customWidth="1"/>
    <col min="18" max="18" width="34" customWidth="1"/>
    <col min="19" max="19" width="17.83203125" customWidth="1"/>
    <col min="20" max="20" width="21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8261</v>
      </c>
      <c r="J1" s="1" t="s">
        <v>8262</v>
      </c>
      <c r="K1" s="1" t="s">
        <v>8263</v>
      </c>
      <c r="L1" s="1" t="s">
        <v>8264</v>
      </c>
      <c r="M1" s="1" t="s">
        <v>8306</v>
      </c>
      <c r="N1" s="1" t="s">
        <v>8307</v>
      </c>
      <c r="O1" s="1" t="s">
        <v>8309</v>
      </c>
      <c r="P1" s="1" t="s">
        <v>8308</v>
      </c>
      <c r="Q1" s="1" t="s">
        <v>8260</v>
      </c>
      <c r="R1" s="1" t="s">
        <v>8366</v>
      </c>
      <c r="S1" s="1" t="s">
        <v>8259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 t="b">
        <v>0</v>
      </c>
      <c r="J2">
        <v>182</v>
      </c>
      <c r="K2" t="b">
        <v>1</v>
      </c>
      <c r="L2" t="s">
        <v>8265</v>
      </c>
      <c r="M2" s="8">
        <f t="shared" ref="M2:M65" si="0">100*E2/D2</f>
        <v>136.85882352941175</v>
      </c>
      <c r="N2" s="9">
        <f t="shared" ref="N2:N65" si="1">E2/J2</f>
        <v>63.917582417582416</v>
      </c>
      <c r="O2" t="s">
        <v>8310</v>
      </c>
      <c r="P2" t="s">
        <v>8311</v>
      </c>
      <c r="Q2">
        <v>1434931811</v>
      </c>
      <c r="R2" s="13">
        <f t="shared" ref="R2:R65" si="2">(((Q2/60)/60)/24)+DATE(1970,1,1)</f>
        <v>42177.007071759261</v>
      </c>
      <c r="S2">
        <v>1437620400</v>
      </c>
      <c r="T2" s="14">
        <f>(((S2/60)/60)/24)+DATE(1970,1,1)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 t="b">
        <v>0</v>
      </c>
      <c r="J3">
        <v>79</v>
      </c>
      <c r="K3" t="b">
        <v>1</v>
      </c>
      <c r="L3" t="s">
        <v>8265</v>
      </c>
      <c r="M3" s="8">
        <f t="shared" si="0"/>
        <v>142.60827250608273</v>
      </c>
      <c r="N3" s="9">
        <f t="shared" si="1"/>
        <v>185.48101265822785</v>
      </c>
      <c r="O3" t="s">
        <v>8310</v>
      </c>
      <c r="P3" t="s">
        <v>8311</v>
      </c>
      <c r="Q3">
        <v>1485872683</v>
      </c>
      <c r="R3" s="13">
        <f t="shared" si="2"/>
        <v>42766.600497685184</v>
      </c>
      <c r="S3">
        <v>1488464683</v>
      </c>
      <c r="T3" s="14">
        <f t="shared" ref="T3:T66" si="3">(((S3/60)/60)/24)+DATE(1970,1,1)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 t="b">
        <v>0</v>
      </c>
      <c r="J4">
        <v>35</v>
      </c>
      <c r="K4" t="b">
        <v>1</v>
      </c>
      <c r="L4" t="s">
        <v>8265</v>
      </c>
      <c r="M4" s="8">
        <f t="shared" si="0"/>
        <v>105</v>
      </c>
      <c r="N4" s="9">
        <f t="shared" si="1"/>
        <v>15</v>
      </c>
      <c r="O4" t="s">
        <v>8310</v>
      </c>
      <c r="P4" t="s">
        <v>8311</v>
      </c>
      <c r="Q4">
        <v>1454691083</v>
      </c>
      <c r="R4" s="13">
        <f t="shared" si="2"/>
        <v>42405.702349537038</v>
      </c>
      <c r="S4">
        <v>1455555083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 t="b">
        <v>0</v>
      </c>
      <c r="J5">
        <v>150</v>
      </c>
      <c r="K5" t="b">
        <v>1</v>
      </c>
      <c r="L5" t="s">
        <v>8265</v>
      </c>
      <c r="M5" s="8">
        <f t="shared" si="0"/>
        <v>103.9</v>
      </c>
      <c r="N5" s="9">
        <f t="shared" si="1"/>
        <v>69.266666666666666</v>
      </c>
      <c r="O5" t="s">
        <v>8310</v>
      </c>
      <c r="P5" t="s">
        <v>8311</v>
      </c>
      <c r="Q5">
        <v>1404822107</v>
      </c>
      <c r="R5" s="13">
        <f t="shared" si="2"/>
        <v>41828.515127314815</v>
      </c>
      <c r="S5">
        <v>1407414107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 t="b">
        <v>0</v>
      </c>
      <c r="J6">
        <v>284</v>
      </c>
      <c r="K6" t="b">
        <v>1</v>
      </c>
      <c r="L6" t="s">
        <v>8265</v>
      </c>
      <c r="M6" s="8">
        <f t="shared" si="0"/>
        <v>122.99154545454546</v>
      </c>
      <c r="N6" s="9">
        <f t="shared" si="1"/>
        <v>190.55028169014085</v>
      </c>
      <c r="O6" t="s">
        <v>8310</v>
      </c>
      <c r="P6" t="s">
        <v>8311</v>
      </c>
      <c r="Q6">
        <v>1447963279</v>
      </c>
      <c r="R6" s="13">
        <f t="shared" si="2"/>
        <v>42327.834247685183</v>
      </c>
      <c r="S6">
        <v>1450555279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 t="b">
        <v>0</v>
      </c>
      <c r="J7">
        <v>47</v>
      </c>
      <c r="K7" t="b">
        <v>1</v>
      </c>
      <c r="L7" t="s">
        <v>8265</v>
      </c>
      <c r="M7" s="8">
        <f t="shared" si="0"/>
        <v>109.77744436109028</v>
      </c>
      <c r="N7" s="9">
        <f t="shared" si="1"/>
        <v>93.40425531914893</v>
      </c>
      <c r="O7" t="s">
        <v>8310</v>
      </c>
      <c r="P7" t="s">
        <v>8311</v>
      </c>
      <c r="Q7">
        <v>1468362207</v>
      </c>
      <c r="R7" s="13">
        <f t="shared" si="2"/>
        <v>42563.932951388888</v>
      </c>
      <c r="S7">
        <v>1469770500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 t="b">
        <v>0</v>
      </c>
      <c r="J8">
        <v>58</v>
      </c>
      <c r="K8" t="b">
        <v>1</v>
      </c>
      <c r="L8" t="s">
        <v>8265</v>
      </c>
      <c r="M8" s="8">
        <f t="shared" si="0"/>
        <v>106.4875</v>
      </c>
      <c r="N8" s="9">
        <f t="shared" si="1"/>
        <v>146.87931034482759</v>
      </c>
      <c r="O8" t="s">
        <v>8310</v>
      </c>
      <c r="P8" t="s">
        <v>8311</v>
      </c>
      <c r="Q8">
        <v>1401846250</v>
      </c>
      <c r="R8" s="13">
        <f t="shared" si="2"/>
        <v>41794.072337962964</v>
      </c>
      <c r="S8">
        <v>1402710250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 t="b">
        <v>0</v>
      </c>
      <c r="J9">
        <v>57</v>
      </c>
      <c r="K9" t="b">
        <v>1</v>
      </c>
      <c r="L9" t="s">
        <v>8265</v>
      </c>
      <c r="M9" s="8">
        <f t="shared" si="0"/>
        <v>101.22222222222223</v>
      </c>
      <c r="N9" s="9">
        <f t="shared" si="1"/>
        <v>159.82456140350877</v>
      </c>
      <c r="O9" t="s">
        <v>8310</v>
      </c>
      <c r="P9" t="s">
        <v>8311</v>
      </c>
      <c r="Q9">
        <v>1464224867</v>
      </c>
      <c r="R9" s="13">
        <f t="shared" si="2"/>
        <v>42516.047071759262</v>
      </c>
      <c r="S9">
        <v>1467680867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 t="b">
        <v>0</v>
      </c>
      <c r="J10">
        <v>12</v>
      </c>
      <c r="K10" t="b">
        <v>1</v>
      </c>
      <c r="L10" t="s">
        <v>8265</v>
      </c>
      <c r="M10" s="8">
        <f t="shared" si="0"/>
        <v>100.04342857142858</v>
      </c>
      <c r="N10" s="9">
        <f t="shared" si="1"/>
        <v>291.79333333333335</v>
      </c>
      <c r="O10" t="s">
        <v>8310</v>
      </c>
      <c r="P10" t="s">
        <v>8311</v>
      </c>
      <c r="Q10">
        <v>1460155212</v>
      </c>
      <c r="R10" s="13">
        <f t="shared" si="2"/>
        <v>42468.94458333333</v>
      </c>
      <c r="S10">
        <v>1460754000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 t="b">
        <v>0</v>
      </c>
      <c r="J11">
        <v>20</v>
      </c>
      <c r="K11" t="b">
        <v>1</v>
      </c>
      <c r="L11" t="s">
        <v>8265</v>
      </c>
      <c r="M11" s="8">
        <f t="shared" si="0"/>
        <v>125.998</v>
      </c>
      <c r="N11" s="9">
        <f t="shared" si="1"/>
        <v>31.499500000000001</v>
      </c>
      <c r="O11" t="s">
        <v>8310</v>
      </c>
      <c r="P11" t="s">
        <v>8311</v>
      </c>
      <c r="Q11">
        <v>1458268144</v>
      </c>
      <c r="R11" s="13">
        <f t="shared" si="2"/>
        <v>42447.103518518517</v>
      </c>
      <c r="S11">
        <v>1460860144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 t="b">
        <v>0</v>
      </c>
      <c r="J12">
        <v>19</v>
      </c>
      <c r="K12" t="b">
        <v>1</v>
      </c>
      <c r="L12" t="s">
        <v>8265</v>
      </c>
      <c r="M12" s="8">
        <f t="shared" si="0"/>
        <v>100.5</v>
      </c>
      <c r="N12" s="9">
        <f t="shared" si="1"/>
        <v>158.68421052631578</v>
      </c>
      <c r="O12" t="s">
        <v>8310</v>
      </c>
      <c r="P12" t="s">
        <v>8311</v>
      </c>
      <c r="Q12">
        <v>1400636279</v>
      </c>
      <c r="R12" s="13">
        <f t="shared" si="2"/>
        <v>41780.068043981482</v>
      </c>
      <c r="S12">
        <v>1403660279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 t="b">
        <v>0</v>
      </c>
      <c r="J13">
        <v>75</v>
      </c>
      <c r="K13" t="b">
        <v>1</v>
      </c>
      <c r="L13" t="s">
        <v>8265</v>
      </c>
      <c r="M13" s="8">
        <f t="shared" si="0"/>
        <v>120.5</v>
      </c>
      <c r="N13" s="9">
        <f t="shared" si="1"/>
        <v>80.333333333333329</v>
      </c>
      <c r="O13" t="s">
        <v>8310</v>
      </c>
      <c r="P13" t="s">
        <v>8311</v>
      </c>
      <c r="Q13">
        <v>1469126462</v>
      </c>
      <c r="R13" s="13">
        <f t="shared" si="2"/>
        <v>42572.778495370367</v>
      </c>
      <c r="S13">
        <v>1471834800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 t="b">
        <v>0</v>
      </c>
      <c r="J14">
        <v>827</v>
      </c>
      <c r="K14" t="b">
        <v>1</v>
      </c>
      <c r="L14" t="s">
        <v>8265</v>
      </c>
      <c r="M14" s="8">
        <f t="shared" si="0"/>
        <v>165.29333333333332</v>
      </c>
      <c r="N14" s="9">
        <f t="shared" si="1"/>
        <v>59.961305925030231</v>
      </c>
      <c r="O14" t="s">
        <v>8310</v>
      </c>
      <c r="P14" t="s">
        <v>8311</v>
      </c>
      <c r="Q14">
        <v>1401642425</v>
      </c>
      <c r="R14" s="13">
        <f t="shared" si="2"/>
        <v>41791.713252314818</v>
      </c>
      <c r="S14">
        <v>1405479600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 t="b">
        <v>0</v>
      </c>
      <c r="J15">
        <v>51</v>
      </c>
      <c r="K15" t="b">
        <v>1</v>
      </c>
      <c r="L15" t="s">
        <v>8265</v>
      </c>
      <c r="M15" s="8">
        <f t="shared" si="0"/>
        <v>159.97142857142856</v>
      </c>
      <c r="N15" s="9">
        <f t="shared" si="1"/>
        <v>109.78431372549019</v>
      </c>
      <c r="O15" t="s">
        <v>8310</v>
      </c>
      <c r="P15" t="s">
        <v>8311</v>
      </c>
      <c r="Q15">
        <v>1463588109</v>
      </c>
      <c r="R15" s="13">
        <f t="shared" si="2"/>
        <v>42508.677187499998</v>
      </c>
      <c r="S15">
        <v>1466713620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 t="b">
        <v>0</v>
      </c>
      <c r="J16">
        <v>41</v>
      </c>
      <c r="K16" t="b">
        <v>1</v>
      </c>
      <c r="L16" t="s">
        <v>8265</v>
      </c>
      <c r="M16" s="8">
        <f t="shared" si="0"/>
        <v>100.93333333333334</v>
      </c>
      <c r="N16" s="9">
        <f t="shared" si="1"/>
        <v>147.70731707317074</v>
      </c>
      <c r="O16" t="s">
        <v>8310</v>
      </c>
      <c r="P16" t="s">
        <v>8311</v>
      </c>
      <c r="Q16">
        <v>1403051888</v>
      </c>
      <c r="R16" s="13">
        <f t="shared" si="2"/>
        <v>41808.02648148148</v>
      </c>
      <c r="S16">
        <v>1405259940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 t="b">
        <v>0</v>
      </c>
      <c r="J17">
        <v>98</v>
      </c>
      <c r="K17" t="b">
        <v>1</v>
      </c>
      <c r="L17" t="s">
        <v>8265</v>
      </c>
      <c r="M17" s="8">
        <f t="shared" si="0"/>
        <v>106.6</v>
      </c>
      <c r="N17" s="9">
        <f t="shared" si="1"/>
        <v>21.755102040816325</v>
      </c>
      <c r="O17" t="s">
        <v>8310</v>
      </c>
      <c r="P17" t="s">
        <v>8311</v>
      </c>
      <c r="Q17">
        <v>1441790658</v>
      </c>
      <c r="R17" s="13">
        <f t="shared" si="2"/>
        <v>42256.391875000001</v>
      </c>
      <c r="S17">
        <v>1443384840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 t="b">
        <v>0</v>
      </c>
      <c r="J18">
        <v>70</v>
      </c>
      <c r="K18" t="b">
        <v>1</v>
      </c>
      <c r="L18" t="s">
        <v>8265</v>
      </c>
      <c r="M18" s="8">
        <f t="shared" si="0"/>
        <v>100.24166666666666</v>
      </c>
      <c r="N18" s="9">
        <f t="shared" si="1"/>
        <v>171.84285714285716</v>
      </c>
      <c r="O18" t="s">
        <v>8310</v>
      </c>
      <c r="P18" t="s">
        <v>8311</v>
      </c>
      <c r="Q18">
        <v>1398971211</v>
      </c>
      <c r="R18" s="13">
        <f t="shared" si="2"/>
        <v>41760.796423611115</v>
      </c>
      <c r="S18">
        <v>1402896600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 t="b">
        <v>0</v>
      </c>
      <c r="J19">
        <v>36</v>
      </c>
      <c r="K19" t="b">
        <v>1</v>
      </c>
      <c r="L19" t="s">
        <v>8265</v>
      </c>
      <c r="M19" s="8">
        <f t="shared" si="0"/>
        <v>100.66666666666667</v>
      </c>
      <c r="N19" s="9">
        <f t="shared" si="1"/>
        <v>41.944444444444443</v>
      </c>
      <c r="O19" t="s">
        <v>8310</v>
      </c>
      <c r="P19" t="s">
        <v>8311</v>
      </c>
      <c r="Q19">
        <v>1412530422</v>
      </c>
      <c r="R19" s="13">
        <f t="shared" si="2"/>
        <v>41917.731736111113</v>
      </c>
      <c r="S19">
        <v>1415126022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 t="b">
        <v>0</v>
      </c>
      <c r="J20">
        <v>342</v>
      </c>
      <c r="K20" t="b">
        <v>1</v>
      </c>
      <c r="L20" t="s">
        <v>8265</v>
      </c>
      <c r="M20" s="8">
        <f t="shared" si="0"/>
        <v>106.3211</v>
      </c>
      <c r="N20" s="9">
        <f t="shared" si="1"/>
        <v>93.264122807017543</v>
      </c>
      <c r="O20" t="s">
        <v>8310</v>
      </c>
      <c r="P20" t="s">
        <v>8311</v>
      </c>
      <c r="Q20">
        <v>1408366856</v>
      </c>
      <c r="R20" s="13">
        <f t="shared" si="2"/>
        <v>41869.542314814818</v>
      </c>
      <c r="S20">
        <v>1410958856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 t="b">
        <v>0</v>
      </c>
      <c r="J21">
        <v>22</v>
      </c>
      <c r="K21" t="b">
        <v>1</v>
      </c>
      <c r="L21" t="s">
        <v>8265</v>
      </c>
      <c r="M21" s="8">
        <f t="shared" si="0"/>
        <v>145.29411764705881</v>
      </c>
      <c r="N21" s="9">
        <f t="shared" si="1"/>
        <v>56.136363636363633</v>
      </c>
      <c r="O21" t="s">
        <v>8310</v>
      </c>
      <c r="P21" t="s">
        <v>8311</v>
      </c>
      <c r="Q21">
        <v>1434828934</v>
      </c>
      <c r="R21" s="13">
        <f t="shared" si="2"/>
        <v>42175.816365740742</v>
      </c>
      <c r="S21">
        <v>1437420934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 t="b">
        <v>0</v>
      </c>
      <c r="J22">
        <v>25</v>
      </c>
      <c r="K22" t="b">
        <v>1</v>
      </c>
      <c r="L22" t="s">
        <v>8265</v>
      </c>
      <c r="M22" s="8">
        <f t="shared" si="0"/>
        <v>100.2</v>
      </c>
      <c r="N22" s="9">
        <f t="shared" si="1"/>
        <v>80.16</v>
      </c>
      <c r="O22" t="s">
        <v>8310</v>
      </c>
      <c r="P22" t="s">
        <v>8311</v>
      </c>
      <c r="Q22">
        <v>1436983912</v>
      </c>
      <c r="R22" s="13">
        <f t="shared" si="2"/>
        <v>42200.758240740746</v>
      </c>
      <c r="S22">
        <v>1442167912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 t="b">
        <v>0</v>
      </c>
      <c r="J23">
        <v>101</v>
      </c>
      <c r="K23" t="b">
        <v>1</v>
      </c>
      <c r="L23" t="s">
        <v>8265</v>
      </c>
      <c r="M23" s="8">
        <f t="shared" si="0"/>
        <v>109.13513513513513</v>
      </c>
      <c r="N23" s="9">
        <f t="shared" si="1"/>
        <v>199.9009900990099</v>
      </c>
      <c r="O23" t="s">
        <v>8310</v>
      </c>
      <c r="P23" t="s">
        <v>8311</v>
      </c>
      <c r="Q23">
        <v>1409151789</v>
      </c>
      <c r="R23" s="13">
        <f t="shared" si="2"/>
        <v>41878.627187500002</v>
      </c>
      <c r="S23">
        <v>1411743789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 t="b">
        <v>0</v>
      </c>
      <c r="J24">
        <v>8</v>
      </c>
      <c r="K24" t="b">
        <v>1</v>
      </c>
      <c r="L24" t="s">
        <v>8265</v>
      </c>
      <c r="M24" s="8">
        <f t="shared" si="0"/>
        <v>117.14285714285714</v>
      </c>
      <c r="N24" s="9">
        <f t="shared" si="1"/>
        <v>51.25</v>
      </c>
      <c r="O24" t="s">
        <v>8310</v>
      </c>
      <c r="P24" t="s">
        <v>8311</v>
      </c>
      <c r="Q24">
        <v>1418766740</v>
      </c>
      <c r="R24" s="13">
        <f t="shared" si="2"/>
        <v>41989.91134259259</v>
      </c>
      <c r="S24">
        <v>1420099140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 t="b">
        <v>0</v>
      </c>
      <c r="J25">
        <v>23</v>
      </c>
      <c r="K25" t="b">
        <v>1</v>
      </c>
      <c r="L25" t="s">
        <v>8265</v>
      </c>
      <c r="M25" s="8">
        <f t="shared" si="0"/>
        <v>118.5</v>
      </c>
      <c r="N25" s="9">
        <f t="shared" si="1"/>
        <v>103.04347826086956</v>
      </c>
      <c r="O25" t="s">
        <v>8310</v>
      </c>
      <c r="P25" t="s">
        <v>8311</v>
      </c>
      <c r="Q25">
        <v>1428086501</v>
      </c>
      <c r="R25" s="13">
        <f t="shared" si="2"/>
        <v>42097.778946759259</v>
      </c>
      <c r="S25">
        <v>1430407200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 t="b">
        <v>0</v>
      </c>
      <c r="J26">
        <v>574</v>
      </c>
      <c r="K26" t="b">
        <v>1</v>
      </c>
      <c r="L26" t="s">
        <v>8265</v>
      </c>
      <c r="M26" s="8">
        <f t="shared" si="0"/>
        <v>108.80768571428571</v>
      </c>
      <c r="N26" s="9">
        <f t="shared" si="1"/>
        <v>66.346149825783982</v>
      </c>
      <c r="O26" t="s">
        <v>8310</v>
      </c>
      <c r="P26" t="s">
        <v>8311</v>
      </c>
      <c r="Q26">
        <v>1439494863</v>
      </c>
      <c r="R26" s="13">
        <f t="shared" si="2"/>
        <v>42229.820173611108</v>
      </c>
      <c r="S26">
        <v>1442345940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 t="b">
        <v>0</v>
      </c>
      <c r="J27">
        <v>14</v>
      </c>
      <c r="K27" t="b">
        <v>1</v>
      </c>
      <c r="L27" t="s">
        <v>8265</v>
      </c>
      <c r="M27" s="8">
        <f t="shared" si="0"/>
        <v>133.33333333333334</v>
      </c>
      <c r="N27" s="9">
        <f t="shared" si="1"/>
        <v>57.142857142857146</v>
      </c>
      <c r="O27" t="s">
        <v>8310</v>
      </c>
      <c r="P27" t="s">
        <v>8311</v>
      </c>
      <c r="Q27">
        <v>1447115761</v>
      </c>
      <c r="R27" s="13">
        <f t="shared" si="2"/>
        <v>42318.025011574078</v>
      </c>
      <c r="S27">
        <v>1452299761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 t="b">
        <v>0</v>
      </c>
      <c r="J28">
        <v>19</v>
      </c>
      <c r="K28" t="b">
        <v>1</v>
      </c>
      <c r="L28" t="s">
        <v>8265</v>
      </c>
      <c r="M28" s="8">
        <f t="shared" si="0"/>
        <v>155.19999999999999</v>
      </c>
      <c r="N28" s="9">
        <f t="shared" si="1"/>
        <v>102.10526315789474</v>
      </c>
      <c r="O28" t="s">
        <v>8310</v>
      </c>
      <c r="P28" t="s">
        <v>8311</v>
      </c>
      <c r="Q28">
        <v>1404822144</v>
      </c>
      <c r="R28" s="13">
        <f t="shared" si="2"/>
        <v>41828.515555555554</v>
      </c>
      <c r="S28">
        <v>1408278144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 t="b">
        <v>0</v>
      </c>
      <c r="J29">
        <v>150</v>
      </c>
      <c r="K29" t="b">
        <v>1</v>
      </c>
      <c r="L29" t="s">
        <v>8265</v>
      </c>
      <c r="M29" s="8">
        <f t="shared" si="0"/>
        <v>111.72499999999999</v>
      </c>
      <c r="N29" s="9">
        <f t="shared" si="1"/>
        <v>148.96666666666667</v>
      </c>
      <c r="O29" t="s">
        <v>8310</v>
      </c>
      <c r="P29" t="s">
        <v>8311</v>
      </c>
      <c r="Q29">
        <v>1413518233</v>
      </c>
      <c r="R29" s="13">
        <f t="shared" si="2"/>
        <v>41929.164733796293</v>
      </c>
      <c r="S29">
        <v>1416113833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 t="b">
        <v>0</v>
      </c>
      <c r="J30">
        <v>71</v>
      </c>
      <c r="K30" t="b">
        <v>1</v>
      </c>
      <c r="L30" t="s">
        <v>8265</v>
      </c>
      <c r="M30" s="8">
        <f t="shared" si="0"/>
        <v>100.35</v>
      </c>
      <c r="N30" s="9">
        <f t="shared" si="1"/>
        <v>169.6056338028169</v>
      </c>
      <c r="O30" t="s">
        <v>8310</v>
      </c>
      <c r="P30" t="s">
        <v>8311</v>
      </c>
      <c r="Q30">
        <v>1447715284</v>
      </c>
      <c r="R30" s="13">
        <f t="shared" si="2"/>
        <v>42324.96393518518</v>
      </c>
      <c r="S30">
        <v>1450307284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 t="b">
        <v>0</v>
      </c>
      <c r="J31">
        <v>117</v>
      </c>
      <c r="K31" t="b">
        <v>1</v>
      </c>
      <c r="L31" t="s">
        <v>8265</v>
      </c>
      <c r="M31" s="8">
        <f t="shared" si="0"/>
        <v>123.33333333333333</v>
      </c>
      <c r="N31" s="9">
        <f t="shared" si="1"/>
        <v>31.623931623931625</v>
      </c>
      <c r="O31" t="s">
        <v>8310</v>
      </c>
      <c r="P31" t="s">
        <v>8311</v>
      </c>
      <c r="Q31">
        <v>1403453368</v>
      </c>
      <c r="R31" s="13">
        <f t="shared" si="2"/>
        <v>41812.67324074074</v>
      </c>
      <c r="S31">
        <v>1406045368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 t="b">
        <v>0</v>
      </c>
      <c r="J32">
        <v>53</v>
      </c>
      <c r="K32" t="b">
        <v>1</v>
      </c>
      <c r="L32" t="s">
        <v>8265</v>
      </c>
      <c r="M32" s="8">
        <f t="shared" si="0"/>
        <v>101.29975</v>
      </c>
      <c r="N32" s="9">
        <f t="shared" si="1"/>
        <v>76.45264150943396</v>
      </c>
      <c r="O32" t="s">
        <v>8310</v>
      </c>
      <c r="P32" t="s">
        <v>8311</v>
      </c>
      <c r="Q32">
        <v>1406012515</v>
      </c>
      <c r="R32" s="13">
        <f t="shared" si="2"/>
        <v>41842.292997685188</v>
      </c>
      <c r="S32">
        <v>1408604515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 t="b">
        <v>0</v>
      </c>
      <c r="J33">
        <v>1</v>
      </c>
      <c r="K33" t="b">
        <v>1</v>
      </c>
      <c r="L33" t="s">
        <v>8265</v>
      </c>
      <c r="M33" s="8">
        <f t="shared" si="0"/>
        <v>100</v>
      </c>
      <c r="N33" s="9">
        <f t="shared" si="1"/>
        <v>13</v>
      </c>
      <c r="O33" t="s">
        <v>8310</v>
      </c>
      <c r="P33" t="s">
        <v>8311</v>
      </c>
      <c r="Q33">
        <v>1452193234</v>
      </c>
      <c r="R33" s="13">
        <f t="shared" si="2"/>
        <v>42376.79206018518</v>
      </c>
      <c r="S33">
        <v>1453748434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 t="b">
        <v>0</v>
      </c>
      <c r="J34">
        <v>89</v>
      </c>
      <c r="K34" t="b">
        <v>1</v>
      </c>
      <c r="L34" t="s">
        <v>8265</v>
      </c>
      <c r="M34" s="8">
        <f t="shared" si="0"/>
        <v>100.24604569420035</v>
      </c>
      <c r="N34" s="9">
        <f t="shared" si="1"/>
        <v>320.44943820224717</v>
      </c>
      <c r="O34" t="s">
        <v>8310</v>
      </c>
      <c r="P34" t="s">
        <v>8311</v>
      </c>
      <c r="Q34">
        <v>1459523017</v>
      </c>
      <c r="R34" s="13">
        <f t="shared" si="2"/>
        <v>42461.627511574072</v>
      </c>
      <c r="S34">
        <v>1463111940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 t="b">
        <v>0</v>
      </c>
      <c r="J35">
        <v>64</v>
      </c>
      <c r="K35" t="b">
        <v>1</v>
      </c>
      <c r="L35" t="s">
        <v>8265</v>
      </c>
      <c r="M35" s="8">
        <f t="shared" si="0"/>
        <v>102.0952380952381</v>
      </c>
      <c r="N35" s="9">
        <f t="shared" si="1"/>
        <v>83.75</v>
      </c>
      <c r="O35" t="s">
        <v>8310</v>
      </c>
      <c r="P35" t="s">
        <v>8311</v>
      </c>
      <c r="Q35">
        <v>1444405901</v>
      </c>
      <c r="R35" s="13">
        <f t="shared" si="2"/>
        <v>42286.660891203705</v>
      </c>
      <c r="S35">
        <v>1447001501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 t="b">
        <v>0</v>
      </c>
      <c r="J36">
        <v>68</v>
      </c>
      <c r="K36" t="b">
        <v>1</v>
      </c>
      <c r="L36" t="s">
        <v>8265</v>
      </c>
      <c r="M36" s="8">
        <f t="shared" si="0"/>
        <v>130.46153846153845</v>
      </c>
      <c r="N36" s="9">
        <f t="shared" si="1"/>
        <v>49.882352941176471</v>
      </c>
      <c r="O36" t="s">
        <v>8310</v>
      </c>
      <c r="P36" t="s">
        <v>8311</v>
      </c>
      <c r="Q36">
        <v>1405928601</v>
      </c>
      <c r="R36" s="13">
        <f t="shared" si="2"/>
        <v>41841.321770833332</v>
      </c>
      <c r="S36">
        <v>1407224601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 t="b">
        <v>0</v>
      </c>
      <c r="J37">
        <v>28</v>
      </c>
      <c r="K37" t="b">
        <v>1</v>
      </c>
      <c r="L37" t="s">
        <v>8265</v>
      </c>
      <c r="M37" s="8">
        <f t="shared" si="0"/>
        <v>166.5</v>
      </c>
      <c r="N37" s="9">
        <f t="shared" si="1"/>
        <v>59.464285714285715</v>
      </c>
      <c r="O37" t="s">
        <v>8310</v>
      </c>
      <c r="P37" t="s">
        <v>8311</v>
      </c>
      <c r="Q37">
        <v>1428130814</v>
      </c>
      <c r="R37" s="13">
        <f t="shared" si="2"/>
        <v>42098.291828703703</v>
      </c>
      <c r="S37">
        <v>1430179200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 t="b">
        <v>0</v>
      </c>
      <c r="J38">
        <v>44</v>
      </c>
      <c r="K38" t="b">
        <v>1</v>
      </c>
      <c r="L38" t="s">
        <v>8265</v>
      </c>
      <c r="M38" s="8">
        <f t="shared" si="0"/>
        <v>142.15</v>
      </c>
      <c r="N38" s="9">
        <f t="shared" si="1"/>
        <v>193.84090909090909</v>
      </c>
      <c r="O38" t="s">
        <v>8310</v>
      </c>
      <c r="P38" t="s">
        <v>8311</v>
      </c>
      <c r="Q38">
        <v>1425540125</v>
      </c>
      <c r="R38" s="13">
        <f t="shared" si="2"/>
        <v>42068.307002314818</v>
      </c>
      <c r="S38">
        <v>1428128525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 t="b">
        <v>0</v>
      </c>
      <c r="J39">
        <v>253</v>
      </c>
      <c r="K39" t="b">
        <v>1</v>
      </c>
      <c r="L39" t="s">
        <v>8265</v>
      </c>
      <c r="M39" s="8">
        <f t="shared" si="0"/>
        <v>183.44090909090909</v>
      </c>
      <c r="N39" s="9">
        <f t="shared" si="1"/>
        <v>159.51383399209487</v>
      </c>
      <c r="O39" t="s">
        <v>8310</v>
      </c>
      <c r="P39" t="s">
        <v>8311</v>
      </c>
      <c r="Q39">
        <v>1422463079</v>
      </c>
      <c r="R39" s="13">
        <f t="shared" si="2"/>
        <v>42032.693043981482</v>
      </c>
      <c r="S39">
        <v>1425055079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 t="b">
        <v>0</v>
      </c>
      <c r="J40">
        <v>66</v>
      </c>
      <c r="K40" t="b">
        <v>1</v>
      </c>
      <c r="L40" t="s">
        <v>8265</v>
      </c>
      <c r="M40" s="8">
        <f t="shared" si="0"/>
        <v>110.04</v>
      </c>
      <c r="N40" s="9">
        <f t="shared" si="1"/>
        <v>41.68181818181818</v>
      </c>
      <c r="O40" t="s">
        <v>8310</v>
      </c>
      <c r="P40" t="s">
        <v>8311</v>
      </c>
      <c r="Q40">
        <v>1365643344</v>
      </c>
      <c r="R40" s="13">
        <f t="shared" si="2"/>
        <v>41375.057222222218</v>
      </c>
      <c r="S40">
        <v>1368235344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 t="b">
        <v>0</v>
      </c>
      <c r="J41">
        <v>217</v>
      </c>
      <c r="K41" t="b">
        <v>1</v>
      </c>
      <c r="L41" t="s">
        <v>8265</v>
      </c>
      <c r="M41" s="8">
        <f t="shared" si="0"/>
        <v>130.97999999999999</v>
      </c>
      <c r="N41" s="9">
        <f t="shared" si="1"/>
        <v>150.89861751152074</v>
      </c>
      <c r="O41" t="s">
        <v>8310</v>
      </c>
      <c r="P41" t="s">
        <v>8311</v>
      </c>
      <c r="Q41">
        <v>1398388068</v>
      </c>
      <c r="R41" s="13">
        <f t="shared" si="2"/>
        <v>41754.047083333331</v>
      </c>
      <c r="S41">
        <v>1401058740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 t="b">
        <v>0</v>
      </c>
      <c r="J42">
        <v>16</v>
      </c>
      <c r="K42" t="b">
        <v>1</v>
      </c>
      <c r="L42" t="s">
        <v>8265</v>
      </c>
      <c r="M42" s="8">
        <f t="shared" si="0"/>
        <v>101.35</v>
      </c>
      <c r="N42" s="9">
        <f t="shared" si="1"/>
        <v>126.6875</v>
      </c>
      <c r="O42" t="s">
        <v>8310</v>
      </c>
      <c r="P42" t="s">
        <v>8311</v>
      </c>
      <c r="Q42">
        <v>1401426488</v>
      </c>
      <c r="R42" s="13">
        <f t="shared" si="2"/>
        <v>41789.21398148148</v>
      </c>
      <c r="S42">
        <v>1403150400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 t="b">
        <v>0</v>
      </c>
      <c r="J43">
        <v>19</v>
      </c>
      <c r="K43" t="b">
        <v>1</v>
      </c>
      <c r="L43" t="s">
        <v>8265</v>
      </c>
      <c r="M43" s="8">
        <f t="shared" si="0"/>
        <v>100</v>
      </c>
      <c r="N43" s="9">
        <f t="shared" si="1"/>
        <v>105.26315789473684</v>
      </c>
      <c r="O43" t="s">
        <v>8310</v>
      </c>
      <c r="P43" t="s">
        <v>8311</v>
      </c>
      <c r="Q43">
        <v>1409924354</v>
      </c>
      <c r="R43" s="13">
        <f t="shared" si="2"/>
        <v>41887.568912037037</v>
      </c>
      <c r="S43">
        <v>1412516354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 t="b">
        <v>0</v>
      </c>
      <c r="J44">
        <v>169</v>
      </c>
      <c r="K44" t="b">
        <v>1</v>
      </c>
      <c r="L44" t="s">
        <v>8265</v>
      </c>
      <c r="M44" s="8">
        <f t="shared" si="0"/>
        <v>141.85714285714286</v>
      </c>
      <c r="N44" s="9">
        <f t="shared" si="1"/>
        <v>117.51479289940828</v>
      </c>
      <c r="O44" t="s">
        <v>8310</v>
      </c>
      <c r="P44" t="s">
        <v>8311</v>
      </c>
      <c r="Q44">
        <v>1417188026</v>
      </c>
      <c r="R44" s="13">
        <f t="shared" si="2"/>
        <v>41971.639189814814</v>
      </c>
      <c r="S44">
        <v>1419780026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 t="b">
        <v>0</v>
      </c>
      <c r="J45">
        <v>263</v>
      </c>
      <c r="K45" t="b">
        <v>1</v>
      </c>
      <c r="L45" t="s">
        <v>8265</v>
      </c>
      <c r="M45" s="8">
        <f t="shared" si="0"/>
        <v>308.66000000000003</v>
      </c>
      <c r="N45" s="9">
        <f t="shared" si="1"/>
        <v>117.36121673003802</v>
      </c>
      <c r="O45" t="s">
        <v>8310</v>
      </c>
      <c r="P45" t="s">
        <v>8311</v>
      </c>
      <c r="Q45">
        <v>1402599486</v>
      </c>
      <c r="R45" s="13">
        <f t="shared" si="2"/>
        <v>41802.790347222224</v>
      </c>
      <c r="S45">
        <v>1405209600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 t="b">
        <v>0</v>
      </c>
      <c r="J46">
        <v>15</v>
      </c>
      <c r="K46" t="b">
        <v>1</v>
      </c>
      <c r="L46" t="s">
        <v>8265</v>
      </c>
      <c r="M46" s="8">
        <f t="shared" si="0"/>
        <v>100</v>
      </c>
      <c r="N46" s="9">
        <f t="shared" si="1"/>
        <v>133.33333333333334</v>
      </c>
      <c r="O46" t="s">
        <v>8310</v>
      </c>
      <c r="P46" t="s">
        <v>8311</v>
      </c>
      <c r="Q46">
        <v>1408760537</v>
      </c>
      <c r="R46" s="13">
        <f t="shared" si="2"/>
        <v>41874.098807870374</v>
      </c>
      <c r="S46">
        <v>1412648537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 t="b">
        <v>0</v>
      </c>
      <c r="J47">
        <v>61</v>
      </c>
      <c r="K47" t="b">
        <v>1</v>
      </c>
      <c r="L47" t="s">
        <v>8265</v>
      </c>
      <c r="M47" s="8">
        <f t="shared" si="0"/>
        <v>120</v>
      </c>
      <c r="N47" s="9">
        <f t="shared" si="1"/>
        <v>98.360655737704917</v>
      </c>
      <c r="O47" t="s">
        <v>8310</v>
      </c>
      <c r="P47" t="s">
        <v>8311</v>
      </c>
      <c r="Q47">
        <v>1459177107</v>
      </c>
      <c r="R47" s="13">
        <f t="shared" si="2"/>
        <v>42457.623923611114</v>
      </c>
      <c r="S47">
        <v>1461769107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 t="b">
        <v>0</v>
      </c>
      <c r="J48">
        <v>45</v>
      </c>
      <c r="K48" t="b">
        <v>1</v>
      </c>
      <c r="L48" t="s">
        <v>8265</v>
      </c>
      <c r="M48" s="8">
        <f t="shared" si="0"/>
        <v>104.16666666666667</v>
      </c>
      <c r="N48" s="9">
        <f t="shared" si="1"/>
        <v>194.44444444444446</v>
      </c>
      <c r="O48" t="s">
        <v>8310</v>
      </c>
      <c r="P48" t="s">
        <v>8311</v>
      </c>
      <c r="Q48">
        <v>1447628974</v>
      </c>
      <c r="R48" s="13">
        <f t="shared" si="2"/>
        <v>42323.964976851858</v>
      </c>
      <c r="S48">
        <v>1450220974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 t="b">
        <v>0</v>
      </c>
      <c r="J49">
        <v>70</v>
      </c>
      <c r="K49" t="b">
        <v>1</v>
      </c>
      <c r="L49" t="s">
        <v>8265</v>
      </c>
      <c r="M49" s="8">
        <f t="shared" si="0"/>
        <v>107.611</v>
      </c>
      <c r="N49" s="9">
        <f t="shared" si="1"/>
        <v>76.865000000000009</v>
      </c>
      <c r="O49" t="s">
        <v>8310</v>
      </c>
      <c r="P49" t="s">
        <v>8311</v>
      </c>
      <c r="Q49">
        <v>1413834007</v>
      </c>
      <c r="R49" s="13">
        <f t="shared" si="2"/>
        <v>41932.819525462961</v>
      </c>
      <c r="S49">
        <v>1419021607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 t="b">
        <v>0</v>
      </c>
      <c r="J50">
        <v>38</v>
      </c>
      <c r="K50" t="b">
        <v>1</v>
      </c>
      <c r="L50" t="s">
        <v>8265</v>
      </c>
      <c r="M50" s="8">
        <f t="shared" si="0"/>
        <v>107.95</v>
      </c>
      <c r="N50" s="9">
        <f t="shared" si="1"/>
        <v>56.815789473684212</v>
      </c>
      <c r="O50" t="s">
        <v>8310</v>
      </c>
      <c r="P50" t="s">
        <v>8311</v>
      </c>
      <c r="Q50">
        <v>1422534260</v>
      </c>
      <c r="R50" s="13">
        <f t="shared" si="2"/>
        <v>42033.516898148147</v>
      </c>
      <c r="S50">
        <v>1425211200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 t="b">
        <v>0</v>
      </c>
      <c r="J51">
        <v>87</v>
      </c>
      <c r="K51" t="b">
        <v>1</v>
      </c>
      <c r="L51" t="s">
        <v>8265</v>
      </c>
      <c r="M51" s="8">
        <f t="shared" si="0"/>
        <v>100</v>
      </c>
      <c r="N51" s="9">
        <f t="shared" si="1"/>
        <v>137.93103448275863</v>
      </c>
      <c r="O51" t="s">
        <v>8310</v>
      </c>
      <c r="P51" t="s">
        <v>8311</v>
      </c>
      <c r="Q51">
        <v>1443068045</v>
      </c>
      <c r="R51" s="13">
        <f t="shared" si="2"/>
        <v>42271.176446759258</v>
      </c>
      <c r="S51">
        <v>1445660045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 t="b">
        <v>0</v>
      </c>
      <c r="J52">
        <v>22</v>
      </c>
      <c r="K52" t="b">
        <v>1</v>
      </c>
      <c r="L52" t="s">
        <v>8265</v>
      </c>
      <c r="M52" s="8">
        <f t="shared" si="0"/>
        <v>100</v>
      </c>
      <c r="N52" s="9">
        <f t="shared" si="1"/>
        <v>27.272727272727273</v>
      </c>
      <c r="O52" t="s">
        <v>8310</v>
      </c>
      <c r="P52" t="s">
        <v>8311</v>
      </c>
      <c r="Q52">
        <v>1419271458</v>
      </c>
      <c r="R52" s="13">
        <f t="shared" si="2"/>
        <v>41995.752986111111</v>
      </c>
      <c r="S52">
        <v>1422637200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 t="b">
        <v>0</v>
      </c>
      <c r="J53">
        <v>119</v>
      </c>
      <c r="K53" t="b">
        <v>1</v>
      </c>
      <c r="L53" t="s">
        <v>8265</v>
      </c>
      <c r="M53" s="8">
        <f t="shared" si="0"/>
        <v>128.01818181818183</v>
      </c>
      <c r="N53" s="9">
        <f t="shared" si="1"/>
        <v>118.33613445378151</v>
      </c>
      <c r="O53" t="s">
        <v>8310</v>
      </c>
      <c r="P53" t="s">
        <v>8311</v>
      </c>
      <c r="Q53">
        <v>1436653037</v>
      </c>
      <c r="R53" s="13">
        <f t="shared" si="2"/>
        <v>42196.928668981483</v>
      </c>
      <c r="S53">
        <v>1439245037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 t="b">
        <v>0</v>
      </c>
      <c r="J54">
        <v>52</v>
      </c>
      <c r="K54" t="b">
        <v>1</v>
      </c>
      <c r="L54" t="s">
        <v>8265</v>
      </c>
      <c r="M54" s="8">
        <f t="shared" si="0"/>
        <v>116.21</v>
      </c>
      <c r="N54" s="9">
        <f t="shared" si="1"/>
        <v>223.48076923076923</v>
      </c>
      <c r="O54" t="s">
        <v>8310</v>
      </c>
      <c r="P54" t="s">
        <v>8311</v>
      </c>
      <c r="Q54">
        <v>1403023846</v>
      </c>
      <c r="R54" s="13">
        <f t="shared" si="2"/>
        <v>41807.701921296299</v>
      </c>
      <c r="S54">
        <v>1405615846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 t="b">
        <v>0</v>
      </c>
      <c r="J55">
        <v>117</v>
      </c>
      <c r="K55" t="b">
        <v>1</v>
      </c>
      <c r="L55" t="s">
        <v>8265</v>
      </c>
      <c r="M55" s="8">
        <f t="shared" si="0"/>
        <v>109.63333333333334</v>
      </c>
      <c r="N55" s="9">
        <f t="shared" si="1"/>
        <v>28.111111111111111</v>
      </c>
      <c r="O55" t="s">
        <v>8310</v>
      </c>
      <c r="P55" t="s">
        <v>8311</v>
      </c>
      <c r="Q55">
        <v>1395407445</v>
      </c>
      <c r="R55" s="13">
        <f t="shared" si="2"/>
        <v>41719.549131944441</v>
      </c>
      <c r="S55">
        <v>1396648800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 t="b">
        <v>0</v>
      </c>
      <c r="J56">
        <v>52</v>
      </c>
      <c r="K56" t="b">
        <v>1</v>
      </c>
      <c r="L56" t="s">
        <v>8265</v>
      </c>
      <c r="M56" s="8">
        <f t="shared" si="0"/>
        <v>101</v>
      </c>
      <c r="N56" s="9">
        <f t="shared" si="1"/>
        <v>194.23076923076923</v>
      </c>
      <c r="O56" t="s">
        <v>8310</v>
      </c>
      <c r="P56" t="s">
        <v>8311</v>
      </c>
      <c r="Q56">
        <v>1448471221</v>
      </c>
      <c r="R56" s="13">
        <f t="shared" si="2"/>
        <v>42333.713206018518</v>
      </c>
      <c r="S56">
        <v>1451063221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 t="b">
        <v>0</v>
      </c>
      <c r="J57">
        <v>86</v>
      </c>
      <c r="K57" t="b">
        <v>1</v>
      </c>
      <c r="L57" t="s">
        <v>8265</v>
      </c>
      <c r="M57" s="8">
        <f t="shared" si="0"/>
        <v>128.95348837209303</v>
      </c>
      <c r="N57" s="9">
        <f t="shared" si="1"/>
        <v>128.95348837209303</v>
      </c>
      <c r="O57" t="s">
        <v>8310</v>
      </c>
      <c r="P57" t="s">
        <v>8311</v>
      </c>
      <c r="Q57">
        <v>1462576516</v>
      </c>
      <c r="R57" s="13">
        <f t="shared" si="2"/>
        <v>42496.968935185185</v>
      </c>
      <c r="S57">
        <v>1464390916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 t="b">
        <v>0</v>
      </c>
      <c r="J58">
        <v>174</v>
      </c>
      <c r="K58" t="b">
        <v>1</v>
      </c>
      <c r="L58" t="s">
        <v>8265</v>
      </c>
      <c r="M58" s="8">
        <f t="shared" si="0"/>
        <v>107.2625</v>
      </c>
      <c r="N58" s="9">
        <f t="shared" si="1"/>
        <v>49.316091954022987</v>
      </c>
      <c r="O58" t="s">
        <v>8310</v>
      </c>
      <c r="P58" t="s">
        <v>8311</v>
      </c>
      <c r="Q58">
        <v>1432559424</v>
      </c>
      <c r="R58" s="13">
        <f t="shared" si="2"/>
        <v>42149.548888888887</v>
      </c>
      <c r="S58">
        <v>1433779200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 t="b">
        <v>0</v>
      </c>
      <c r="J59">
        <v>69</v>
      </c>
      <c r="K59" t="b">
        <v>1</v>
      </c>
      <c r="L59" t="s">
        <v>8265</v>
      </c>
      <c r="M59" s="8">
        <f t="shared" si="0"/>
        <v>101.9</v>
      </c>
      <c r="N59" s="9">
        <f t="shared" si="1"/>
        <v>221.52173913043478</v>
      </c>
      <c r="O59" t="s">
        <v>8310</v>
      </c>
      <c r="P59" t="s">
        <v>8311</v>
      </c>
      <c r="Q59">
        <v>1427399962</v>
      </c>
      <c r="R59" s="13">
        <f t="shared" si="2"/>
        <v>42089.83289351852</v>
      </c>
      <c r="S59">
        <v>1429991962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 t="b">
        <v>0</v>
      </c>
      <c r="J60">
        <v>75</v>
      </c>
      <c r="K60" t="b">
        <v>1</v>
      </c>
      <c r="L60" t="s">
        <v>8265</v>
      </c>
      <c r="M60" s="8">
        <f t="shared" si="0"/>
        <v>102.91</v>
      </c>
      <c r="N60" s="9">
        <f t="shared" si="1"/>
        <v>137.21333333333334</v>
      </c>
      <c r="O60" t="s">
        <v>8310</v>
      </c>
      <c r="P60" t="s">
        <v>8311</v>
      </c>
      <c r="Q60">
        <v>1413827572</v>
      </c>
      <c r="R60" s="13">
        <f t="shared" si="2"/>
        <v>41932.745046296295</v>
      </c>
      <c r="S60">
        <v>1416423172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 t="b">
        <v>0</v>
      </c>
      <c r="J61">
        <v>33</v>
      </c>
      <c r="K61" t="b">
        <v>1</v>
      </c>
      <c r="L61" t="s">
        <v>8265</v>
      </c>
      <c r="M61" s="8">
        <f t="shared" si="0"/>
        <v>100.12569999999999</v>
      </c>
      <c r="N61" s="9">
        <f t="shared" si="1"/>
        <v>606.82242424242418</v>
      </c>
      <c r="O61" t="s">
        <v>8310</v>
      </c>
      <c r="P61" t="s">
        <v>8311</v>
      </c>
      <c r="Q61">
        <v>1439530776</v>
      </c>
      <c r="R61" s="13">
        <f t="shared" si="2"/>
        <v>42230.23583333334</v>
      </c>
      <c r="S61">
        <v>1442264400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 t="b">
        <v>0</v>
      </c>
      <c r="J62">
        <v>108</v>
      </c>
      <c r="K62" t="b">
        <v>1</v>
      </c>
      <c r="L62" t="s">
        <v>8266</v>
      </c>
      <c r="M62" s="8">
        <f t="shared" si="0"/>
        <v>103.29622222222223</v>
      </c>
      <c r="N62" s="9">
        <f t="shared" si="1"/>
        <v>43.040092592592593</v>
      </c>
      <c r="O62" t="s">
        <v>8310</v>
      </c>
      <c r="P62" t="s">
        <v>8312</v>
      </c>
      <c r="Q62">
        <v>1393882717</v>
      </c>
      <c r="R62" s="13">
        <f t="shared" si="2"/>
        <v>41701.901817129627</v>
      </c>
      <c r="S62">
        <v>1395532800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 t="b">
        <v>0</v>
      </c>
      <c r="J63">
        <v>23</v>
      </c>
      <c r="K63" t="b">
        <v>1</v>
      </c>
      <c r="L63" t="s">
        <v>8266</v>
      </c>
      <c r="M63" s="8">
        <f t="shared" si="0"/>
        <v>148.30000000000001</v>
      </c>
      <c r="N63" s="9">
        <f t="shared" si="1"/>
        <v>322.39130434782606</v>
      </c>
      <c r="O63" t="s">
        <v>8310</v>
      </c>
      <c r="P63" t="s">
        <v>8312</v>
      </c>
      <c r="Q63">
        <v>1368646357</v>
      </c>
      <c r="R63" s="13">
        <f t="shared" si="2"/>
        <v>41409.814317129632</v>
      </c>
      <c r="S63">
        <v>1370547157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 t="b">
        <v>0</v>
      </c>
      <c r="J64">
        <v>48</v>
      </c>
      <c r="K64" t="b">
        <v>1</v>
      </c>
      <c r="L64" t="s">
        <v>8266</v>
      </c>
      <c r="M64" s="8">
        <f t="shared" si="0"/>
        <v>154.73333333333332</v>
      </c>
      <c r="N64" s="9">
        <f t="shared" si="1"/>
        <v>96.708333333333329</v>
      </c>
      <c r="O64" t="s">
        <v>8310</v>
      </c>
      <c r="P64" t="s">
        <v>8312</v>
      </c>
      <c r="Q64">
        <v>1360177878</v>
      </c>
      <c r="R64" s="13">
        <f t="shared" si="2"/>
        <v>41311.799513888887</v>
      </c>
      <c r="S64">
        <v>1362337878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 t="b">
        <v>0</v>
      </c>
      <c r="J65">
        <v>64</v>
      </c>
      <c r="K65" t="b">
        <v>1</v>
      </c>
      <c r="L65" t="s">
        <v>8266</v>
      </c>
      <c r="M65" s="8">
        <f t="shared" si="0"/>
        <v>113.5185</v>
      </c>
      <c r="N65" s="9">
        <f t="shared" si="1"/>
        <v>35.474531249999998</v>
      </c>
      <c r="O65" t="s">
        <v>8310</v>
      </c>
      <c r="P65" t="s">
        <v>8312</v>
      </c>
      <c r="Q65">
        <v>1386194013</v>
      </c>
      <c r="R65" s="13">
        <f t="shared" si="2"/>
        <v>41612.912187499998</v>
      </c>
      <c r="S65">
        <v>1388206740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 t="b">
        <v>0</v>
      </c>
      <c r="J66">
        <v>24</v>
      </c>
      <c r="K66" t="b">
        <v>1</v>
      </c>
      <c r="L66" t="s">
        <v>8266</v>
      </c>
      <c r="M66" s="8">
        <f t="shared" ref="M66:M129" si="4">100*E66/D66</f>
        <v>173.33333333333334</v>
      </c>
      <c r="N66" s="9">
        <f t="shared" ref="N66:N129" si="5">E66/J66</f>
        <v>86.666666666666671</v>
      </c>
      <c r="O66" t="s">
        <v>8310</v>
      </c>
      <c r="P66" t="s">
        <v>8312</v>
      </c>
      <c r="Q66">
        <v>1370651181</v>
      </c>
      <c r="R66" s="13">
        <f t="shared" ref="R66:R129" si="6">(((Q66/60)/60)/24)+DATE(1970,1,1)</f>
        <v>41433.01829861111</v>
      </c>
      <c r="S66">
        <v>1373243181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 t="b">
        <v>0</v>
      </c>
      <c r="J67">
        <v>57</v>
      </c>
      <c r="K67" t="b">
        <v>1</v>
      </c>
      <c r="L67" t="s">
        <v>8266</v>
      </c>
      <c r="M67" s="8">
        <f t="shared" si="4"/>
        <v>107.52857142857142</v>
      </c>
      <c r="N67" s="9">
        <f t="shared" si="5"/>
        <v>132.05263157894737</v>
      </c>
      <c r="O67" t="s">
        <v>8310</v>
      </c>
      <c r="P67" t="s">
        <v>8312</v>
      </c>
      <c r="Q67">
        <v>1405453354</v>
      </c>
      <c r="R67" s="13">
        <f t="shared" si="6"/>
        <v>41835.821226851855</v>
      </c>
      <c r="S67">
        <v>1407736740</v>
      </c>
      <c r="T67" s="14">
        <f t="shared" ref="T67:T130" si="7">(((S67/60)/60)/24)+DATE(1970,1,1)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 t="b">
        <v>0</v>
      </c>
      <c r="J68">
        <v>26</v>
      </c>
      <c r="K68" t="b">
        <v>1</v>
      </c>
      <c r="L68" t="s">
        <v>8266</v>
      </c>
      <c r="M68" s="8">
        <f t="shared" si="4"/>
        <v>118.6</v>
      </c>
      <c r="N68" s="9">
        <f t="shared" si="5"/>
        <v>91.230769230769226</v>
      </c>
      <c r="O68" t="s">
        <v>8310</v>
      </c>
      <c r="P68" t="s">
        <v>8312</v>
      </c>
      <c r="Q68">
        <v>1466281420</v>
      </c>
      <c r="R68" s="13">
        <f t="shared" si="6"/>
        <v>42539.849768518514</v>
      </c>
      <c r="S68">
        <v>1468873420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 t="b">
        <v>0</v>
      </c>
      <c r="J69">
        <v>20</v>
      </c>
      <c r="K69" t="b">
        <v>1</v>
      </c>
      <c r="L69" t="s">
        <v>8266</v>
      </c>
      <c r="M69" s="8">
        <f t="shared" si="4"/>
        <v>116.25</v>
      </c>
      <c r="N69" s="9">
        <f t="shared" si="5"/>
        <v>116.25</v>
      </c>
      <c r="O69" t="s">
        <v>8310</v>
      </c>
      <c r="P69" t="s">
        <v>8312</v>
      </c>
      <c r="Q69">
        <v>1339768804</v>
      </c>
      <c r="R69" s="13">
        <f t="shared" si="6"/>
        <v>41075.583379629628</v>
      </c>
      <c r="S69">
        <v>1342360804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 t="b">
        <v>0</v>
      </c>
      <c r="J70">
        <v>36</v>
      </c>
      <c r="K70" t="b">
        <v>1</v>
      </c>
      <c r="L70" t="s">
        <v>8266</v>
      </c>
      <c r="M70" s="8">
        <f t="shared" si="4"/>
        <v>127.16666666666667</v>
      </c>
      <c r="N70" s="9">
        <f t="shared" si="5"/>
        <v>21.194444444444443</v>
      </c>
      <c r="O70" t="s">
        <v>8310</v>
      </c>
      <c r="P70" t="s">
        <v>8312</v>
      </c>
      <c r="Q70">
        <v>1390570791</v>
      </c>
      <c r="R70" s="13">
        <f t="shared" si="6"/>
        <v>41663.569340277776</v>
      </c>
      <c r="S70">
        <v>1393162791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 t="b">
        <v>0</v>
      </c>
      <c r="J71">
        <v>178</v>
      </c>
      <c r="K71" t="b">
        <v>1</v>
      </c>
      <c r="L71" t="s">
        <v>8266</v>
      </c>
      <c r="M71" s="8">
        <f t="shared" si="4"/>
        <v>110.9423</v>
      </c>
      <c r="N71" s="9">
        <f t="shared" si="5"/>
        <v>62.327134831460668</v>
      </c>
      <c r="O71" t="s">
        <v>8310</v>
      </c>
      <c r="P71" t="s">
        <v>8312</v>
      </c>
      <c r="Q71">
        <v>1314765025</v>
      </c>
      <c r="R71" s="13">
        <f t="shared" si="6"/>
        <v>40786.187789351854</v>
      </c>
      <c r="S71">
        <v>1317538740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 t="b">
        <v>0</v>
      </c>
      <c r="J72">
        <v>17</v>
      </c>
      <c r="K72" t="b">
        <v>1</v>
      </c>
      <c r="L72" t="s">
        <v>8266</v>
      </c>
      <c r="M72" s="8">
        <f t="shared" si="4"/>
        <v>127.2</v>
      </c>
      <c r="N72" s="9">
        <f t="shared" si="5"/>
        <v>37.411764705882355</v>
      </c>
      <c r="O72" t="s">
        <v>8310</v>
      </c>
      <c r="P72" t="s">
        <v>8312</v>
      </c>
      <c r="Q72">
        <v>1309987845</v>
      </c>
      <c r="R72" s="13">
        <f t="shared" si="6"/>
        <v>40730.896354166667</v>
      </c>
      <c r="S72">
        <v>1315171845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 t="b">
        <v>0</v>
      </c>
      <c r="J73">
        <v>32</v>
      </c>
      <c r="K73" t="b">
        <v>1</v>
      </c>
      <c r="L73" t="s">
        <v>8266</v>
      </c>
      <c r="M73" s="8">
        <f t="shared" si="4"/>
        <v>123.94444444444444</v>
      </c>
      <c r="N73" s="9">
        <f t="shared" si="5"/>
        <v>69.71875</v>
      </c>
      <c r="O73" t="s">
        <v>8310</v>
      </c>
      <c r="P73" t="s">
        <v>8312</v>
      </c>
      <c r="Q73">
        <v>1333002657</v>
      </c>
      <c r="R73" s="13">
        <f t="shared" si="6"/>
        <v>40997.271493055552</v>
      </c>
      <c r="S73">
        <v>1338186657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 t="b">
        <v>0</v>
      </c>
      <c r="J74">
        <v>41</v>
      </c>
      <c r="K74" t="b">
        <v>1</v>
      </c>
      <c r="L74" t="s">
        <v>8266</v>
      </c>
      <c r="M74" s="8">
        <f t="shared" si="4"/>
        <v>108.40909090909091</v>
      </c>
      <c r="N74" s="9">
        <f t="shared" si="5"/>
        <v>58.170731707317074</v>
      </c>
      <c r="O74" t="s">
        <v>8310</v>
      </c>
      <c r="P74" t="s">
        <v>8312</v>
      </c>
      <c r="Q74">
        <v>1351210481</v>
      </c>
      <c r="R74" s="13">
        <f t="shared" si="6"/>
        <v>41208.010196759256</v>
      </c>
      <c r="S74">
        <v>1352937600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 t="b">
        <v>0</v>
      </c>
      <c r="J75">
        <v>18</v>
      </c>
      <c r="K75" t="b">
        <v>1</v>
      </c>
      <c r="L75" t="s">
        <v>8266</v>
      </c>
      <c r="M75" s="8">
        <f t="shared" si="4"/>
        <v>100</v>
      </c>
      <c r="N75" s="9">
        <f t="shared" si="5"/>
        <v>50</v>
      </c>
      <c r="O75" t="s">
        <v>8310</v>
      </c>
      <c r="P75" t="s">
        <v>8312</v>
      </c>
      <c r="Q75">
        <v>1297620584</v>
      </c>
      <c r="R75" s="13">
        <f t="shared" si="6"/>
        <v>40587.75675925926</v>
      </c>
      <c r="S75">
        <v>1304395140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 t="b">
        <v>0</v>
      </c>
      <c r="J76">
        <v>29</v>
      </c>
      <c r="K76" t="b">
        <v>1</v>
      </c>
      <c r="L76" t="s">
        <v>8266</v>
      </c>
      <c r="M76" s="8">
        <f t="shared" si="4"/>
        <v>112.932</v>
      </c>
      <c r="N76" s="9">
        <f t="shared" si="5"/>
        <v>19.471034482758618</v>
      </c>
      <c r="O76" t="s">
        <v>8310</v>
      </c>
      <c r="P76" t="s">
        <v>8312</v>
      </c>
      <c r="Q76">
        <v>1450784495</v>
      </c>
      <c r="R76" s="13">
        <f t="shared" si="6"/>
        <v>42360.487210648149</v>
      </c>
      <c r="S76">
        <v>1453376495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 t="b">
        <v>0</v>
      </c>
      <c r="J77">
        <v>47</v>
      </c>
      <c r="K77" t="b">
        <v>1</v>
      </c>
      <c r="L77" t="s">
        <v>8266</v>
      </c>
      <c r="M77" s="8">
        <f t="shared" si="4"/>
        <v>115.42857142857143</v>
      </c>
      <c r="N77" s="9">
        <f t="shared" si="5"/>
        <v>85.957446808510639</v>
      </c>
      <c r="O77" t="s">
        <v>8310</v>
      </c>
      <c r="P77" t="s">
        <v>8312</v>
      </c>
      <c r="Q77">
        <v>1364101272</v>
      </c>
      <c r="R77" s="13">
        <f t="shared" si="6"/>
        <v>41357.209166666667</v>
      </c>
      <c r="S77">
        <v>1366693272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 t="b">
        <v>0</v>
      </c>
      <c r="J78">
        <v>15</v>
      </c>
      <c r="K78" t="b">
        <v>1</v>
      </c>
      <c r="L78" t="s">
        <v>8266</v>
      </c>
      <c r="M78" s="8">
        <f t="shared" si="4"/>
        <v>153.33333333333334</v>
      </c>
      <c r="N78" s="9">
        <f t="shared" si="5"/>
        <v>30.666666666666668</v>
      </c>
      <c r="O78" t="s">
        <v>8310</v>
      </c>
      <c r="P78" t="s">
        <v>8312</v>
      </c>
      <c r="Q78">
        <v>1319819758</v>
      </c>
      <c r="R78" s="13">
        <f t="shared" si="6"/>
        <v>40844.691643518519</v>
      </c>
      <c r="S78">
        <v>1325007358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 t="b">
        <v>0</v>
      </c>
      <c r="J79">
        <v>26</v>
      </c>
      <c r="K79" t="b">
        <v>1</v>
      </c>
      <c r="L79" t="s">
        <v>8266</v>
      </c>
      <c r="M79" s="8">
        <f t="shared" si="4"/>
        <v>392.5</v>
      </c>
      <c r="N79" s="9">
        <f t="shared" si="5"/>
        <v>60.384615384615387</v>
      </c>
      <c r="O79" t="s">
        <v>8310</v>
      </c>
      <c r="P79" t="s">
        <v>8312</v>
      </c>
      <c r="Q79">
        <v>1332991717</v>
      </c>
      <c r="R79" s="13">
        <f t="shared" si="6"/>
        <v>40997.144872685189</v>
      </c>
      <c r="S79">
        <v>1337569140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 t="b">
        <v>0</v>
      </c>
      <c r="J80">
        <v>35</v>
      </c>
      <c r="K80" t="b">
        <v>1</v>
      </c>
      <c r="L80" t="s">
        <v>8266</v>
      </c>
      <c r="M80" s="8">
        <f t="shared" si="4"/>
        <v>2702</v>
      </c>
      <c r="N80" s="9">
        <f t="shared" si="5"/>
        <v>38.6</v>
      </c>
      <c r="O80" t="s">
        <v>8310</v>
      </c>
      <c r="P80" t="s">
        <v>8312</v>
      </c>
      <c r="Q80">
        <v>1471887121</v>
      </c>
      <c r="R80" s="13">
        <f t="shared" si="6"/>
        <v>42604.730567129634</v>
      </c>
      <c r="S80">
        <v>1472751121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 t="b">
        <v>0</v>
      </c>
      <c r="J81">
        <v>41</v>
      </c>
      <c r="K81" t="b">
        <v>1</v>
      </c>
      <c r="L81" t="s">
        <v>8266</v>
      </c>
      <c r="M81" s="8">
        <f t="shared" si="4"/>
        <v>127</v>
      </c>
      <c r="N81" s="9">
        <f t="shared" si="5"/>
        <v>40.268292682926827</v>
      </c>
      <c r="O81" t="s">
        <v>8310</v>
      </c>
      <c r="P81" t="s">
        <v>8312</v>
      </c>
      <c r="Q81">
        <v>1395859093</v>
      </c>
      <c r="R81" s="13">
        <f t="shared" si="6"/>
        <v>41724.776539351849</v>
      </c>
      <c r="S81">
        <v>1398451093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 t="b">
        <v>0</v>
      </c>
      <c r="J82">
        <v>47</v>
      </c>
      <c r="K82" t="b">
        <v>1</v>
      </c>
      <c r="L82" t="s">
        <v>8266</v>
      </c>
      <c r="M82" s="8">
        <f t="shared" si="4"/>
        <v>107.25</v>
      </c>
      <c r="N82" s="9">
        <f t="shared" si="5"/>
        <v>273.82978723404256</v>
      </c>
      <c r="O82" t="s">
        <v>8310</v>
      </c>
      <c r="P82" t="s">
        <v>8312</v>
      </c>
      <c r="Q82">
        <v>1383616856</v>
      </c>
      <c r="R82" s="13">
        <f t="shared" si="6"/>
        <v>41583.083981481483</v>
      </c>
      <c r="S82">
        <v>1386640856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 t="b">
        <v>0</v>
      </c>
      <c r="J83">
        <v>28</v>
      </c>
      <c r="K83" t="b">
        <v>1</v>
      </c>
      <c r="L83" t="s">
        <v>8266</v>
      </c>
      <c r="M83" s="8">
        <f t="shared" si="4"/>
        <v>198</v>
      </c>
      <c r="N83" s="9">
        <f t="shared" si="5"/>
        <v>53.035714285714285</v>
      </c>
      <c r="O83" t="s">
        <v>8310</v>
      </c>
      <c r="P83" t="s">
        <v>8312</v>
      </c>
      <c r="Q83">
        <v>1341892127</v>
      </c>
      <c r="R83" s="13">
        <f t="shared" si="6"/>
        <v>41100.158877314818</v>
      </c>
      <c r="S83">
        <v>1342234920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 t="b">
        <v>0</v>
      </c>
      <c r="J84">
        <v>100</v>
      </c>
      <c r="K84" t="b">
        <v>1</v>
      </c>
      <c r="L84" t="s">
        <v>8266</v>
      </c>
      <c r="M84" s="8">
        <f t="shared" si="4"/>
        <v>100.0125</v>
      </c>
      <c r="N84" s="9">
        <f t="shared" si="5"/>
        <v>40.005000000000003</v>
      </c>
      <c r="O84" t="s">
        <v>8310</v>
      </c>
      <c r="P84" t="s">
        <v>8312</v>
      </c>
      <c r="Q84">
        <v>1315597261</v>
      </c>
      <c r="R84" s="13">
        <f t="shared" si="6"/>
        <v>40795.820150462961</v>
      </c>
      <c r="S84">
        <v>1318189261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 t="b">
        <v>0</v>
      </c>
      <c r="J85">
        <v>13</v>
      </c>
      <c r="K85" t="b">
        <v>1</v>
      </c>
      <c r="L85" t="s">
        <v>8266</v>
      </c>
      <c r="M85" s="8">
        <f t="shared" si="4"/>
        <v>102.5</v>
      </c>
      <c r="N85" s="9">
        <f t="shared" si="5"/>
        <v>15.76923076923077</v>
      </c>
      <c r="O85" t="s">
        <v>8310</v>
      </c>
      <c r="P85" t="s">
        <v>8312</v>
      </c>
      <c r="Q85">
        <v>1423320389</v>
      </c>
      <c r="R85" s="13">
        <f t="shared" si="6"/>
        <v>42042.615613425922</v>
      </c>
      <c r="S85">
        <v>1424604600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 t="b">
        <v>0</v>
      </c>
      <c r="J86">
        <v>7</v>
      </c>
      <c r="K86" t="b">
        <v>1</v>
      </c>
      <c r="L86" t="s">
        <v>8266</v>
      </c>
      <c r="M86" s="8">
        <f t="shared" si="4"/>
        <v>100</v>
      </c>
      <c r="N86" s="9">
        <f t="shared" si="5"/>
        <v>71.428571428571431</v>
      </c>
      <c r="O86" t="s">
        <v>8310</v>
      </c>
      <c r="P86" t="s">
        <v>8312</v>
      </c>
      <c r="Q86">
        <v>1302891086</v>
      </c>
      <c r="R86" s="13">
        <f t="shared" si="6"/>
        <v>40648.757939814815</v>
      </c>
      <c r="S86">
        <v>1305483086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 t="b">
        <v>0</v>
      </c>
      <c r="J87">
        <v>21</v>
      </c>
      <c r="K87" t="b">
        <v>1</v>
      </c>
      <c r="L87" t="s">
        <v>8266</v>
      </c>
      <c r="M87" s="8">
        <f t="shared" si="4"/>
        <v>125.5</v>
      </c>
      <c r="N87" s="9">
        <f t="shared" si="5"/>
        <v>71.714285714285708</v>
      </c>
      <c r="O87" t="s">
        <v>8310</v>
      </c>
      <c r="P87" t="s">
        <v>8312</v>
      </c>
      <c r="Q87">
        <v>1314154837</v>
      </c>
      <c r="R87" s="13">
        <f t="shared" si="6"/>
        <v>40779.125428240739</v>
      </c>
      <c r="S87">
        <v>1316746837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 t="b">
        <v>0</v>
      </c>
      <c r="J88">
        <v>17</v>
      </c>
      <c r="K88" t="b">
        <v>1</v>
      </c>
      <c r="L88" t="s">
        <v>8266</v>
      </c>
      <c r="M88" s="8">
        <f t="shared" si="4"/>
        <v>106.46666666666667</v>
      </c>
      <c r="N88" s="9">
        <f t="shared" si="5"/>
        <v>375.76470588235293</v>
      </c>
      <c r="O88" t="s">
        <v>8310</v>
      </c>
      <c r="P88" t="s">
        <v>8312</v>
      </c>
      <c r="Q88">
        <v>1444828845</v>
      </c>
      <c r="R88" s="13">
        <f t="shared" si="6"/>
        <v>42291.556076388893</v>
      </c>
      <c r="S88">
        <v>1451226045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 t="b">
        <v>0</v>
      </c>
      <c r="J89">
        <v>25</v>
      </c>
      <c r="K89" t="b">
        <v>1</v>
      </c>
      <c r="L89" t="s">
        <v>8266</v>
      </c>
      <c r="M89" s="8">
        <f t="shared" si="4"/>
        <v>104.6</v>
      </c>
      <c r="N89" s="9">
        <f t="shared" si="5"/>
        <v>104.6</v>
      </c>
      <c r="O89" t="s">
        <v>8310</v>
      </c>
      <c r="P89" t="s">
        <v>8312</v>
      </c>
      <c r="Q89">
        <v>1274705803</v>
      </c>
      <c r="R89" s="13">
        <f t="shared" si="6"/>
        <v>40322.53938657407</v>
      </c>
      <c r="S89">
        <v>1275529260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 t="b">
        <v>0</v>
      </c>
      <c r="J90">
        <v>60</v>
      </c>
      <c r="K90" t="b">
        <v>1</v>
      </c>
      <c r="L90" t="s">
        <v>8266</v>
      </c>
      <c r="M90" s="8">
        <f t="shared" si="4"/>
        <v>102.85714285714286</v>
      </c>
      <c r="N90" s="9">
        <f t="shared" si="5"/>
        <v>60</v>
      </c>
      <c r="O90" t="s">
        <v>8310</v>
      </c>
      <c r="P90" t="s">
        <v>8312</v>
      </c>
      <c r="Q90">
        <v>1401205731</v>
      </c>
      <c r="R90" s="13">
        <f t="shared" si="6"/>
        <v>41786.65892361111</v>
      </c>
      <c r="S90">
        <v>1403452131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 t="b">
        <v>0</v>
      </c>
      <c r="J91">
        <v>56</v>
      </c>
      <c r="K91" t="b">
        <v>1</v>
      </c>
      <c r="L91" t="s">
        <v>8266</v>
      </c>
      <c r="M91" s="8">
        <f t="shared" si="4"/>
        <v>115.06666666666666</v>
      </c>
      <c r="N91" s="9">
        <f t="shared" si="5"/>
        <v>123.28571428571429</v>
      </c>
      <c r="O91" t="s">
        <v>8310</v>
      </c>
      <c r="P91" t="s">
        <v>8312</v>
      </c>
      <c r="Q91">
        <v>1368036192</v>
      </c>
      <c r="R91" s="13">
        <f t="shared" si="6"/>
        <v>41402.752222222225</v>
      </c>
      <c r="S91">
        <v>1370196192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 t="b">
        <v>0</v>
      </c>
      <c r="J92">
        <v>16</v>
      </c>
      <c r="K92" t="b">
        <v>1</v>
      </c>
      <c r="L92" t="s">
        <v>8266</v>
      </c>
      <c r="M92" s="8">
        <f t="shared" si="4"/>
        <v>100.4</v>
      </c>
      <c r="N92" s="9">
        <f t="shared" si="5"/>
        <v>31.375</v>
      </c>
      <c r="O92" t="s">
        <v>8310</v>
      </c>
      <c r="P92" t="s">
        <v>8312</v>
      </c>
      <c r="Q92">
        <v>1307862499</v>
      </c>
      <c r="R92" s="13">
        <f t="shared" si="6"/>
        <v>40706.297442129631</v>
      </c>
      <c r="S92">
        <v>1310454499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 t="b">
        <v>0</v>
      </c>
      <c r="J93">
        <v>46</v>
      </c>
      <c r="K93" t="b">
        <v>1</v>
      </c>
      <c r="L93" t="s">
        <v>8266</v>
      </c>
      <c r="M93" s="8">
        <f t="shared" si="4"/>
        <v>120</v>
      </c>
      <c r="N93" s="9">
        <f t="shared" si="5"/>
        <v>78.260869565217391</v>
      </c>
      <c r="O93" t="s">
        <v>8310</v>
      </c>
      <c r="P93" t="s">
        <v>8312</v>
      </c>
      <c r="Q93">
        <v>1300354764</v>
      </c>
      <c r="R93" s="13">
        <f t="shared" si="6"/>
        <v>40619.402361111112</v>
      </c>
      <c r="S93">
        <v>1305625164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 t="b">
        <v>0</v>
      </c>
      <c r="J94">
        <v>43</v>
      </c>
      <c r="K94" t="b">
        <v>1</v>
      </c>
      <c r="L94" t="s">
        <v>8266</v>
      </c>
      <c r="M94" s="8">
        <f t="shared" si="4"/>
        <v>105.2</v>
      </c>
      <c r="N94" s="9">
        <f t="shared" si="5"/>
        <v>122.32558139534883</v>
      </c>
      <c r="O94" t="s">
        <v>8310</v>
      </c>
      <c r="P94" t="s">
        <v>8312</v>
      </c>
      <c r="Q94">
        <v>1481949983</v>
      </c>
      <c r="R94" s="13">
        <f t="shared" si="6"/>
        <v>42721.198877314819</v>
      </c>
      <c r="S94">
        <v>1485936000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 t="b">
        <v>0</v>
      </c>
      <c r="J95">
        <v>15</v>
      </c>
      <c r="K95" t="b">
        <v>1</v>
      </c>
      <c r="L95" t="s">
        <v>8266</v>
      </c>
      <c r="M95" s="8">
        <f t="shared" si="4"/>
        <v>110.6</v>
      </c>
      <c r="N95" s="9">
        <f t="shared" si="5"/>
        <v>73.733333333333334</v>
      </c>
      <c r="O95" t="s">
        <v>8310</v>
      </c>
      <c r="P95" t="s">
        <v>8312</v>
      </c>
      <c r="Q95">
        <v>1338928537</v>
      </c>
      <c r="R95" s="13">
        <f t="shared" si="6"/>
        <v>41065.858067129629</v>
      </c>
      <c r="S95">
        <v>1341349200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 t="b">
        <v>0</v>
      </c>
      <c r="J96">
        <v>12</v>
      </c>
      <c r="K96" t="b">
        <v>1</v>
      </c>
      <c r="L96" t="s">
        <v>8266</v>
      </c>
      <c r="M96" s="8">
        <f t="shared" si="4"/>
        <v>104</v>
      </c>
      <c r="N96" s="9">
        <f t="shared" si="5"/>
        <v>21.666666666666668</v>
      </c>
      <c r="O96" t="s">
        <v>8310</v>
      </c>
      <c r="P96" t="s">
        <v>8312</v>
      </c>
      <c r="Q96">
        <v>1395162822</v>
      </c>
      <c r="R96" s="13">
        <f t="shared" si="6"/>
        <v>41716.717847222222</v>
      </c>
      <c r="S96">
        <v>1396890822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 t="b">
        <v>0</v>
      </c>
      <c r="J97">
        <v>21</v>
      </c>
      <c r="K97" t="b">
        <v>1</v>
      </c>
      <c r="L97" t="s">
        <v>8266</v>
      </c>
      <c r="M97" s="8">
        <f t="shared" si="4"/>
        <v>131.42857142857142</v>
      </c>
      <c r="N97" s="9">
        <f t="shared" si="5"/>
        <v>21.904761904761905</v>
      </c>
      <c r="O97" t="s">
        <v>8310</v>
      </c>
      <c r="P97" t="s">
        <v>8312</v>
      </c>
      <c r="Q97">
        <v>1327622841</v>
      </c>
      <c r="R97" s="13">
        <f t="shared" si="6"/>
        <v>40935.005104166667</v>
      </c>
      <c r="S97">
        <v>1330214841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 t="b">
        <v>0</v>
      </c>
      <c r="J98">
        <v>34</v>
      </c>
      <c r="K98" t="b">
        <v>1</v>
      </c>
      <c r="L98" t="s">
        <v>8266</v>
      </c>
      <c r="M98" s="8">
        <f t="shared" si="4"/>
        <v>114.66666666666667</v>
      </c>
      <c r="N98" s="9">
        <f t="shared" si="5"/>
        <v>50.588235294117645</v>
      </c>
      <c r="O98" t="s">
        <v>8310</v>
      </c>
      <c r="P98" t="s">
        <v>8312</v>
      </c>
      <c r="Q98">
        <v>1274889241</v>
      </c>
      <c r="R98" s="13">
        <f t="shared" si="6"/>
        <v>40324.662511574075</v>
      </c>
      <c r="S98">
        <v>1280631600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 t="b">
        <v>0</v>
      </c>
      <c r="J99">
        <v>8</v>
      </c>
      <c r="K99" t="b">
        <v>1</v>
      </c>
      <c r="L99" t="s">
        <v>8266</v>
      </c>
      <c r="M99" s="8">
        <f t="shared" si="4"/>
        <v>106.25</v>
      </c>
      <c r="N99" s="9">
        <f t="shared" si="5"/>
        <v>53.125</v>
      </c>
      <c r="O99" t="s">
        <v>8310</v>
      </c>
      <c r="P99" t="s">
        <v>8312</v>
      </c>
      <c r="Q99">
        <v>1307848482</v>
      </c>
      <c r="R99" s="13">
        <f t="shared" si="6"/>
        <v>40706.135208333333</v>
      </c>
      <c r="S99">
        <v>1310440482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 t="b">
        <v>0</v>
      </c>
      <c r="J100">
        <v>60</v>
      </c>
      <c r="K100" t="b">
        <v>1</v>
      </c>
      <c r="L100" t="s">
        <v>8266</v>
      </c>
      <c r="M100" s="8">
        <f t="shared" si="4"/>
        <v>106.25</v>
      </c>
      <c r="N100" s="9">
        <f t="shared" si="5"/>
        <v>56.666666666666664</v>
      </c>
      <c r="O100" t="s">
        <v>8310</v>
      </c>
      <c r="P100" t="s">
        <v>8312</v>
      </c>
      <c r="Q100">
        <v>1351796674</v>
      </c>
      <c r="R100" s="13">
        <f t="shared" si="6"/>
        <v>41214.79483796296</v>
      </c>
      <c r="S100">
        <v>1354923000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 t="b">
        <v>0</v>
      </c>
      <c r="J101">
        <v>39</v>
      </c>
      <c r="K101" t="b">
        <v>1</v>
      </c>
      <c r="L101" t="s">
        <v>8266</v>
      </c>
      <c r="M101" s="8">
        <f t="shared" si="4"/>
        <v>106.01933333333334</v>
      </c>
      <c r="N101" s="9">
        <f t="shared" si="5"/>
        <v>40.776666666666664</v>
      </c>
      <c r="O101" t="s">
        <v>8310</v>
      </c>
      <c r="P101" t="s">
        <v>8312</v>
      </c>
      <c r="Q101">
        <v>1387834799</v>
      </c>
      <c r="R101" s="13">
        <f t="shared" si="6"/>
        <v>41631.902766203704</v>
      </c>
      <c r="S101">
        <v>1390426799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 t="b">
        <v>0</v>
      </c>
      <c r="J102">
        <v>26</v>
      </c>
      <c r="K102" t="b">
        <v>1</v>
      </c>
      <c r="L102" t="s">
        <v>8266</v>
      </c>
      <c r="M102" s="8">
        <f t="shared" si="4"/>
        <v>100</v>
      </c>
      <c r="N102" s="9">
        <f t="shared" si="5"/>
        <v>192.30769230769232</v>
      </c>
      <c r="O102" t="s">
        <v>8310</v>
      </c>
      <c r="P102" t="s">
        <v>8312</v>
      </c>
      <c r="Q102">
        <v>1350324286</v>
      </c>
      <c r="R102" s="13">
        <f t="shared" si="6"/>
        <v>41197.753310185188</v>
      </c>
      <c r="S102">
        <v>1352055886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 t="b">
        <v>0</v>
      </c>
      <c r="J103">
        <v>35</v>
      </c>
      <c r="K103" t="b">
        <v>1</v>
      </c>
      <c r="L103" t="s">
        <v>8266</v>
      </c>
      <c r="M103" s="8">
        <f t="shared" si="4"/>
        <v>100</v>
      </c>
      <c r="N103" s="9">
        <f t="shared" si="5"/>
        <v>100</v>
      </c>
      <c r="O103" t="s">
        <v>8310</v>
      </c>
      <c r="P103" t="s">
        <v>8312</v>
      </c>
      <c r="Q103">
        <v>1356979110</v>
      </c>
      <c r="R103" s="13">
        <f t="shared" si="6"/>
        <v>41274.776736111111</v>
      </c>
      <c r="S103">
        <v>1359052710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 t="b">
        <v>0</v>
      </c>
      <c r="J104">
        <v>65</v>
      </c>
      <c r="K104" t="b">
        <v>1</v>
      </c>
      <c r="L104" t="s">
        <v>8266</v>
      </c>
      <c r="M104" s="8">
        <f t="shared" si="4"/>
        <v>127.75</v>
      </c>
      <c r="N104" s="9">
        <f t="shared" si="5"/>
        <v>117.92307692307692</v>
      </c>
      <c r="O104" t="s">
        <v>8310</v>
      </c>
      <c r="P104" t="s">
        <v>8312</v>
      </c>
      <c r="Q104">
        <v>1290481733</v>
      </c>
      <c r="R104" s="13">
        <f t="shared" si="6"/>
        <v>40505.131168981483</v>
      </c>
      <c r="S104">
        <v>1293073733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 t="b">
        <v>0</v>
      </c>
      <c r="J105">
        <v>49</v>
      </c>
      <c r="K105" t="b">
        <v>1</v>
      </c>
      <c r="L105" t="s">
        <v>8266</v>
      </c>
      <c r="M105" s="8">
        <f t="shared" si="4"/>
        <v>105.15384615384616</v>
      </c>
      <c r="N105" s="9">
        <f t="shared" si="5"/>
        <v>27.897959183673468</v>
      </c>
      <c r="O105" t="s">
        <v>8310</v>
      </c>
      <c r="P105" t="s">
        <v>8312</v>
      </c>
      <c r="Q105">
        <v>1392232830</v>
      </c>
      <c r="R105" s="13">
        <f t="shared" si="6"/>
        <v>41682.805902777778</v>
      </c>
      <c r="S105">
        <v>1394220030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 t="b">
        <v>0</v>
      </c>
      <c r="J106">
        <v>10</v>
      </c>
      <c r="K106" t="b">
        <v>1</v>
      </c>
      <c r="L106" t="s">
        <v>8266</v>
      </c>
      <c r="M106" s="8">
        <f t="shared" si="4"/>
        <v>120</v>
      </c>
      <c r="N106" s="9">
        <f t="shared" si="5"/>
        <v>60</v>
      </c>
      <c r="O106" t="s">
        <v>8310</v>
      </c>
      <c r="P106" t="s">
        <v>8312</v>
      </c>
      <c r="Q106">
        <v>1299775266</v>
      </c>
      <c r="R106" s="13">
        <f t="shared" si="6"/>
        <v>40612.695208333331</v>
      </c>
      <c r="S106">
        <v>1301792400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 t="b">
        <v>0</v>
      </c>
      <c r="J107">
        <v>60</v>
      </c>
      <c r="K107" t="b">
        <v>1</v>
      </c>
      <c r="L107" t="s">
        <v>8266</v>
      </c>
      <c r="M107" s="8">
        <f t="shared" si="4"/>
        <v>107.40909090909091</v>
      </c>
      <c r="N107" s="9">
        <f t="shared" si="5"/>
        <v>39.383333333333333</v>
      </c>
      <c r="O107" t="s">
        <v>8310</v>
      </c>
      <c r="P107" t="s">
        <v>8312</v>
      </c>
      <c r="Q107">
        <v>1461605020</v>
      </c>
      <c r="R107" s="13">
        <f t="shared" si="6"/>
        <v>42485.724768518514</v>
      </c>
      <c r="S107">
        <v>1463184000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 t="b">
        <v>0</v>
      </c>
      <c r="J108">
        <v>27</v>
      </c>
      <c r="K108" t="b">
        <v>1</v>
      </c>
      <c r="L108" t="s">
        <v>8266</v>
      </c>
      <c r="M108" s="8">
        <f t="shared" si="4"/>
        <v>100.5</v>
      </c>
      <c r="N108" s="9">
        <f t="shared" si="5"/>
        <v>186.11111111111111</v>
      </c>
      <c r="O108" t="s">
        <v>8310</v>
      </c>
      <c r="P108" t="s">
        <v>8312</v>
      </c>
      <c r="Q108">
        <v>1332182301</v>
      </c>
      <c r="R108" s="13">
        <f t="shared" si="6"/>
        <v>40987.776631944449</v>
      </c>
      <c r="S108">
        <v>1333391901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 t="b">
        <v>0</v>
      </c>
      <c r="J109">
        <v>69</v>
      </c>
      <c r="K109" t="b">
        <v>1</v>
      </c>
      <c r="L109" t="s">
        <v>8266</v>
      </c>
      <c r="M109" s="8">
        <f t="shared" si="4"/>
        <v>102.46666666666667</v>
      </c>
      <c r="N109" s="9">
        <f t="shared" si="5"/>
        <v>111.37681159420291</v>
      </c>
      <c r="O109" t="s">
        <v>8310</v>
      </c>
      <c r="P109" t="s">
        <v>8312</v>
      </c>
      <c r="Q109">
        <v>1301787287</v>
      </c>
      <c r="R109" s="13">
        <f t="shared" si="6"/>
        <v>40635.982488425929</v>
      </c>
      <c r="S109">
        <v>1303688087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 t="b">
        <v>0</v>
      </c>
      <c r="J110">
        <v>47</v>
      </c>
      <c r="K110" t="b">
        <v>1</v>
      </c>
      <c r="L110" t="s">
        <v>8266</v>
      </c>
      <c r="M110" s="8">
        <f t="shared" si="4"/>
        <v>246.66666666666666</v>
      </c>
      <c r="N110" s="9">
        <f t="shared" si="5"/>
        <v>78.723404255319153</v>
      </c>
      <c r="O110" t="s">
        <v>8310</v>
      </c>
      <c r="P110" t="s">
        <v>8312</v>
      </c>
      <c r="Q110">
        <v>1364827370</v>
      </c>
      <c r="R110" s="13">
        <f t="shared" si="6"/>
        <v>41365.613078703704</v>
      </c>
      <c r="S110">
        <v>1370011370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 t="b">
        <v>0</v>
      </c>
      <c r="J111">
        <v>47</v>
      </c>
      <c r="K111" t="b">
        <v>1</v>
      </c>
      <c r="L111" t="s">
        <v>8266</v>
      </c>
      <c r="M111" s="8">
        <f t="shared" si="4"/>
        <v>219.5</v>
      </c>
      <c r="N111" s="9">
        <f t="shared" si="5"/>
        <v>46.702127659574465</v>
      </c>
      <c r="O111" t="s">
        <v>8310</v>
      </c>
      <c r="P111" t="s">
        <v>8312</v>
      </c>
      <c r="Q111">
        <v>1296088630</v>
      </c>
      <c r="R111" s="13">
        <f t="shared" si="6"/>
        <v>40570.025810185187</v>
      </c>
      <c r="S111">
        <v>1298680630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 t="b">
        <v>0</v>
      </c>
      <c r="J112">
        <v>26</v>
      </c>
      <c r="K112" t="b">
        <v>1</v>
      </c>
      <c r="L112" t="s">
        <v>8266</v>
      </c>
      <c r="M112" s="8">
        <f t="shared" si="4"/>
        <v>130.76923076923077</v>
      </c>
      <c r="N112" s="9">
        <f t="shared" si="5"/>
        <v>65.384615384615387</v>
      </c>
      <c r="O112" t="s">
        <v>8310</v>
      </c>
      <c r="P112" t="s">
        <v>8312</v>
      </c>
      <c r="Q112">
        <v>1381445253</v>
      </c>
      <c r="R112" s="13">
        <f t="shared" si="6"/>
        <v>41557.949687500004</v>
      </c>
      <c r="S112">
        <v>1384408740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 t="b">
        <v>0</v>
      </c>
      <c r="J113">
        <v>53</v>
      </c>
      <c r="K113" t="b">
        <v>1</v>
      </c>
      <c r="L113" t="s">
        <v>8266</v>
      </c>
      <c r="M113" s="8">
        <f t="shared" si="4"/>
        <v>154.57142857142858</v>
      </c>
      <c r="N113" s="9">
        <f t="shared" si="5"/>
        <v>102.0754716981132</v>
      </c>
      <c r="O113" t="s">
        <v>8310</v>
      </c>
      <c r="P113" t="s">
        <v>8312</v>
      </c>
      <c r="Q113">
        <v>1430467187</v>
      </c>
      <c r="R113" s="13">
        <f t="shared" si="6"/>
        <v>42125.333182870367</v>
      </c>
      <c r="S113">
        <v>1433059187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 t="b">
        <v>0</v>
      </c>
      <c r="J114">
        <v>81</v>
      </c>
      <c r="K114" t="b">
        <v>1</v>
      </c>
      <c r="L114" t="s">
        <v>8266</v>
      </c>
      <c r="M114" s="8">
        <f t="shared" si="4"/>
        <v>104</v>
      </c>
      <c r="N114" s="9">
        <f t="shared" si="5"/>
        <v>64.197530864197532</v>
      </c>
      <c r="O114" t="s">
        <v>8310</v>
      </c>
      <c r="P114" t="s">
        <v>8312</v>
      </c>
      <c r="Q114">
        <v>1395277318</v>
      </c>
      <c r="R114" s="13">
        <f t="shared" si="6"/>
        <v>41718.043032407404</v>
      </c>
      <c r="S114">
        <v>1397354400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 t="b">
        <v>0</v>
      </c>
      <c r="J115">
        <v>78</v>
      </c>
      <c r="K115" t="b">
        <v>1</v>
      </c>
      <c r="L115" t="s">
        <v>8266</v>
      </c>
      <c r="M115" s="8">
        <f t="shared" si="4"/>
        <v>141</v>
      </c>
      <c r="N115" s="9">
        <f t="shared" si="5"/>
        <v>90.384615384615387</v>
      </c>
      <c r="O115" t="s">
        <v>8310</v>
      </c>
      <c r="P115" t="s">
        <v>8312</v>
      </c>
      <c r="Q115">
        <v>1311963128</v>
      </c>
      <c r="R115" s="13">
        <f t="shared" si="6"/>
        <v>40753.758425925924</v>
      </c>
      <c r="S115">
        <v>1312642800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 t="b">
        <v>0</v>
      </c>
      <c r="J116">
        <v>35</v>
      </c>
      <c r="K116" t="b">
        <v>1</v>
      </c>
      <c r="L116" t="s">
        <v>8266</v>
      </c>
      <c r="M116" s="8">
        <f t="shared" si="4"/>
        <v>103.33333333333333</v>
      </c>
      <c r="N116" s="9">
        <f t="shared" si="5"/>
        <v>88.571428571428569</v>
      </c>
      <c r="O116" t="s">
        <v>8310</v>
      </c>
      <c r="P116" t="s">
        <v>8312</v>
      </c>
      <c r="Q116">
        <v>1321252488</v>
      </c>
      <c r="R116" s="13">
        <f t="shared" si="6"/>
        <v>40861.27416666667</v>
      </c>
      <c r="S116">
        <v>1326436488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 t="b">
        <v>0</v>
      </c>
      <c r="J117">
        <v>22</v>
      </c>
      <c r="K117" t="b">
        <v>1</v>
      </c>
      <c r="L117" t="s">
        <v>8266</v>
      </c>
      <c r="M117" s="8">
        <f t="shared" si="4"/>
        <v>140.44444444444446</v>
      </c>
      <c r="N117" s="9">
        <f t="shared" si="5"/>
        <v>28.727272727272727</v>
      </c>
      <c r="O117" t="s">
        <v>8310</v>
      </c>
      <c r="P117" t="s">
        <v>8312</v>
      </c>
      <c r="Q117">
        <v>1326217444</v>
      </c>
      <c r="R117" s="13">
        <f t="shared" si="6"/>
        <v>40918.738935185182</v>
      </c>
      <c r="S117">
        <v>1328377444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 t="b">
        <v>0</v>
      </c>
      <c r="J118">
        <v>57</v>
      </c>
      <c r="K118" t="b">
        <v>1</v>
      </c>
      <c r="L118" t="s">
        <v>8266</v>
      </c>
      <c r="M118" s="8">
        <f t="shared" si="4"/>
        <v>113.65714285714286</v>
      </c>
      <c r="N118" s="9">
        <f t="shared" si="5"/>
        <v>69.78947368421052</v>
      </c>
      <c r="O118" t="s">
        <v>8310</v>
      </c>
      <c r="P118" t="s">
        <v>8312</v>
      </c>
      <c r="Q118">
        <v>1298289355</v>
      </c>
      <c r="R118" s="13">
        <f t="shared" si="6"/>
        <v>40595.497164351851</v>
      </c>
      <c r="S118">
        <v>1302260155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 t="b">
        <v>0</v>
      </c>
      <c r="J119">
        <v>27</v>
      </c>
      <c r="K119" t="b">
        <v>1</v>
      </c>
      <c r="L119" t="s">
        <v>8266</v>
      </c>
      <c r="M119" s="8">
        <f t="shared" si="4"/>
        <v>100.49377777777778</v>
      </c>
      <c r="N119" s="9">
        <f t="shared" si="5"/>
        <v>167.48962962962963</v>
      </c>
      <c r="O119" t="s">
        <v>8310</v>
      </c>
      <c r="P119" t="s">
        <v>8312</v>
      </c>
      <c r="Q119">
        <v>1268337744</v>
      </c>
      <c r="R119" s="13">
        <f t="shared" si="6"/>
        <v>40248.834999999999</v>
      </c>
      <c r="S119">
        <v>1276110000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 t="b">
        <v>0</v>
      </c>
      <c r="J120">
        <v>39</v>
      </c>
      <c r="K120" t="b">
        <v>1</v>
      </c>
      <c r="L120" t="s">
        <v>8266</v>
      </c>
      <c r="M120" s="8">
        <f t="shared" si="4"/>
        <v>113.0316</v>
      </c>
      <c r="N120" s="9">
        <f t="shared" si="5"/>
        <v>144.91230769230768</v>
      </c>
      <c r="O120" t="s">
        <v>8310</v>
      </c>
      <c r="P120" t="s">
        <v>8312</v>
      </c>
      <c r="Q120">
        <v>1309310236</v>
      </c>
      <c r="R120" s="13">
        <f t="shared" si="6"/>
        <v>40723.053657407407</v>
      </c>
      <c r="S120">
        <v>1311902236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 t="b">
        <v>0</v>
      </c>
      <c r="J121">
        <v>37</v>
      </c>
      <c r="K121" t="b">
        <v>1</v>
      </c>
      <c r="L121" t="s">
        <v>8266</v>
      </c>
      <c r="M121" s="8">
        <f t="shared" si="4"/>
        <v>104.55692307692307</v>
      </c>
      <c r="N121" s="9">
        <f t="shared" si="5"/>
        <v>91.840540540540545</v>
      </c>
      <c r="O121" t="s">
        <v>8310</v>
      </c>
      <c r="P121" t="s">
        <v>8312</v>
      </c>
      <c r="Q121">
        <v>1310693986</v>
      </c>
      <c r="R121" s="13">
        <f t="shared" si="6"/>
        <v>40739.069282407407</v>
      </c>
      <c r="S121">
        <v>1313276400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 t="b">
        <v>0</v>
      </c>
      <c r="J122">
        <v>1</v>
      </c>
      <c r="K122" t="b">
        <v>0</v>
      </c>
      <c r="L122" t="s">
        <v>8267</v>
      </c>
      <c r="M122" s="8">
        <f t="shared" si="4"/>
        <v>1.4285714285714285E-2</v>
      </c>
      <c r="N122" s="9">
        <f t="shared" si="5"/>
        <v>10</v>
      </c>
      <c r="O122" t="s">
        <v>8310</v>
      </c>
      <c r="P122" t="s">
        <v>8313</v>
      </c>
      <c r="Q122">
        <v>1472865107</v>
      </c>
      <c r="R122" s="13">
        <f t="shared" si="6"/>
        <v>42616.049849537041</v>
      </c>
      <c r="S122">
        <v>1475457107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 t="b">
        <v>0</v>
      </c>
      <c r="J123">
        <v>1</v>
      </c>
      <c r="K123" t="b">
        <v>0</v>
      </c>
      <c r="L123" t="s">
        <v>8267</v>
      </c>
      <c r="M123" s="8">
        <f t="shared" si="4"/>
        <v>3.3333333333333333E-2</v>
      </c>
      <c r="N123" s="9">
        <f t="shared" si="5"/>
        <v>1</v>
      </c>
      <c r="O123" t="s">
        <v>8310</v>
      </c>
      <c r="P123" t="s">
        <v>8313</v>
      </c>
      <c r="Q123">
        <v>1427993710</v>
      </c>
      <c r="R123" s="13">
        <f t="shared" si="6"/>
        <v>42096.704976851848</v>
      </c>
      <c r="S123">
        <v>1429352160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 t="b">
        <v>0</v>
      </c>
      <c r="J124">
        <v>0</v>
      </c>
      <c r="K124" t="b">
        <v>0</v>
      </c>
      <c r="L124" t="s">
        <v>8267</v>
      </c>
      <c r="M124" s="8">
        <f t="shared" si="4"/>
        <v>0</v>
      </c>
      <c r="N124" s="9" t="e">
        <f t="shared" si="5"/>
        <v>#DIV/0!</v>
      </c>
      <c r="O124" t="s">
        <v>8310</v>
      </c>
      <c r="P124" t="s">
        <v>8313</v>
      </c>
      <c r="Q124">
        <v>1470910907</v>
      </c>
      <c r="R124" s="13">
        <f t="shared" si="6"/>
        <v>42593.431793981479</v>
      </c>
      <c r="S124">
        <v>1476094907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 t="b">
        <v>0</v>
      </c>
      <c r="J125">
        <v>6</v>
      </c>
      <c r="K125" t="b">
        <v>0</v>
      </c>
      <c r="L125" t="s">
        <v>8267</v>
      </c>
      <c r="M125" s="8">
        <f t="shared" si="4"/>
        <v>0.27454545454545454</v>
      </c>
      <c r="N125" s="9">
        <f t="shared" si="5"/>
        <v>25.166666666666668</v>
      </c>
      <c r="O125" t="s">
        <v>8310</v>
      </c>
      <c r="P125" t="s">
        <v>8313</v>
      </c>
      <c r="Q125">
        <v>1411411564</v>
      </c>
      <c r="R125" s="13">
        <f t="shared" si="6"/>
        <v>41904.781990740739</v>
      </c>
      <c r="S125">
        <v>1414533600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 t="b">
        <v>0</v>
      </c>
      <c r="J126">
        <v>0</v>
      </c>
      <c r="K126" t="b">
        <v>0</v>
      </c>
      <c r="L126" t="s">
        <v>8267</v>
      </c>
      <c r="M126" s="8">
        <f t="shared" si="4"/>
        <v>0</v>
      </c>
      <c r="N126" s="9" t="e">
        <f t="shared" si="5"/>
        <v>#DIV/0!</v>
      </c>
      <c r="O126" t="s">
        <v>8310</v>
      </c>
      <c r="P126" t="s">
        <v>8313</v>
      </c>
      <c r="Q126">
        <v>1429568242</v>
      </c>
      <c r="R126" s="13">
        <f t="shared" si="6"/>
        <v>42114.928726851853</v>
      </c>
      <c r="S126">
        <v>1431728242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 t="b">
        <v>0</v>
      </c>
      <c r="J127">
        <v>6</v>
      </c>
      <c r="K127" t="b">
        <v>0</v>
      </c>
      <c r="L127" t="s">
        <v>8267</v>
      </c>
      <c r="M127" s="8">
        <f t="shared" si="4"/>
        <v>14</v>
      </c>
      <c r="N127" s="9">
        <f t="shared" si="5"/>
        <v>11.666666666666666</v>
      </c>
      <c r="O127" t="s">
        <v>8310</v>
      </c>
      <c r="P127" t="s">
        <v>8313</v>
      </c>
      <c r="Q127">
        <v>1480981880</v>
      </c>
      <c r="R127" s="13">
        <f t="shared" si="6"/>
        <v>42709.993981481486</v>
      </c>
      <c r="S127">
        <v>1486165880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 t="b">
        <v>0</v>
      </c>
      <c r="J128">
        <v>13</v>
      </c>
      <c r="K128" t="b">
        <v>0</v>
      </c>
      <c r="L128" t="s">
        <v>8267</v>
      </c>
      <c r="M128" s="8">
        <f t="shared" si="4"/>
        <v>5.548</v>
      </c>
      <c r="N128" s="9">
        <f t="shared" si="5"/>
        <v>106.69230769230769</v>
      </c>
      <c r="O128" t="s">
        <v>8310</v>
      </c>
      <c r="P128" t="s">
        <v>8313</v>
      </c>
      <c r="Q128">
        <v>1431353337</v>
      </c>
      <c r="R128" s="13">
        <f t="shared" si="6"/>
        <v>42135.589548611111</v>
      </c>
      <c r="S128">
        <v>1433988000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 t="b">
        <v>0</v>
      </c>
      <c r="J129">
        <v>4</v>
      </c>
      <c r="K129" t="b">
        <v>0</v>
      </c>
      <c r="L129" t="s">
        <v>8267</v>
      </c>
      <c r="M129" s="8">
        <f t="shared" si="4"/>
        <v>2.375</v>
      </c>
      <c r="N129" s="9">
        <f t="shared" si="5"/>
        <v>47.5</v>
      </c>
      <c r="O129" t="s">
        <v>8310</v>
      </c>
      <c r="P129" t="s">
        <v>8313</v>
      </c>
      <c r="Q129">
        <v>1425481141</v>
      </c>
      <c r="R129" s="13">
        <f t="shared" si="6"/>
        <v>42067.62431712963</v>
      </c>
      <c r="S129">
        <v>1428069541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 t="b">
        <v>0</v>
      </c>
      <c r="J130">
        <v>6</v>
      </c>
      <c r="K130" t="b">
        <v>0</v>
      </c>
      <c r="L130" t="s">
        <v>8267</v>
      </c>
      <c r="M130" s="8">
        <f t="shared" ref="M130:M193" si="8">100*E130/D130</f>
        <v>1.867</v>
      </c>
      <c r="N130" s="9">
        <f t="shared" ref="N130:N193" si="9">E130/J130</f>
        <v>311.16666666666669</v>
      </c>
      <c r="O130" t="s">
        <v>8310</v>
      </c>
      <c r="P130" t="s">
        <v>8313</v>
      </c>
      <c r="Q130">
        <v>1473917293</v>
      </c>
      <c r="R130" s="13">
        <f t="shared" ref="R130:R193" si="10">(((Q130/60)/60)/24)+DATE(1970,1,1)</f>
        <v>42628.22792824074</v>
      </c>
      <c r="S130">
        <v>1476941293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 t="b">
        <v>0</v>
      </c>
      <c r="J131">
        <v>0</v>
      </c>
      <c r="K131" t="b">
        <v>0</v>
      </c>
      <c r="L131" t="s">
        <v>8267</v>
      </c>
      <c r="M131" s="8">
        <f t="shared" si="8"/>
        <v>0</v>
      </c>
      <c r="N131" s="9" t="e">
        <f t="shared" si="9"/>
        <v>#DIV/0!</v>
      </c>
      <c r="O131" t="s">
        <v>8310</v>
      </c>
      <c r="P131" t="s">
        <v>8313</v>
      </c>
      <c r="Q131">
        <v>1409524183</v>
      </c>
      <c r="R131" s="13">
        <f t="shared" si="10"/>
        <v>41882.937303240738</v>
      </c>
      <c r="S131">
        <v>1414708183</v>
      </c>
      <c r="T131" s="14">
        <f t="shared" ref="T131:T194" si="11">(((S131/60)/60)/24)+DATE(1970,1,1)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 t="b">
        <v>0</v>
      </c>
      <c r="J132">
        <v>0</v>
      </c>
      <c r="K132" t="b">
        <v>0</v>
      </c>
      <c r="L132" t="s">
        <v>8267</v>
      </c>
      <c r="M132" s="8">
        <f t="shared" si="8"/>
        <v>0</v>
      </c>
      <c r="N132" s="9" t="e">
        <f t="shared" si="9"/>
        <v>#DIV/0!</v>
      </c>
      <c r="O132" t="s">
        <v>8310</v>
      </c>
      <c r="P132" t="s">
        <v>8313</v>
      </c>
      <c r="Q132">
        <v>1400536692</v>
      </c>
      <c r="R132" s="13">
        <f t="shared" si="10"/>
        <v>41778.915416666663</v>
      </c>
      <c r="S132">
        <v>1402949760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 t="b">
        <v>0</v>
      </c>
      <c r="J133">
        <v>0</v>
      </c>
      <c r="K133" t="b">
        <v>0</v>
      </c>
      <c r="L133" t="s">
        <v>8267</v>
      </c>
      <c r="M133" s="8">
        <f t="shared" si="8"/>
        <v>0</v>
      </c>
      <c r="N133" s="9" t="e">
        <f t="shared" si="9"/>
        <v>#DIV/0!</v>
      </c>
      <c r="O133" t="s">
        <v>8310</v>
      </c>
      <c r="P133" t="s">
        <v>8313</v>
      </c>
      <c r="Q133">
        <v>1466453161</v>
      </c>
      <c r="R133" s="13">
        <f t="shared" si="10"/>
        <v>42541.837511574078</v>
      </c>
      <c r="S133">
        <v>1467763200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 t="b">
        <v>0</v>
      </c>
      <c r="J134">
        <v>81</v>
      </c>
      <c r="K134" t="b">
        <v>0</v>
      </c>
      <c r="L134" t="s">
        <v>8267</v>
      </c>
      <c r="M134" s="8">
        <f t="shared" si="8"/>
        <v>9.5687499999999996</v>
      </c>
      <c r="N134" s="9">
        <f t="shared" si="9"/>
        <v>94.506172839506178</v>
      </c>
      <c r="O134" t="s">
        <v>8310</v>
      </c>
      <c r="P134" t="s">
        <v>8313</v>
      </c>
      <c r="Q134">
        <v>1411500607</v>
      </c>
      <c r="R134" s="13">
        <f t="shared" si="10"/>
        <v>41905.812581018516</v>
      </c>
      <c r="S134">
        <v>1415392207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 t="b">
        <v>0</v>
      </c>
      <c r="J135">
        <v>0</v>
      </c>
      <c r="K135" t="b">
        <v>0</v>
      </c>
      <c r="L135" t="s">
        <v>8267</v>
      </c>
      <c r="M135" s="8">
        <f t="shared" si="8"/>
        <v>0</v>
      </c>
      <c r="N135" s="9" t="e">
        <f t="shared" si="9"/>
        <v>#DIV/0!</v>
      </c>
      <c r="O135" t="s">
        <v>8310</v>
      </c>
      <c r="P135" t="s">
        <v>8313</v>
      </c>
      <c r="Q135">
        <v>1462130584</v>
      </c>
      <c r="R135" s="13">
        <f t="shared" si="10"/>
        <v>42491.80768518518</v>
      </c>
      <c r="S135">
        <v>1464715860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 t="b">
        <v>0</v>
      </c>
      <c r="J136">
        <v>0</v>
      </c>
      <c r="K136" t="b">
        <v>0</v>
      </c>
      <c r="L136" t="s">
        <v>8267</v>
      </c>
      <c r="M136" s="8">
        <f t="shared" si="8"/>
        <v>0</v>
      </c>
      <c r="N136" s="9" t="e">
        <f t="shared" si="9"/>
        <v>#DIV/0!</v>
      </c>
      <c r="O136" t="s">
        <v>8310</v>
      </c>
      <c r="P136" t="s">
        <v>8313</v>
      </c>
      <c r="Q136">
        <v>1438811418</v>
      </c>
      <c r="R136" s="13">
        <f t="shared" si="10"/>
        <v>42221.909930555557</v>
      </c>
      <c r="S136">
        <v>1441386000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 t="b">
        <v>0</v>
      </c>
      <c r="J137">
        <v>5</v>
      </c>
      <c r="K137" t="b">
        <v>0</v>
      </c>
      <c r="L137" t="s">
        <v>8267</v>
      </c>
      <c r="M137" s="8">
        <f t="shared" si="8"/>
        <v>13.433333333333334</v>
      </c>
      <c r="N137" s="9">
        <f t="shared" si="9"/>
        <v>80.599999999999994</v>
      </c>
      <c r="O137" t="s">
        <v>8310</v>
      </c>
      <c r="P137" t="s">
        <v>8313</v>
      </c>
      <c r="Q137">
        <v>1401354597</v>
      </c>
      <c r="R137" s="13">
        <f t="shared" si="10"/>
        <v>41788.381909722222</v>
      </c>
      <c r="S137">
        <v>1404241200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 t="b">
        <v>0</v>
      </c>
      <c r="J138">
        <v>0</v>
      </c>
      <c r="K138" t="b">
        <v>0</v>
      </c>
      <c r="L138" t="s">
        <v>8267</v>
      </c>
      <c r="M138" s="8">
        <f t="shared" si="8"/>
        <v>0</v>
      </c>
      <c r="N138" s="9" t="e">
        <f t="shared" si="9"/>
        <v>#DIV/0!</v>
      </c>
      <c r="O138" t="s">
        <v>8310</v>
      </c>
      <c r="P138" t="s">
        <v>8313</v>
      </c>
      <c r="Q138">
        <v>1427968234</v>
      </c>
      <c r="R138" s="13">
        <f t="shared" si="10"/>
        <v>42096.410115740742</v>
      </c>
      <c r="S138">
        <v>1431771360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 t="b">
        <v>0</v>
      </c>
      <c r="J139">
        <v>0</v>
      </c>
      <c r="K139" t="b">
        <v>0</v>
      </c>
      <c r="L139" t="s">
        <v>8267</v>
      </c>
      <c r="M139" s="8">
        <f t="shared" si="8"/>
        <v>0</v>
      </c>
      <c r="N139" s="9" t="e">
        <f t="shared" si="9"/>
        <v>#DIV/0!</v>
      </c>
      <c r="O139" t="s">
        <v>8310</v>
      </c>
      <c r="P139" t="s">
        <v>8313</v>
      </c>
      <c r="Q139">
        <v>1440337593</v>
      </c>
      <c r="R139" s="13">
        <f t="shared" si="10"/>
        <v>42239.573993055557</v>
      </c>
      <c r="S139">
        <v>1444657593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 t="b">
        <v>0</v>
      </c>
      <c r="J140">
        <v>58</v>
      </c>
      <c r="K140" t="b">
        <v>0</v>
      </c>
      <c r="L140" t="s">
        <v>8267</v>
      </c>
      <c r="M140" s="8">
        <f t="shared" si="8"/>
        <v>3.1413333333333333</v>
      </c>
      <c r="N140" s="9">
        <f t="shared" si="9"/>
        <v>81.241379310344826</v>
      </c>
      <c r="O140" t="s">
        <v>8310</v>
      </c>
      <c r="P140" t="s">
        <v>8313</v>
      </c>
      <c r="Q140">
        <v>1435731041</v>
      </c>
      <c r="R140" s="13">
        <f t="shared" si="10"/>
        <v>42186.257418981477</v>
      </c>
      <c r="S140">
        <v>1438405140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 t="b">
        <v>0</v>
      </c>
      <c r="J141">
        <v>1</v>
      </c>
      <c r="K141" t="b">
        <v>0</v>
      </c>
      <c r="L141" t="s">
        <v>8267</v>
      </c>
      <c r="M141" s="8">
        <f t="shared" si="8"/>
        <v>100</v>
      </c>
      <c r="N141" s="9">
        <f t="shared" si="9"/>
        <v>500</v>
      </c>
      <c r="O141" t="s">
        <v>8310</v>
      </c>
      <c r="P141" t="s">
        <v>8313</v>
      </c>
      <c r="Q141">
        <v>1435874772</v>
      </c>
      <c r="R141" s="13">
        <f t="shared" si="10"/>
        <v>42187.920972222222</v>
      </c>
      <c r="S141">
        <v>1436738772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 t="b">
        <v>0</v>
      </c>
      <c r="J142">
        <v>0</v>
      </c>
      <c r="K142" t="b">
        <v>0</v>
      </c>
      <c r="L142" t="s">
        <v>8267</v>
      </c>
      <c r="M142" s="8">
        <f t="shared" si="8"/>
        <v>0</v>
      </c>
      <c r="N142" s="9" t="e">
        <f t="shared" si="9"/>
        <v>#DIV/0!</v>
      </c>
      <c r="O142" t="s">
        <v>8310</v>
      </c>
      <c r="P142" t="s">
        <v>8313</v>
      </c>
      <c r="Q142">
        <v>1424234732</v>
      </c>
      <c r="R142" s="13">
        <f t="shared" si="10"/>
        <v>42053.198287037041</v>
      </c>
      <c r="S142">
        <v>1426823132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 t="b">
        <v>0</v>
      </c>
      <c r="J143">
        <v>28</v>
      </c>
      <c r="K143" t="b">
        <v>0</v>
      </c>
      <c r="L143" t="s">
        <v>8267</v>
      </c>
      <c r="M143" s="8">
        <f t="shared" si="8"/>
        <v>10.775</v>
      </c>
      <c r="N143" s="9">
        <f t="shared" si="9"/>
        <v>46.178571428571431</v>
      </c>
      <c r="O143" t="s">
        <v>8310</v>
      </c>
      <c r="P143" t="s">
        <v>8313</v>
      </c>
      <c r="Q143">
        <v>1429155623</v>
      </c>
      <c r="R143" s="13">
        <f t="shared" si="10"/>
        <v>42110.153043981481</v>
      </c>
      <c r="S143">
        <v>1433043623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 t="b">
        <v>0</v>
      </c>
      <c r="J144">
        <v>1</v>
      </c>
      <c r="K144" t="b">
        <v>0</v>
      </c>
      <c r="L144" t="s">
        <v>8267</v>
      </c>
      <c r="M144" s="8">
        <f t="shared" si="8"/>
        <v>0.33333333333333331</v>
      </c>
      <c r="N144" s="9">
        <f t="shared" si="9"/>
        <v>10</v>
      </c>
      <c r="O144" t="s">
        <v>8310</v>
      </c>
      <c r="P144" t="s">
        <v>8313</v>
      </c>
      <c r="Q144">
        <v>1414358778</v>
      </c>
      <c r="R144" s="13">
        <f t="shared" si="10"/>
        <v>41938.893263888887</v>
      </c>
      <c r="S144">
        <v>1416176778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 t="b">
        <v>0</v>
      </c>
      <c r="J145">
        <v>0</v>
      </c>
      <c r="K145" t="b">
        <v>0</v>
      </c>
      <c r="L145" t="s">
        <v>8267</v>
      </c>
      <c r="M145" s="8">
        <f t="shared" si="8"/>
        <v>0</v>
      </c>
      <c r="N145" s="9" t="e">
        <f t="shared" si="9"/>
        <v>#DIV/0!</v>
      </c>
      <c r="O145" t="s">
        <v>8310</v>
      </c>
      <c r="P145" t="s">
        <v>8313</v>
      </c>
      <c r="Q145">
        <v>1467941542</v>
      </c>
      <c r="R145" s="13">
        <f t="shared" si="10"/>
        <v>42559.064143518524</v>
      </c>
      <c r="S145">
        <v>1472882100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 t="b">
        <v>0</v>
      </c>
      <c r="J146">
        <v>37</v>
      </c>
      <c r="K146" t="b">
        <v>0</v>
      </c>
      <c r="L146" t="s">
        <v>8267</v>
      </c>
      <c r="M146" s="8">
        <f t="shared" si="8"/>
        <v>27.6</v>
      </c>
      <c r="N146" s="9">
        <f t="shared" si="9"/>
        <v>55.945945945945944</v>
      </c>
      <c r="O146" t="s">
        <v>8310</v>
      </c>
      <c r="P146" t="s">
        <v>8313</v>
      </c>
      <c r="Q146">
        <v>1423765072</v>
      </c>
      <c r="R146" s="13">
        <f t="shared" si="10"/>
        <v>42047.762407407412</v>
      </c>
      <c r="S146">
        <v>1428945472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 t="b">
        <v>0</v>
      </c>
      <c r="J147">
        <v>9</v>
      </c>
      <c r="K147" t="b">
        <v>0</v>
      </c>
      <c r="L147" t="s">
        <v>8267</v>
      </c>
      <c r="M147" s="8">
        <f t="shared" si="8"/>
        <v>7.5111111111111111</v>
      </c>
      <c r="N147" s="9">
        <f t="shared" si="9"/>
        <v>37.555555555555557</v>
      </c>
      <c r="O147" t="s">
        <v>8310</v>
      </c>
      <c r="P147" t="s">
        <v>8313</v>
      </c>
      <c r="Q147">
        <v>1436965252</v>
      </c>
      <c r="R147" s="13">
        <f t="shared" si="10"/>
        <v>42200.542268518519</v>
      </c>
      <c r="S147">
        <v>1439298052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 t="b">
        <v>0</v>
      </c>
      <c r="J148">
        <v>3</v>
      </c>
      <c r="K148" t="b">
        <v>0</v>
      </c>
      <c r="L148" t="s">
        <v>8267</v>
      </c>
      <c r="M148" s="8">
        <f t="shared" si="8"/>
        <v>0.57499999999999996</v>
      </c>
      <c r="N148" s="9">
        <f t="shared" si="9"/>
        <v>38.333333333333336</v>
      </c>
      <c r="O148" t="s">
        <v>8310</v>
      </c>
      <c r="P148" t="s">
        <v>8313</v>
      </c>
      <c r="Q148">
        <v>1479514998</v>
      </c>
      <c r="R148" s="13">
        <f t="shared" si="10"/>
        <v>42693.016180555554</v>
      </c>
      <c r="S148">
        <v>1484698998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 t="b">
        <v>0</v>
      </c>
      <c r="J149">
        <v>0</v>
      </c>
      <c r="K149" t="b">
        <v>0</v>
      </c>
      <c r="L149" t="s">
        <v>8267</v>
      </c>
      <c r="M149" s="8">
        <f t="shared" si="8"/>
        <v>0</v>
      </c>
      <c r="N149" s="9" t="e">
        <f t="shared" si="9"/>
        <v>#DIV/0!</v>
      </c>
      <c r="O149" t="s">
        <v>8310</v>
      </c>
      <c r="P149" t="s">
        <v>8313</v>
      </c>
      <c r="Q149">
        <v>1417026340</v>
      </c>
      <c r="R149" s="13">
        <f t="shared" si="10"/>
        <v>41969.767824074079</v>
      </c>
      <c r="S149">
        <v>1420741080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 t="b">
        <v>0</v>
      </c>
      <c r="J150">
        <v>2</v>
      </c>
      <c r="K150" t="b">
        <v>0</v>
      </c>
      <c r="L150" t="s">
        <v>8267</v>
      </c>
      <c r="M150" s="8">
        <f t="shared" si="8"/>
        <v>0.08</v>
      </c>
      <c r="N150" s="9">
        <f t="shared" si="9"/>
        <v>20</v>
      </c>
      <c r="O150" t="s">
        <v>8310</v>
      </c>
      <c r="P150" t="s">
        <v>8313</v>
      </c>
      <c r="Q150">
        <v>1453963536</v>
      </c>
      <c r="R150" s="13">
        <f t="shared" si="10"/>
        <v>42397.281666666662</v>
      </c>
      <c r="S150">
        <v>1456555536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 t="b">
        <v>0</v>
      </c>
      <c r="J151">
        <v>6</v>
      </c>
      <c r="K151" t="b">
        <v>0</v>
      </c>
      <c r="L151" t="s">
        <v>8267</v>
      </c>
      <c r="M151" s="8">
        <f t="shared" si="8"/>
        <v>0.92</v>
      </c>
      <c r="N151" s="9">
        <f t="shared" si="9"/>
        <v>15.333333333333334</v>
      </c>
      <c r="O151" t="s">
        <v>8310</v>
      </c>
      <c r="P151" t="s">
        <v>8313</v>
      </c>
      <c r="Q151">
        <v>1416888470</v>
      </c>
      <c r="R151" s="13">
        <f t="shared" si="10"/>
        <v>41968.172106481477</v>
      </c>
      <c r="S151">
        <v>1419494400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 t="b">
        <v>0</v>
      </c>
      <c r="J152">
        <v>67</v>
      </c>
      <c r="K152" t="b">
        <v>0</v>
      </c>
      <c r="L152" t="s">
        <v>8267</v>
      </c>
      <c r="M152" s="8">
        <f t="shared" si="8"/>
        <v>23.163076923076922</v>
      </c>
      <c r="N152" s="9">
        <f t="shared" si="9"/>
        <v>449.43283582089555</v>
      </c>
      <c r="O152" t="s">
        <v>8310</v>
      </c>
      <c r="P152" t="s">
        <v>8313</v>
      </c>
      <c r="Q152">
        <v>1427428382</v>
      </c>
      <c r="R152" s="13">
        <f t="shared" si="10"/>
        <v>42090.161828703705</v>
      </c>
      <c r="S152">
        <v>1432612382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 t="b">
        <v>0</v>
      </c>
      <c r="J153">
        <v>5</v>
      </c>
      <c r="K153" t="b">
        <v>0</v>
      </c>
      <c r="L153" t="s">
        <v>8267</v>
      </c>
      <c r="M153" s="8">
        <f t="shared" si="8"/>
        <v>5.6000000000000001E-2</v>
      </c>
      <c r="N153" s="9">
        <f t="shared" si="9"/>
        <v>28</v>
      </c>
      <c r="O153" t="s">
        <v>8310</v>
      </c>
      <c r="P153" t="s">
        <v>8313</v>
      </c>
      <c r="Q153">
        <v>1429449191</v>
      </c>
      <c r="R153" s="13">
        <f t="shared" si="10"/>
        <v>42113.550821759258</v>
      </c>
      <c r="S153">
        <v>1434633191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 t="b">
        <v>0</v>
      </c>
      <c r="J154">
        <v>2</v>
      </c>
      <c r="K154" t="b">
        <v>0</v>
      </c>
      <c r="L154" t="s">
        <v>8267</v>
      </c>
      <c r="M154" s="8">
        <f t="shared" si="8"/>
        <v>7.8947368421052634E-3</v>
      </c>
      <c r="N154" s="9">
        <f t="shared" si="9"/>
        <v>15</v>
      </c>
      <c r="O154" t="s">
        <v>8310</v>
      </c>
      <c r="P154" t="s">
        <v>8313</v>
      </c>
      <c r="Q154">
        <v>1408845100</v>
      </c>
      <c r="R154" s="13">
        <f t="shared" si="10"/>
        <v>41875.077546296299</v>
      </c>
      <c r="S154">
        <v>1411437100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 t="b">
        <v>0</v>
      </c>
      <c r="J155">
        <v>10</v>
      </c>
      <c r="K155" t="b">
        <v>0</v>
      </c>
      <c r="L155" t="s">
        <v>8267</v>
      </c>
      <c r="M155" s="8">
        <f t="shared" si="8"/>
        <v>0.71799999999999997</v>
      </c>
      <c r="N155" s="9">
        <f t="shared" si="9"/>
        <v>35.9</v>
      </c>
      <c r="O155" t="s">
        <v>8310</v>
      </c>
      <c r="P155" t="s">
        <v>8313</v>
      </c>
      <c r="Q155">
        <v>1413900244</v>
      </c>
      <c r="R155" s="13">
        <f t="shared" si="10"/>
        <v>41933.586157407408</v>
      </c>
      <c r="S155">
        <v>1417532644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 t="b">
        <v>0</v>
      </c>
      <c r="J156">
        <v>3</v>
      </c>
      <c r="K156" t="b">
        <v>0</v>
      </c>
      <c r="L156" t="s">
        <v>8267</v>
      </c>
      <c r="M156" s="8">
        <f t="shared" si="8"/>
        <v>2.6666666666666665</v>
      </c>
      <c r="N156" s="9">
        <f t="shared" si="9"/>
        <v>13.333333333333334</v>
      </c>
      <c r="O156" t="s">
        <v>8310</v>
      </c>
      <c r="P156" t="s">
        <v>8313</v>
      </c>
      <c r="Q156">
        <v>1429621695</v>
      </c>
      <c r="R156" s="13">
        <f t="shared" si="10"/>
        <v>42115.547395833331</v>
      </c>
      <c r="S156">
        <v>1433336895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 t="b">
        <v>0</v>
      </c>
      <c r="J157">
        <v>4</v>
      </c>
      <c r="K157" t="b">
        <v>0</v>
      </c>
      <c r="L157" t="s">
        <v>8267</v>
      </c>
      <c r="M157" s="8">
        <f t="shared" si="8"/>
        <v>6.0000000000000001E-3</v>
      </c>
      <c r="N157" s="9">
        <f t="shared" si="9"/>
        <v>20.25</v>
      </c>
      <c r="O157" t="s">
        <v>8310</v>
      </c>
      <c r="P157" t="s">
        <v>8313</v>
      </c>
      <c r="Q157">
        <v>1434201935</v>
      </c>
      <c r="R157" s="13">
        <f t="shared" si="10"/>
        <v>42168.559432870374</v>
      </c>
      <c r="S157">
        <v>1437657935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 t="b">
        <v>0</v>
      </c>
      <c r="J158">
        <v>15</v>
      </c>
      <c r="K158" t="b">
        <v>0</v>
      </c>
      <c r="L158" t="s">
        <v>8267</v>
      </c>
      <c r="M158" s="8">
        <f t="shared" si="8"/>
        <v>5.0999999999999996</v>
      </c>
      <c r="N158" s="9">
        <f t="shared" si="9"/>
        <v>119</v>
      </c>
      <c r="O158" t="s">
        <v>8310</v>
      </c>
      <c r="P158" t="s">
        <v>8313</v>
      </c>
      <c r="Q158">
        <v>1401850796</v>
      </c>
      <c r="R158" s="13">
        <f t="shared" si="10"/>
        <v>41794.124953703707</v>
      </c>
      <c r="S158">
        <v>1407034796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 t="b">
        <v>0</v>
      </c>
      <c r="J159">
        <v>2</v>
      </c>
      <c r="K159" t="b">
        <v>0</v>
      </c>
      <c r="L159" t="s">
        <v>8267</v>
      </c>
      <c r="M159" s="8">
        <f t="shared" si="8"/>
        <v>0.26711185308848079</v>
      </c>
      <c r="N159" s="9">
        <f t="shared" si="9"/>
        <v>4</v>
      </c>
      <c r="O159" t="s">
        <v>8310</v>
      </c>
      <c r="P159" t="s">
        <v>8313</v>
      </c>
      <c r="Q159">
        <v>1453931572</v>
      </c>
      <c r="R159" s="13">
        <f t="shared" si="10"/>
        <v>42396.911712962959</v>
      </c>
      <c r="S159">
        <v>1456523572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 t="b">
        <v>0</v>
      </c>
      <c r="J160">
        <v>0</v>
      </c>
      <c r="K160" t="b">
        <v>0</v>
      </c>
      <c r="L160" t="s">
        <v>8267</v>
      </c>
      <c r="M160" s="8">
        <f t="shared" si="8"/>
        <v>0</v>
      </c>
      <c r="N160" s="9" t="e">
        <f t="shared" si="9"/>
        <v>#DIV/0!</v>
      </c>
      <c r="O160" t="s">
        <v>8310</v>
      </c>
      <c r="P160" t="s">
        <v>8313</v>
      </c>
      <c r="Q160">
        <v>1411350628</v>
      </c>
      <c r="R160" s="13">
        <f t="shared" si="10"/>
        <v>41904.07671296296</v>
      </c>
      <c r="S160">
        <v>1413942628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 t="b">
        <v>0</v>
      </c>
      <c r="J161">
        <v>1</v>
      </c>
      <c r="K161" t="b">
        <v>0</v>
      </c>
      <c r="L161" t="s">
        <v>8267</v>
      </c>
      <c r="M161" s="8">
        <f t="shared" si="8"/>
        <v>2E-3</v>
      </c>
      <c r="N161" s="9">
        <f t="shared" si="9"/>
        <v>10</v>
      </c>
      <c r="O161" t="s">
        <v>8310</v>
      </c>
      <c r="P161" t="s">
        <v>8313</v>
      </c>
      <c r="Q161">
        <v>1464085545</v>
      </c>
      <c r="R161" s="13">
        <f t="shared" si="10"/>
        <v>42514.434548611112</v>
      </c>
      <c r="S161">
        <v>1467541545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 t="b">
        <v>0</v>
      </c>
      <c r="J162">
        <v>0</v>
      </c>
      <c r="K162" t="b">
        <v>0</v>
      </c>
      <c r="L162" t="s">
        <v>8268</v>
      </c>
      <c r="M162" s="8">
        <f t="shared" si="8"/>
        <v>0</v>
      </c>
      <c r="N162" s="9" t="e">
        <f t="shared" si="9"/>
        <v>#DIV/0!</v>
      </c>
      <c r="O162" t="s">
        <v>8310</v>
      </c>
      <c r="P162" t="s">
        <v>8314</v>
      </c>
      <c r="Q162">
        <v>1434491691</v>
      </c>
      <c r="R162" s="13">
        <f t="shared" si="10"/>
        <v>42171.913090277783</v>
      </c>
      <c r="S162">
        <v>1439675691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 t="b">
        <v>0</v>
      </c>
      <c r="J163">
        <v>1</v>
      </c>
      <c r="K163" t="b">
        <v>0</v>
      </c>
      <c r="L163" t="s">
        <v>8268</v>
      </c>
      <c r="M163" s="8">
        <f t="shared" si="8"/>
        <v>0.01</v>
      </c>
      <c r="N163" s="9">
        <f t="shared" si="9"/>
        <v>5</v>
      </c>
      <c r="O163" t="s">
        <v>8310</v>
      </c>
      <c r="P163" t="s">
        <v>8314</v>
      </c>
      <c r="Q163">
        <v>1401726595</v>
      </c>
      <c r="R163" s="13">
        <f t="shared" si="10"/>
        <v>41792.687442129631</v>
      </c>
      <c r="S163">
        <v>1404318595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 t="b">
        <v>0</v>
      </c>
      <c r="J164">
        <v>10</v>
      </c>
      <c r="K164" t="b">
        <v>0</v>
      </c>
      <c r="L164" t="s">
        <v>8268</v>
      </c>
      <c r="M164" s="8">
        <f t="shared" si="8"/>
        <v>15.535714285714286</v>
      </c>
      <c r="N164" s="9">
        <f t="shared" si="9"/>
        <v>43.5</v>
      </c>
      <c r="O164" t="s">
        <v>8310</v>
      </c>
      <c r="P164" t="s">
        <v>8314</v>
      </c>
      <c r="Q164">
        <v>1405393356</v>
      </c>
      <c r="R164" s="13">
        <f t="shared" si="10"/>
        <v>41835.126805555556</v>
      </c>
      <c r="S164">
        <v>1408232520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 t="b">
        <v>0</v>
      </c>
      <c r="J165">
        <v>0</v>
      </c>
      <c r="K165" t="b">
        <v>0</v>
      </c>
      <c r="L165" t="s">
        <v>8268</v>
      </c>
      <c r="M165" s="8">
        <f t="shared" si="8"/>
        <v>0</v>
      </c>
      <c r="N165" s="9" t="e">
        <f t="shared" si="9"/>
        <v>#DIV/0!</v>
      </c>
      <c r="O165" t="s">
        <v>8310</v>
      </c>
      <c r="P165" t="s">
        <v>8314</v>
      </c>
      <c r="Q165">
        <v>1440716654</v>
      </c>
      <c r="R165" s="13">
        <f t="shared" si="10"/>
        <v>42243.961273148147</v>
      </c>
      <c r="S165">
        <v>1443657600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 t="b">
        <v>0</v>
      </c>
      <c r="J166">
        <v>7</v>
      </c>
      <c r="K166" t="b">
        <v>0</v>
      </c>
      <c r="L166" t="s">
        <v>8268</v>
      </c>
      <c r="M166" s="8">
        <f t="shared" si="8"/>
        <v>0.53333333333333333</v>
      </c>
      <c r="N166" s="9">
        <f t="shared" si="9"/>
        <v>91.428571428571431</v>
      </c>
      <c r="O166" t="s">
        <v>8310</v>
      </c>
      <c r="P166" t="s">
        <v>8314</v>
      </c>
      <c r="Q166">
        <v>1405966701</v>
      </c>
      <c r="R166" s="13">
        <f t="shared" si="10"/>
        <v>41841.762743055559</v>
      </c>
      <c r="S166">
        <v>1411150701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 t="b">
        <v>0</v>
      </c>
      <c r="J167">
        <v>0</v>
      </c>
      <c r="K167" t="b">
        <v>0</v>
      </c>
      <c r="L167" t="s">
        <v>8268</v>
      </c>
      <c r="M167" s="8">
        <f t="shared" si="8"/>
        <v>0</v>
      </c>
      <c r="N167" s="9" t="e">
        <f t="shared" si="9"/>
        <v>#DIV/0!</v>
      </c>
      <c r="O167" t="s">
        <v>8310</v>
      </c>
      <c r="P167" t="s">
        <v>8314</v>
      </c>
      <c r="Q167">
        <v>1450021724</v>
      </c>
      <c r="R167" s="13">
        <f t="shared" si="10"/>
        <v>42351.658842592587</v>
      </c>
      <c r="S167">
        <v>1452613724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 t="b">
        <v>0</v>
      </c>
      <c r="J168">
        <v>1</v>
      </c>
      <c r="K168" t="b">
        <v>0</v>
      </c>
      <c r="L168" t="s">
        <v>8268</v>
      </c>
      <c r="M168" s="8">
        <f t="shared" si="8"/>
        <v>60</v>
      </c>
      <c r="N168" s="9">
        <f t="shared" si="9"/>
        <v>3000</v>
      </c>
      <c r="O168" t="s">
        <v>8310</v>
      </c>
      <c r="P168" t="s">
        <v>8314</v>
      </c>
      <c r="Q168">
        <v>1481939362</v>
      </c>
      <c r="R168" s="13">
        <f t="shared" si="10"/>
        <v>42721.075949074075</v>
      </c>
      <c r="S168">
        <v>1484531362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 t="b">
        <v>0</v>
      </c>
      <c r="J169">
        <v>2</v>
      </c>
      <c r="K169" t="b">
        <v>0</v>
      </c>
      <c r="L169" t="s">
        <v>8268</v>
      </c>
      <c r="M169" s="8">
        <f t="shared" si="8"/>
        <v>0.01</v>
      </c>
      <c r="N169" s="9">
        <f t="shared" si="9"/>
        <v>5.5</v>
      </c>
      <c r="O169" t="s">
        <v>8310</v>
      </c>
      <c r="P169" t="s">
        <v>8314</v>
      </c>
      <c r="Q169">
        <v>1433542535</v>
      </c>
      <c r="R169" s="13">
        <f t="shared" si="10"/>
        <v>42160.927488425921</v>
      </c>
      <c r="S169">
        <v>1438726535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 t="b">
        <v>0</v>
      </c>
      <c r="J170">
        <v>3</v>
      </c>
      <c r="K170" t="b">
        <v>0</v>
      </c>
      <c r="L170" t="s">
        <v>8268</v>
      </c>
      <c r="M170" s="8">
        <f t="shared" si="8"/>
        <v>4.0625</v>
      </c>
      <c r="N170" s="9">
        <f t="shared" si="9"/>
        <v>108.33333333333333</v>
      </c>
      <c r="O170" t="s">
        <v>8310</v>
      </c>
      <c r="P170" t="s">
        <v>8314</v>
      </c>
      <c r="Q170">
        <v>1424203370</v>
      </c>
      <c r="R170" s="13">
        <f t="shared" si="10"/>
        <v>42052.83530092593</v>
      </c>
      <c r="S170">
        <v>1426791770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 t="b">
        <v>0</v>
      </c>
      <c r="J171">
        <v>10</v>
      </c>
      <c r="K171" t="b">
        <v>0</v>
      </c>
      <c r="L171" t="s">
        <v>8268</v>
      </c>
      <c r="M171" s="8">
        <f t="shared" si="8"/>
        <v>22.4</v>
      </c>
      <c r="N171" s="9">
        <f t="shared" si="9"/>
        <v>56</v>
      </c>
      <c r="O171" t="s">
        <v>8310</v>
      </c>
      <c r="P171" t="s">
        <v>8314</v>
      </c>
      <c r="Q171">
        <v>1411042059</v>
      </c>
      <c r="R171" s="13">
        <f t="shared" si="10"/>
        <v>41900.505312499998</v>
      </c>
      <c r="S171">
        <v>1413634059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 t="b">
        <v>0</v>
      </c>
      <c r="J172">
        <v>10</v>
      </c>
      <c r="K172" t="b">
        <v>0</v>
      </c>
      <c r="L172" t="s">
        <v>8268</v>
      </c>
      <c r="M172" s="8">
        <f t="shared" si="8"/>
        <v>3.25</v>
      </c>
      <c r="N172" s="9">
        <f t="shared" si="9"/>
        <v>32.5</v>
      </c>
      <c r="O172" t="s">
        <v>8310</v>
      </c>
      <c r="P172" t="s">
        <v>8314</v>
      </c>
      <c r="Q172">
        <v>1438385283</v>
      </c>
      <c r="R172" s="13">
        <f t="shared" si="10"/>
        <v>42216.977812500001</v>
      </c>
      <c r="S172">
        <v>1440912480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 t="b">
        <v>0</v>
      </c>
      <c r="J173">
        <v>1</v>
      </c>
      <c r="K173" t="b">
        <v>0</v>
      </c>
      <c r="L173" t="s">
        <v>8268</v>
      </c>
      <c r="M173" s="8">
        <f t="shared" si="8"/>
        <v>2E-3</v>
      </c>
      <c r="N173" s="9">
        <f t="shared" si="9"/>
        <v>1</v>
      </c>
      <c r="O173" t="s">
        <v>8310</v>
      </c>
      <c r="P173" t="s">
        <v>8314</v>
      </c>
      <c r="Q173">
        <v>1465791614</v>
      </c>
      <c r="R173" s="13">
        <f t="shared" si="10"/>
        <v>42534.180717592593</v>
      </c>
      <c r="S173">
        <v>1470975614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 t="b">
        <v>0</v>
      </c>
      <c r="J174">
        <v>0</v>
      </c>
      <c r="K174" t="b">
        <v>0</v>
      </c>
      <c r="L174" t="s">
        <v>8268</v>
      </c>
      <c r="M174" s="8">
        <f t="shared" si="8"/>
        <v>0</v>
      </c>
      <c r="N174" s="9" t="e">
        <f t="shared" si="9"/>
        <v>#DIV/0!</v>
      </c>
      <c r="O174" t="s">
        <v>8310</v>
      </c>
      <c r="P174" t="s">
        <v>8314</v>
      </c>
      <c r="Q174">
        <v>1423733323</v>
      </c>
      <c r="R174" s="13">
        <f t="shared" si="10"/>
        <v>42047.394942129627</v>
      </c>
      <c r="S174">
        <v>1426753723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 t="b">
        <v>0</v>
      </c>
      <c r="J175">
        <v>0</v>
      </c>
      <c r="K175" t="b">
        <v>0</v>
      </c>
      <c r="L175" t="s">
        <v>8268</v>
      </c>
      <c r="M175" s="8">
        <f t="shared" si="8"/>
        <v>0</v>
      </c>
      <c r="N175" s="9" t="e">
        <f t="shared" si="9"/>
        <v>#DIV/0!</v>
      </c>
      <c r="O175" t="s">
        <v>8310</v>
      </c>
      <c r="P175" t="s">
        <v>8314</v>
      </c>
      <c r="Q175">
        <v>1422539108</v>
      </c>
      <c r="R175" s="13">
        <f t="shared" si="10"/>
        <v>42033.573009259257</v>
      </c>
      <c r="S175">
        <v>1425131108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 t="b">
        <v>0</v>
      </c>
      <c r="J176">
        <v>0</v>
      </c>
      <c r="K176" t="b">
        <v>0</v>
      </c>
      <c r="L176" t="s">
        <v>8268</v>
      </c>
      <c r="M176" s="8">
        <f t="shared" si="8"/>
        <v>0</v>
      </c>
      <c r="N176" s="9" t="e">
        <f t="shared" si="9"/>
        <v>#DIV/0!</v>
      </c>
      <c r="O176" t="s">
        <v>8310</v>
      </c>
      <c r="P176" t="s">
        <v>8314</v>
      </c>
      <c r="Q176">
        <v>1425924776</v>
      </c>
      <c r="R176" s="13">
        <f t="shared" si="10"/>
        <v>42072.758981481486</v>
      </c>
      <c r="S176">
        <v>1431108776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 t="b">
        <v>0</v>
      </c>
      <c r="J177">
        <v>26</v>
      </c>
      <c r="K177" t="b">
        <v>0</v>
      </c>
      <c r="L177" t="s">
        <v>8268</v>
      </c>
      <c r="M177" s="8">
        <f t="shared" si="8"/>
        <v>6.4850000000000003</v>
      </c>
      <c r="N177" s="9">
        <f t="shared" si="9"/>
        <v>49.884615384615387</v>
      </c>
      <c r="O177" t="s">
        <v>8310</v>
      </c>
      <c r="P177" t="s">
        <v>8314</v>
      </c>
      <c r="Q177">
        <v>1407177611</v>
      </c>
      <c r="R177" s="13">
        <f t="shared" si="10"/>
        <v>41855.777905092589</v>
      </c>
      <c r="S177">
        <v>1409337611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 t="b">
        <v>0</v>
      </c>
      <c r="J178">
        <v>0</v>
      </c>
      <c r="K178" t="b">
        <v>0</v>
      </c>
      <c r="L178" t="s">
        <v>8268</v>
      </c>
      <c r="M178" s="8">
        <f t="shared" si="8"/>
        <v>0</v>
      </c>
      <c r="N178" s="9" t="e">
        <f t="shared" si="9"/>
        <v>#DIV/0!</v>
      </c>
      <c r="O178" t="s">
        <v>8310</v>
      </c>
      <c r="P178" t="s">
        <v>8314</v>
      </c>
      <c r="Q178">
        <v>1436211999</v>
      </c>
      <c r="R178" s="13">
        <f t="shared" si="10"/>
        <v>42191.824062500003</v>
      </c>
      <c r="S178">
        <v>1438803999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 t="b">
        <v>0</v>
      </c>
      <c r="J179">
        <v>7</v>
      </c>
      <c r="K179" t="b">
        <v>0</v>
      </c>
      <c r="L179" t="s">
        <v>8268</v>
      </c>
      <c r="M179" s="8">
        <f t="shared" si="8"/>
        <v>40</v>
      </c>
      <c r="N179" s="9">
        <f t="shared" si="9"/>
        <v>25.714285714285715</v>
      </c>
      <c r="O179" t="s">
        <v>8310</v>
      </c>
      <c r="P179" t="s">
        <v>8314</v>
      </c>
      <c r="Q179">
        <v>1425690526</v>
      </c>
      <c r="R179" s="13">
        <f t="shared" si="10"/>
        <v>42070.047754629632</v>
      </c>
      <c r="S179">
        <v>1427155726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 t="b">
        <v>0</v>
      </c>
      <c r="J180">
        <v>0</v>
      </c>
      <c r="K180" t="b">
        <v>0</v>
      </c>
      <c r="L180" t="s">
        <v>8268</v>
      </c>
      <c r="M180" s="8">
        <f t="shared" si="8"/>
        <v>0</v>
      </c>
      <c r="N180" s="9" t="e">
        <f t="shared" si="9"/>
        <v>#DIV/0!</v>
      </c>
      <c r="O180" t="s">
        <v>8310</v>
      </c>
      <c r="P180" t="s">
        <v>8314</v>
      </c>
      <c r="Q180">
        <v>1445986545</v>
      </c>
      <c r="R180" s="13">
        <f t="shared" si="10"/>
        <v>42304.955381944441</v>
      </c>
      <c r="S180">
        <v>1448582145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 t="b">
        <v>0</v>
      </c>
      <c r="J181">
        <v>2</v>
      </c>
      <c r="K181" t="b">
        <v>0</v>
      </c>
      <c r="L181" t="s">
        <v>8268</v>
      </c>
      <c r="M181" s="8">
        <f t="shared" si="8"/>
        <v>20</v>
      </c>
      <c r="N181" s="9">
        <f t="shared" si="9"/>
        <v>100</v>
      </c>
      <c r="O181" t="s">
        <v>8310</v>
      </c>
      <c r="P181" t="s">
        <v>8314</v>
      </c>
      <c r="Q181">
        <v>1454464555</v>
      </c>
      <c r="R181" s="13">
        <f t="shared" si="10"/>
        <v>42403.080497685187</v>
      </c>
      <c r="S181">
        <v>1457056555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 t="b">
        <v>0</v>
      </c>
      <c r="J182">
        <v>13</v>
      </c>
      <c r="K182" t="b">
        <v>0</v>
      </c>
      <c r="L182" t="s">
        <v>8268</v>
      </c>
      <c r="M182" s="8">
        <f t="shared" si="8"/>
        <v>33.416666666666664</v>
      </c>
      <c r="N182" s="9">
        <f t="shared" si="9"/>
        <v>30.846153846153847</v>
      </c>
      <c r="O182" t="s">
        <v>8310</v>
      </c>
      <c r="P182" t="s">
        <v>8314</v>
      </c>
      <c r="Q182">
        <v>1425512843</v>
      </c>
      <c r="R182" s="13">
        <f t="shared" si="10"/>
        <v>42067.991238425922</v>
      </c>
      <c r="S182">
        <v>1428951600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 t="b">
        <v>0</v>
      </c>
      <c r="J183">
        <v>4</v>
      </c>
      <c r="K183" t="b">
        <v>0</v>
      </c>
      <c r="L183" t="s">
        <v>8268</v>
      </c>
      <c r="M183" s="8">
        <f t="shared" si="8"/>
        <v>21.092608822670172</v>
      </c>
      <c r="N183" s="9">
        <f t="shared" si="9"/>
        <v>180.5</v>
      </c>
      <c r="O183" t="s">
        <v>8310</v>
      </c>
      <c r="P183" t="s">
        <v>8314</v>
      </c>
      <c r="Q183">
        <v>1432403295</v>
      </c>
      <c r="R183" s="13">
        <f t="shared" si="10"/>
        <v>42147.741840277777</v>
      </c>
      <c r="S183">
        <v>1434995295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 t="b">
        <v>0</v>
      </c>
      <c r="J184">
        <v>0</v>
      </c>
      <c r="K184" t="b">
        <v>0</v>
      </c>
      <c r="L184" t="s">
        <v>8268</v>
      </c>
      <c r="M184" s="8">
        <f t="shared" si="8"/>
        <v>0</v>
      </c>
      <c r="N184" s="9" t="e">
        <f t="shared" si="9"/>
        <v>#DIV/0!</v>
      </c>
      <c r="O184" t="s">
        <v>8310</v>
      </c>
      <c r="P184" t="s">
        <v>8314</v>
      </c>
      <c r="Q184">
        <v>1481156232</v>
      </c>
      <c r="R184" s="13">
        <f t="shared" si="10"/>
        <v>42712.011944444443</v>
      </c>
      <c r="S184">
        <v>1483748232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 t="b">
        <v>0</v>
      </c>
      <c r="J185">
        <v>12</v>
      </c>
      <c r="K185" t="b">
        <v>0</v>
      </c>
      <c r="L185" t="s">
        <v>8268</v>
      </c>
      <c r="M185" s="8">
        <f t="shared" si="8"/>
        <v>35.856000000000002</v>
      </c>
      <c r="N185" s="9">
        <f t="shared" si="9"/>
        <v>373.5</v>
      </c>
      <c r="O185" t="s">
        <v>8310</v>
      </c>
      <c r="P185" t="s">
        <v>8314</v>
      </c>
      <c r="Q185">
        <v>1414438010</v>
      </c>
      <c r="R185" s="13">
        <f t="shared" si="10"/>
        <v>41939.810300925928</v>
      </c>
      <c r="S185">
        <v>1417033610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 t="b">
        <v>0</v>
      </c>
      <c r="J186">
        <v>2</v>
      </c>
      <c r="K186" t="b">
        <v>0</v>
      </c>
      <c r="L186" t="s">
        <v>8268</v>
      </c>
      <c r="M186" s="8">
        <f t="shared" si="8"/>
        <v>3.4</v>
      </c>
      <c r="N186" s="9">
        <f t="shared" si="9"/>
        <v>25.5</v>
      </c>
      <c r="O186" t="s">
        <v>8310</v>
      </c>
      <c r="P186" t="s">
        <v>8314</v>
      </c>
      <c r="Q186">
        <v>1404586762</v>
      </c>
      <c r="R186" s="13">
        <f t="shared" si="10"/>
        <v>41825.791226851856</v>
      </c>
      <c r="S186">
        <v>1409543940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 t="b">
        <v>0</v>
      </c>
      <c r="J187">
        <v>10</v>
      </c>
      <c r="K187" t="b">
        <v>0</v>
      </c>
      <c r="L187" t="s">
        <v>8268</v>
      </c>
      <c r="M187" s="8">
        <f t="shared" si="8"/>
        <v>5.5</v>
      </c>
      <c r="N187" s="9">
        <f t="shared" si="9"/>
        <v>220</v>
      </c>
      <c r="O187" t="s">
        <v>8310</v>
      </c>
      <c r="P187" t="s">
        <v>8314</v>
      </c>
      <c r="Q187">
        <v>1468965139</v>
      </c>
      <c r="R187" s="13">
        <f t="shared" si="10"/>
        <v>42570.91133101852</v>
      </c>
      <c r="S187">
        <v>1471557139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 t="b">
        <v>0</v>
      </c>
      <c r="J188">
        <v>0</v>
      </c>
      <c r="K188" t="b">
        <v>0</v>
      </c>
      <c r="L188" t="s">
        <v>8268</v>
      </c>
      <c r="M188" s="8">
        <f t="shared" si="8"/>
        <v>0</v>
      </c>
      <c r="N188" s="9" t="e">
        <f t="shared" si="9"/>
        <v>#DIV/0!</v>
      </c>
      <c r="O188" t="s">
        <v>8310</v>
      </c>
      <c r="P188" t="s">
        <v>8314</v>
      </c>
      <c r="Q188">
        <v>1485977434</v>
      </c>
      <c r="R188" s="13">
        <f t="shared" si="10"/>
        <v>42767.812893518523</v>
      </c>
      <c r="S188">
        <v>1488571200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 t="b">
        <v>0</v>
      </c>
      <c r="J189">
        <v>5</v>
      </c>
      <c r="K189" t="b">
        <v>0</v>
      </c>
      <c r="L189" t="s">
        <v>8268</v>
      </c>
      <c r="M189" s="8">
        <f t="shared" si="8"/>
        <v>16</v>
      </c>
      <c r="N189" s="9">
        <f t="shared" si="9"/>
        <v>160</v>
      </c>
      <c r="O189" t="s">
        <v>8310</v>
      </c>
      <c r="P189" t="s">
        <v>8314</v>
      </c>
      <c r="Q189">
        <v>1435383457</v>
      </c>
      <c r="R189" s="13">
        <f t="shared" si="10"/>
        <v>42182.234456018516</v>
      </c>
      <c r="S189">
        <v>1437461940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 t="b">
        <v>0</v>
      </c>
      <c r="J190">
        <v>0</v>
      </c>
      <c r="K190" t="b">
        <v>0</v>
      </c>
      <c r="L190" t="s">
        <v>8268</v>
      </c>
      <c r="M190" s="8">
        <f t="shared" si="8"/>
        <v>0</v>
      </c>
      <c r="N190" s="9" t="e">
        <f t="shared" si="9"/>
        <v>#DIV/0!</v>
      </c>
      <c r="O190" t="s">
        <v>8310</v>
      </c>
      <c r="P190" t="s">
        <v>8314</v>
      </c>
      <c r="Q190">
        <v>1407299015</v>
      </c>
      <c r="R190" s="13">
        <f t="shared" si="10"/>
        <v>41857.18304398148</v>
      </c>
      <c r="S190">
        <v>1409891015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 t="b">
        <v>0</v>
      </c>
      <c r="J191">
        <v>5</v>
      </c>
      <c r="K191" t="b">
        <v>0</v>
      </c>
      <c r="L191" t="s">
        <v>8268</v>
      </c>
      <c r="M191" s="8">
        <f t="shared" si="8"/>
        <v>6.9000000000000006E-2</v>
      </c>
      <c r="N191" s="9">
        <f t="shared" si="9"/>
        <v>69</v>
      </c>
      <c r="O191" t="s">
        <v>8310</v>
      </c>
      <c r="P191" t="s">
        <v>8314</v>
      </c>
      <c r="Q191">
        <v>1467736477</v>
      </c>
      <c r="R191" s="13">
        <f t="shared" si="10"/>
        <v>42556.690706018519</v>
      </c>
      <c r="S191">
        <v>1472920477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 t="b">
        <v>0</v>
      </c>
      <c r="J192">
        <v>1</v>
      </c>
      <c r="K192" t="b">
        <v>0</v>
      </c>
      <c r="L192" t="s">
        <v>8268</v>
      </c>
      <c r="M192" s="8">
        <f t="shared" si="8"/>
        <v>0.41666666666666669</v>
      </c>
      <c r="N192" s="9">
        <f t="shared" si="9"/>
        <v>50</v>
      </c>
      <c r="O192" t="s">
        <v>8310</v>
      </c>
      <c r="P192" t="s">
        <v>8314</v>
      </c>
      <c r="Q192">
        <v>1465227446</v>
      </c>
      <c r="R192" s="13">
        <f t="shared" si="10"/>
        <v>42527.650995370372</v>
      </c>
      <c r="S192">
        <v>1466091446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 t="b">
        <v>0</v>
      </c>
      <c r="J193">
        <v>3</v>
      </c>
      <c r="K193" t="b">
        <v>0</v>
      </c>
      <c r="L193" t="s">
        <v>8268</v>
      </c>
      <c r="M193" s="8">
        <f t="shared" si="8"/>
        <v>5</v>
      </c>
      <c r="N193" s="9">
        <f t="shared" si="9"/>
        <v>83.333333333333329</v>
      </c>
      <c r="O193" t="s">
        <v>8310</v>
      </c>
      <c r="P193" t="s">
        <v>8314</v>
      </c>
      <c r="Q193">
        <v>1440326138</v>
      </c>
      <c r="R193" s="13">
        <f t="shared" si="10"/>
        <v>42239.441412037035</v>
      </c>
      <c r="S193">
        <v>1443782138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 t="b">
        <v>0</v>
      </c>
      <c r="J194">
        <v>3</v>
      </c>
      <c r="K194" t="b">
        <v>0</v>
      </c>
      <c r="L194" t="s">
        <v>8268</v>
      </c>
      <c r="M194" s="8">
        <f t="shared" ref="M194:M257" si="12">100*E194/D194</f>
        <v>1.6999999999999999E-3</v>
      </c>
      <c r="N194" s="9">
        <f t="shared" ref="N194:N257" si="13">E194/J194</f>
        <v>5.666666666666667</v>
      </c>
      <c r="O194" t="s">
        <v>8310</v>
      </c>
      <c r="P194" t="s">
        <v>8314</v>
      </c>
      <c r="Q194">
        <v>1410980432</v>
      </c>
      <c r="R194" s="13">
        <f t="shared" ref="R194:R257" si="14">(((Q194/60)/60)/24)+DATE(1970,1,1)</f>
        <v>41899.792037037041</v>
      </c>
      <c r="S194">
        <v>1413572432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 t="b">
        <v>0</v>
      </c>
      <c r="J195">
        <v>0</v>
      </c>
      <c r="K195" t="b">
        <v>0</v>
      </c>
      <c r="L195" t="s">
        <v>8268</v>
      </c>
      <c r="M195" s="8">
        <f t="shared" si="12"/>
        <v>0</v>
      </c>
      <c r="N195" s="9" t="e">
        <f t="shared" si="13"/>
        <v>#DIV/0!</v>
      </c>
      <c r="O195" t="s">
        <v>8310</v>
      </c>
      <c r="P195" t="s">
        <v>8314</v>
      </c>
      <c r="Q195">
        <v>1412029566</v>
      </c>
      <c r="R195" s="13">
        <f t="shared" si="14"/>
        <v>41911.934791666667</v>
      </c>
      <c r="S195">
        <v>1417217166</v>
      </c>
      <c r="T195" s="14">
        <f t="shared" ref="T195:T258" si="15">(((S195/60)/60)/24)+DATE(1970,1,1)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 t="b">
        <v>0</v>
      </c>
      <c r="J196">
        <v>3</v>
      </c>
      <c r="K196" t="b">
        <v>0</v>
      </c>
      <c r="L196" t="s">
        <v>8268</v>
      </c>
      <c r="M196" s="8">
        <f t="shared" si="12"/>
        <v>0.12</v>
      </c>
      <c r="N196" s="9">
        <f t="shared" si="13"/>
        <v>1</v>
      </c>
      <c r="O196" t="s">
        <v>8310</v>
      </c>
      <c r="P196" t="s">
        <v>8314</v>
      </c>
      <c r="Q196">
        <v>1452124531</v>
      </c>
      <c r="R196" s="13">
        <f t="shared" si="14"/>
        <v>42375.996886574074</v>
      </c>
      <c r="S196">
        <v>1457308531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 t="b">
        <v>0</v>
      </c>
      <c r="J197">
        <v>0</v>
      </c>
      <c r="K197" t="b">
        <v>0</v>
      </c>
      <c r="L197" t="s">
        <v>8268</v>
      </c>
      <c r="M197" s="8">
        <f t="shared" si="12"/>
        <v>0</v>
      </c>
      <c r="N197" s="9" t="e">
        <f t="shared" si="13"/>
        <v>#DIV/0!</v>
      </c>
      <c r="O197" t="s">
        <v>8310</v>
      </c>
      <c r="P197" t="s">
        <v>8314</v>
      </c>
      <c r="Q197">
        <v>1431360332</v>
      </c>
      <c r="R197" s="13">
        <f t="shared" si="14"/>
        <v>42135.67050925926</v>
      </c>
      <c r="S197">
        <v>1436544332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 t="b">
        <v>0</v>
      </c>
      <c r="J198">
        <v>19</v>
      </c>
      <c r="K198" t="b">
        <v>0</v>
      </c>
      <c r="L198" t="s">
        <v>8268</v>
      </c>
      <c r="M198" s="8">
        <f t="shared" si="12"/>
        <v>41.857142857142854</v>
      </c>
      <c r="N198" s="9">
        <f t="shared" si="13"/>
        <v>77.10526315789474</v>
      </c>
      <c r="O198" t="s">
        <v>8310</v>
      </c>
      <c r="P198" t="s">
        <v>8314</v>
      </c>
      <c r="Q198">
        <v>1442062898</v>
      </c>
      <c r="R198" s="13">
        <f t="shared" si="14"/>
        <v>42259.542800925927</v>
      </c>
      <c r="S198">
        <v>1444510800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 t="b">
        <v>0</v>
      </c>
      <c r="J199">
        <v>8</v>
      </c>
      <c r="K199" t="b">
        <v>0</v>
      </c>
      <c r="L199" t="s">
        <v>8268</v>
      </c>
      <c r="M199" s="8">
        <f t="shared" si="12"/>
        <v>10.48</v>
      </c>
      <c r="N199" s="9">
        <f t="shared" si="13"/>
        <v>32.75</v>
      </c>
      <c r="O199" t="s">
        <v>8310</v>
      </c>
      <c r="P199" t="s">
        <v>8314</v>
      </c>
      <c r="Q199">
        <v>1483734100</v>
      </c>
      <c r="R199" s="13">
        <f t="shared" si="14"/>
        <v>42741.848379629635</v>
      </c>
      <c r="S199">
        <v>1487365200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 t="b">
        <v>0</v>
      </c>
      <c r="J200">
        <v>6</v>
      </c>
      <c r="K200" t="b">
        <v>0</v>
      </c>
      <c r="L200" t="s">
        <v>8268</v>
      </c>
      <c r="M200" s="8">
        <f t="shared" si="12"/>
        <v>1.1160000000000001</v>
      </c>
      <c r="N200" s="9">
        <f t="shared" si="13"/>
        <v>46.5</v>
      </c>
      <c r="O200" t="s">
        <v>8310</v>
      </c>
      <c r="P200" t="s">
        <v>8314</v>
      </c>
      <c r="Q200">
        <v>1409908322</v>
      </c>
      <c r="R200" s="13">
        <f t="shared" si="14"/>
        <v>41887.383356481485</v>
      </c>
      <c r="S200">
        <v>1412500322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 t="b">
        <v>0</v>
      </c>
      <c r="J201">
        <v>0</v>
      </c>
      <c r="K201" t="b">
        <v>0</v>
      </c>
      <c r="L201" t="s">
        <v>8268</v>
      </c>
      <c r="M201" s="8">
        <f t="shared" si="12"/>
        <v>0</v>
      </c>
      <c r="N201" s="9" t="e">
        <f t="shared" si="13"/>
        <v>#DIV/0!</v>
      </c>
      <c r="O201" t="s">
        <v>8310</v>
      </c>
      <c r="P201" t="s">
        <v>8314</v>
      </c>
      <c r="Q201">
        <v>1470106702</v>
      </c>
      <c r="R201" s="13">
        <f t="shared" si="14"/>
        <v>42584.123865740738</v>
      </c>
      <c r="S201">
        <v>1472698702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 t="b">
        <v>0</v>
      </c>
      <c r="J202">
        <v>18</v>
      </c>
      <c r="K202" t="b">
        <v>0</v>
      </c>
      <c r="L202" t="s">
        <v>8268</v>
      </c>
      <c r="M202" s="8">
        <f t="shared" si="12"/>
        <v>26.192499999999999</v>
      </c>
      <c r="N202" s="9">
        <f t="shared" si="13"/>
        <v>87.308333333333337</v>
      </c>
      <c r="O202" t="s">
        <v>8310</v>
      </c>
      <c r="P202" t="s">
        <v>8314</v>
      </c>
      <c r="Q202">
        <v>1408154403</v>
      </c>
      <c r="R202" s="13">
        <f t="shared" si="14"/>
        <v>41867.083368055559</v>
      </c>
      <c r="S202">
        <v>1410746403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 t="b">
        <v>0</v>
      </c>
      <c r="J203">
        <v>7</v>
      </c>
      <c r="K203" t="b">
        <v>0</v>
      </c>
      <c r="L203" t="s">
        <v>8268</v>
      </c>
      <c r="M203" s="8">
        <f t="shared" si="12"/>
        <v>58.46153846153846</v>
      </c>
      <c r="N203" s="9">
        <f t="shared" si="13"/>
        <v>54.285714285714285</v>
      </c>
      <c r="O203" t="s">
        <v>8310</v>
      </c>
      <c r="P203" t="s">
        <v>8314</v>
      </c>
      <c r="Q203">
        <v>1421696329</v>
      </c>
      <c r="R203" s="13">
        <f t="shared" si="14"/>
        <v>42023.818622685183</v>
      </c>
      <c r="S203">
        <v>1423424329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 t="b">
        <v>0</v>
      </c>
      <c r="J204">
        <v>0</v>
      </c>
      <c r="K204" t="b">
        <v>0</v>
      </c>
      <c r="L204" t="s">
        <v>8268</v>
      </c>
      <c r="M204" s="8">
        <f t="shared" si="12"/>
        <v>0</v>
      </c>
      <c r="N204" s="9" t="e">
        <f t="shared" si="13"/>
        <v>#DIV/0!</v>
      </c>
      <c r="O204" t="s">
        <v>8310</v>
      </c>
      <c r="P204" t="s">
        <v>8314</v>
      </c>
      <c r="Q204">
        <v>1441750564</v>
      </c>
      <c r="R204" s="13">
        <f t="shared" si="14"/>
        <v>42255.927824074075</v>
      </c>
      <c r="S204">
        <v>1444337940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 t="b">
        <v>0</v>
      </c>
      <c r="J205">
        <v>8</v>
      </c>
      <c r="K205" t="b">
        <v>0</v>
      </c>
      <c r="L205" t="s">
        <v>8268</v>
      </c>
      <c r="M205" s="8">
        <f t="shared" si="12"/>
        <v>29.84</v>
      </c>
      <c r="N205" s="9">
        <f t="shared" si="13"/>
        <v>93.25</v>
      </c>
      <c r="O205" t="s">
        <v>8310</v>
      </c>
      <c r="P205" t="s">
        <v>8314</v>
      </c>
      <c r="Q205">
        <v>1417378864</v>
      </c>
      <c r="R205" s="13">
        <f t="shared" si="14"/>
        <v>41973.847962962958</v>
      </c>
      <c r="S205">
        <v>1422562864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 t="b">
        <v>0</v>
      </c>
      <c r="J206">
        <v>1293</v>
      </c>
      <c r="K206" t="b">
        <v>0</v>
      </c>
      <c r="L206" t="s">
        <v>8268</v>
      </c>
      <c r="M206" s="8">
        <f t="shared" si="12"/>
        <v>50.721666666666664</v>
      </c>
      <c r="N206" s="9">
        <f t="shared" si="13"/>
        <v>117.68368136117556</v>
      </c>
      <c r="O206" t="s">
        <v>8310</v>
      </c>
      <c r="P206" t="s">
        <v>8314</v>
      </c>
      <c r="Q206">
        <v>1467727203</v>
      </c>
      <c r="R206" s="13">
        <f t="shared" si="14"/>
        <v>42556.583368055552</v>
      </c>
      <c r="S206">
        <v>1470319203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 t="b">
        <v>0</v>
      </c>
      <c r="J207">
        <v>17</v>
      </c>
      <c r="K207" t="b">
        <v>0</v>
      </c>
      <c r="L207" t="s">
        <v>8268</v>
      </c>
      <c r="M207" s="8">
        <f t="shared" si="12"/>
        <v>16.25</v>
      </c>
      <c r="N207" s="9">
        <f t="shared" si="13"/>
        <v>76.470588235294116</v>
      </c>
      <c r="O207" t="s">
        <v>8310</v>
      </c>
      <c r="P207" t="s">
        <v>8314</v>
      </c>
      <c r="Q207">
        <v>1441120222</v>
      </c>
      <c r="R207" s="13">
        <f t="shared" si="14"/>
        <v>42248.632199074069</v>
      </c>
      <c r="S207">
        <v>1444144222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 t="b">
        <v>0</v>
      </c>
      <c r="J208">
        <v>0</v>
      </c>
      <c r="K208" t="b">
        <v>0</v>
      </c>
      <c r="L208" t="s">
        <v>8268</v>
      </c>
      <c r="M208" s="8">
        <f t="shared" si="12"/>
        <v>0</v>
      </c>
      <c r="N208" s="9" t="e">
        <f t="shared" si="13"/>
        <v>#DIV/0!</v>
      </c>
      <c r="O208" t="s">
        <v>8310</v>
      </c>
      <c r="P208" t="s">
        <v>8314</v>
      </c>
      <c r="Q208">
        <v>1468627583</v>
      </c>
      <c r="R208" s="13">
        <f t="shared" si="14"/>
        <v>42567.004432870366</v>
      </c>
      <c r="S208">
        <v>1470441983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 t="b">
        <v>0</v>
      </c>
      <c r="J209">
        <v>13</v>
      </c>
      <c r="K209" t="b">
        <v>0</v>
      </c>
      <c r="L209" t="s">
        <v>8268</v>
      </c>
      <c r="M209" s="8">
        <f t="shared" si="12"/>
        <v>15.214285714285714</v>
      </c>
      <c r="N209" s="9">
        <f t="shared" si="13"/>
        <v>163.84615384615384</v>
      </c>
      <c r="O209" t="s">
        <v>8310</v>
      </c>
      <c r="P209" t="s">
        <v>8314</v>
      </c>
      <c r="Q209">
        <v>1417754638</v>
      </c>
      <c r="R209" s="13">
        <f t="shared" si="14"/>
        <v>41978.197199074071</v>
      </c>
      <c r="S209">
        <v>1420346638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 t="b">
        <v>0</v>
      </c>
      <c r="J210">
        <v>0</v>
      </c>
      <c r="K210" t="b">
        <v>0</v>
      </c>
      <c r="L210" t="s">
        <v>8268</v>
      </c>
      <c r="M210" s="8">
        <f t="shared" si="12"/>
        <v>0</v>
      </c>
      <c r="N210" s="9" t="e">
        <f t="shared" si="13"/>
        <v>#DIV/0!</v>
      </c>
      <c r="O210" t="s">
        <v>8310</v>
      </c>
      <c r="P210" t="s">
        <v>8314</v>
      </c>
      <c r="Q210">
        <v>1416127967</v>
      </c>
      <c r="R210" s="13">
        <f t="shared" si="14"/>
        <v>41959.369988425926</v>
      </c>
      <c r="S210">
        <v>1418719967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 t="b">
        <v>0</v>
      </c>
      <c r="J211">
        <v>0</v>
      </c>
      <c r="K211" t="b">
        <v>0</v>
      </c>
      <c r="L211" t="s">
        <v>8268</v>
      </c>
      <c r="M211" s="8">
        <f t="shared" si="12"/>
        <v>0</v>
      </c>
      <c r="N211" s="9" t="e">
        <f t="shared" si="13"/>
        <v>#DIV/0!</v>
      </c>
      <c r="O211" t="s">
        <v>8310</v>
      </c>
      <c r="P211" t="s">
        <v>8314</v>
      </c>
      <c r="Q211">
        <v>1433974135</v>
      </c>
      <c r="R211" s="13">
        <f t="shared" si="14"/>
        <v>42165.922858796301</v>
      </c>
      <c r="S211">
        <v>1436566135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 t="b">
        <v>0</v>
      </c>
      <c r="J212">
        <v>33</v>
      </c>
      <c r="K212" t="b">
        <v>0</v>
      </c>
      <c r="L212" t="s">
        <v>8268</v>
      </c>
      <c r="M212" s="8">
        <f t="shared" si="12"/>
        <v>25.25</v>
      </c>
      <c r="N212" s="9">
        <f t="shared" si="13"/>
        <v>91.818181818181813</v>
      </c>
      <c r="O212" t="s">
        <v>8310</v>
      </c>
      <c r="P212" t="s">
        <v>8314</v>
      </c>
      <c r="Q212">
        <v>1441157592</v>
      </c>
      <c r="R212" s="13">
        <f t="shared" si="14"/>
        <v>42249.064722222218</v>
      </c>
      <c r="S212">
        <v>1443675600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 t="b">
        <v>0</v>
      </c>
      <c r="J213">
        <v>12</v>
      </c>
      <c r="K213" t="b">
        <v>0</v>
      </c>
      <c r="L213" t="s">
        <v>8268</v>
      </c>
      <c r="M213" s="8">
        <f t="shared" si="12"/>
        <v>44.6</v>
      </c>
      <c r="N213" s="9">
        <f t="shared" si="13"/>
        <v>185.83333333333334</v>
      </c>
      <c r="O213" t="s">
        <v>8310</v>
      </c>
      <c r="P213" t="s">
        <v>8314</v>
      </c>
      <c r="Q213">
        <v>1440042617</v>
      </c>
      <c r="R213" s="13">
        <f t="shared" si="14"/>
        <v>42236.159918981488</v>
      </c>
      <c r="S213">
        <v>1442634617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 t="b">
        <v>0</v>
      </c>
      <c r="J214">
        <v>1</v>
      </c>
      <c r="K214" t="b">
        <v>0</v>
      </c>
      <c r="L214" t="s">
        <v>8268</v>
      </c>
      <c r="M214" s="8">
        <f t="shared" si="12"/>
        <v>1.5873015873015872E-2</v>
      </c>
      <c r="N214" s="9">
        <f t="shared" si="13"/>
        <v>1</v>
      </c>
      <c r="O214" t="s">
        <v>8310</v>
      </c>
      <c r="P214" t="s">
        <v>8314</v>
      </c>
      <c r="Q214">
        <v>1455656920</v>
      </c>
      <c r="R214" s="13">
        <f t="shared" si="14"/>
        <v>42416.881018518514</v>
      </c>
      <c r="S214">
        <v>1460837320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 t="b">
        <v>0</v>
      </c>
      <c r="J215">
        <v>1</v>
      </c>
      <c r="K215" t="b">
        <v>0</v>
      </c>
      <c r="L215" t="s">
        <v>8268</v>
      </c>
      <c r="M215" s="8">
        <f t="shared" si="12"/>
        <v>0.04</v>
      </c>
      <c r="N215" s="9">
        <f t="shared" si="13"/>
        <v>20</v>
      </c>
      <c r="O215" t="s">
        <v>8310</v>
      </c>
      <c r="P215" t="s">
        <v>8314</v>
      </c>
      <c r="Q215">
        <v>1437142547</v>
      </c>
      <c r="R215" s="13">
        <f t="shared" si="14"/>
        <v>42202.594293981485</v>
      </c>
      <c r="S215">
        <v>1439734001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 t="b">
        <v>0</v>
      </c>
      <c r="J216">
        <v>1</v>
      </c>
      <c r="K216" t="b">
        <v>0</v>
      </c>
      <c r="L216" t="s">
        <v>8268</v>
      </c>
      <c r="M216" s="8">
        <f t="shared" si="12"/>
        <v>8.0000000000000002E-3</v>
      </c>
      <c r="N216" s="9">
        <f t="shared" si="13"/>
        <v>1</v>
      </c>
      <c r="O216" t="s">
        <v>8310</v>
      </c>
      <c r="P216" t="s">
        <v>8314</v>
      </c>
      <c r="Q216">
        <v>1420471349</v>
      </c>
      <c r="R216" s="13">
        <f t="shared" si="14"/>
        <v>42009.64061342593</v>
      </c>
      <c r="S216">
        <v>1425655349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 t="b">
        <v>0</v>
      </c>
      <c r="J217">
        <v>1</v>
      </c>
      <c r="K217" t="b">
        <v>0</v>
      </c>
      <c r="L217" t="s">
        <v>8268</v>
      </c>
      <c r="M217" s="8">
        <f t="shared" si="12"/>
        <v>0.22727272727272727</v>
      </c>
      <c r="N217" s="9">
        <f t="shared" si="13"/>
        <v>10</v>
      </c>
      <c r="O217" t="s">
        <v>8310</v>
      </c>
      <c r="P217" t="s">
        <v>8314</v>
      </c>
      <c r="Q217">
        <v>1452058282</v>
      </c>
      <c r="R217" s="13">
        <f t="shared" si="14"/>
        <v>42375.230115740742</v>
      </c>
      <c r="S217">
        <v>1455753540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 t="b">
        <v>0</v>
      </c>
      <c r="J218">
        <v>84</v>
      </c>
      <c r="K218" t="b">
        <v>0</v>
      </c>
      <c r="L218" t="s">
        <v>8268</v>
      </c>
      <c r="M218" s="8">
        <f t="shared" si="12"/>
        <v>55.698439999999998</v>
      </c>
      <c r="N218" s="9">
        <f t="shared" si="13"/>
        <v>331.53833333333336</v>
      </c>
      <c r="O218" t="s">
        <v>8310</v>
      </c>
      <c r="P218" t="s">
        <v>8314</v>
      </c>
      <c r="Q218">
        <v>1425423637</v>
      </c>
      <c r="R218" s="13">
        <f t="shared" si="14"/>
        <v>42066.958761574075</v>
      </c>
      <c r="S218">
        <v>1429740037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 t="b">
        <v>0</v>
      </c>
      <c r="J219">
        <v>38</v>
      </c>
      <c r="K219" t="b">
        <v>0</v>
      </c>
      <c r="L219" t="s">
        <v>8268</v>
      </c>
      <c r="M219" s="8">
        <f t="shared" si="12"/>
        <v>11.943</v>
      </c>
      <c r="N219" s="9">
        <f t="shared" si="13"/>
        <v>314.28947368421052</v>
      </c>
      <c r="O219" t="s">
        <v>8310</v>
      </c>
      <c r="P219" t="s">
        <v>8314</v>
      </c>
      <c r="Q219">
        <v>1417101749</v>
      </c>
      <c r="R219" s="13">
        <f t="shared" si="14"/>
        <v>41970.64061342593</v>
      </c>
      <c r="S219">
        <v>1419780149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 t="b">
        <v>0</v>
      </c>
      <c r="J220">
        <v>1</v>
      </c>
      <c r="K220" t="b">
        <v>0</v>
      </c>
      <c r="L220" t="s">
        <v>8268</v>
      </c>
      <c r="M220" s="8">
        <f t="shared" si="12"/>
        <v>2</v>
      </c>
      <c r="N220" s="9">
        <f t="shared" si="13"/>
        <v>100</v>
      </c>
      <c r="O220" t="s">
        <v>8310</v>
      </c>
      <c r="P220" t="s">
        <v>8314</v>
      </c>
      <c r="Q220">
        <v>1426518289</v>
      </c>
      <c r="R220" s="13">
        <f t="shared" si="14"/>
        <v>42079.628344907411</v>
      </c>
      <c r="S220">
        <v>1431702289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 t="b">
        <v>0</v>
      </c>
      <c r="J221">
        <v>76</v>
      </c>
      <c r="K221" t="b">
        <v>0</v>
      </c>
      <c r="L221" t="s">
        <v>8268</v>
      </c>
      <c r="M221" s="8">
        <f t="shared" si="12"/>
        <v>17.63</v>
      </c>
      <c r="N221" s="9">
        <f t="shared" si="13"/>
        <v>115.98684210526316</v>
      </c>
      <c r="O221" t="s">
        <v>8310</v>
      </c>
      <c r="P221" t="s">
        <v>8314</v>
      </c>
      <c r="Q221">
        <v>1456732225</v>
      </c>
      <c r="R221" s="13">
        <f t="shared" si="14"/>
        <v>42429.326678240745</v>
      </c>
      <c r="S221">
        <v>1459493940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 t="b">
        <v>0</v>
      </c>
      <c r="J222">
        <v>3</v>
      </c>
      <c r="K222" t="b">
        <v>0</v>
      </c>
      <c r="L222" t="s">
        <v>8268</v>
      </c>
      <c r="M222" s="8">
        <f t="shared" si="12"/>
        <v>0.72</v>
      </c>
      <c r="N222" s="9">
        <f t="shared" si="13"/>
        <v>120</v>
      </c>
      <c r="O222" t="s">
        <v>8310</v>
      </c>
      <c r="P222" t="s">
        <v>8314</v>
      </c>
      <c r="Q222">
        <v>1436542030</v>
      </c>
      <c r="R222" s="13">
        <f t="shared" si="14"/>
        <v>42195.643865740742</v>
      </c>
      <c r="S222">
        <v>1440101160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 t="b">
        <v>0</v>
      </c>
      <c r="J223">
        <v>0</v>
      </c>
      <c r="K223" t="b">
        <v>0</v>
      </c>
      <c r="L223" t="s">
        <v>8268</v>
      </c>
      <c r="M223" s="8">
        <f t="shared" si="12"/>
        <v>0</v>
      </c>
      <c r="N223" s="9" t="e">
        <f t="shared" si="13"/>
        <v>#DIV/0!</v>
      </c>
      <c r="O223" t="s">
        <v>8310</v>
      </c>
      <c r="P223" t="s">
        <v>8314</v>
      </c>
      <c r="Q223">
        <v>1422389164</v>
      </c>
      <c r="R223" s="13">
        <f t="shared" si="14"/>
        <v>42031.837546296301</v>
      </c>
      <c r="S223">
        <v>1427569564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 t="b">
        <v>0</v>
      </c>
      <c r="J224">
        <v>2</v>
      </c>
      <c r="K224" t="b">
        <v>0</v>
      </c>
      <c r="L224" t="s">
        <v>8268</v>
      </c>
      <c r="M224" s="8">
        <f t="shared" si="12"/>
        <v>13</v>
      </c>
      <c r="N224" s="9">
        <f t="shared" si="13"/>
        <v>65</v>
      </c>
      <c r="O224" t="s">
        <v>8310</v>
      </c>
      <c r="P224" t="s">
        <v>8314</v>
      </c>
      <c r="Q224">
        <v>1422383318</v>
      </c>
      <c r="R224" s="13">
        <f t="shared" si="14"/>
        <v>42031.769884259258</v>
      </c>
      <c r="S224">
        <v>1427423940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 t="b">
        <v>0</v>
      </c>
      <c r="J225">
        <v>0</v>
      </c>
      <c r="K225" t="b">
        <v>0</v>
      </c>
      <c r="L225" t="s">
        <v>8268</v>
      </c>
      <c r="M225" s="8">
        <f t="shared" si="12"/>
        <v>0</v>
      </c>
      <c r="N225" s="9" t="e">
        <f t="shared" si="13"/>
        <v>#DIV/0!</v>
      </c>
      <c r="O225" t="s">
        <v>8310</v>
      </c>
      <c r="P225" t="s">
        <v>8314</v>
      </c>
      <c r="Q225">
        <v>1461287350</v>
      </c>
      <c r="R225" s="13">
        <f t="shared" si="14"/>
        <v>42482.048032407409</v>
      </c>
      <c r="S225">
        <v>1463879100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 t="b">
        <v>0</v>
      </c>
      <c r="J226">
        <v>0</v>
      </c>
      <c r="K226" t="b">
        <v>0</v>
      </c>
      <c r="L226" t="s">
        <v>8268</v>
      </c>
      <c r="M226" s="8">
        <f t="shared" si="12"/>
        <v>0</v>
      </c>
      <c r="N226" s="9" t="e">
        <f t="shared" si="13"/>
        <v>#DIV/0!</v>
      </c>
      <c r="O226" t="s">
        <v>8310</v>
      </c>
      <c r="P226" t="s">
        <v>8314</v>
      </c>
      <c r="Q226">
        <v>1431322726</v>
      </c>
      <c r="R226" s="13">
        <f t="shared" si="14"/>
        <v>42135.235254629632</v>
      </c>
      <c r="S226">
        <v>1436506726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 t="b">
        <v>0</v>
      </c>
      <c r="J227">
        <v>0</v>
      </c>
      <c r="K227" t="b">
        <v>0</v>
      </c>
      <c r="L227" t="s">
        <v>8268</v>
      </c>
      <c r="M227" s="8">
        <f t="shared" si="12"/>
        <v>0</v>
      </c>
      <c r="N227" s="9" t="e">
        <f t="shared" si="13"/>
        <v>#DIV/0!</v>
      </c>
      <c r="O227" t="s">
        <v>8310</v>
      </c>
      <c r="P227" t="s">
        <v>8314</v>
      </c>
      <c r="Q227">
        <v>1457564654</v>
      </c>
      <c r="R227" s="13">
        <f t="shared" si="14"/>
        <v>42438.961273148147</v>
      </c>
      <c r="S227">
        <v>1460153054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 t="b">
        <v>0</v>
      </c>
      <c r="J228">
        <v>2</v>
      </c>
      <c r="K228" t="b">
        <v>0</v>
      </c>
      <c r="L228" t="s">
        <v>8268</v>
      </c>
      <c r="M228" s="8">
        <f t="shared" si="12"/>
        <v>0.86206896551724133</v>
      </c>
      <c r="N228" s="9">
        <f t="shared" si="13"/>
        <v>125</v>
      </c>
      <c r="O228" t="s">
        <v>8310</v>
      </c>
      <c r="P228" t="s">
        <v>8314</v>
      </c>
      <c r="Q228">
        <v>1428854344</v>
      </c>
      <c r="R228" s="13">
        <f t="shared" si="14"/>
        <v>42106.666018518517</v>
      </c>
      <c r="S228">
        <v>1433064540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 t="b">
        <v>0</v>
      </c>
      <c r="J229">
        <v>0</v>
      </c>
      <c r="K229" t="b">
        <v>0</v>
      </c>
      <c r="L229" t="s">
        <v>8268</v>
      </c>
      <c r="M229" s="8">
        <f t="shared" si="12"/>
        <v>0</v>
      </c>
      <c r="N229" s="9" t="e">
        <f t="shared" si="13"/>
        <v>#DIV/0!</v>
      </c>
      <c r="O229" t="s">
        <v>8310</v>
      </c>
      <c r="P229" t="s">
        <v>8314</v>
      </c>
      <c r="Q229">
        <v>1433885241</v>
      </c>
      <c r="R229" s="13">
        <f t="shared" si="14"/>
        <v>42164.893993055557</v>
      </c>
      <c r="S229">
        <v>1436477241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 t="b">
        <v>0</v>
      </c>
      <c r="J230">
        <v>0</v>
      </c>
      <c r="K230" t="b">
        <v>0</v>
      </c>
      <c r="L230" t="s">
        <v>8268</v>
      </c>
      <c r="M230" s="8">
        <f t="shared" si="12"/>
        <v>0</v>
      </c>
      <c r="N230" s="9" t="e">
        <f t="shared" si="13"/>
        <v>#DIV/0!</v>
      </c>
      <c r="O230" t="s">
        <v>8310</v>
      </c>
      <c r="P230" t="s">
        <v>8314</v>
      </c>
      <c r="Q230">
        <v>1427992105</v>
      </c>
      <c r="R230" s="13">
        <f t="shared" si="14"/>
        <v>42096.686400462961</v>
      </c>
      <c r="S230">
        <v>1433176105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 t="b">
        <v>0</v>
      </c>
      <c r="J231">
        <v>0</v>
      </c>
      <c r="K231" t="b">
        <v>0</v>
      </c>
      <c r="L231" t="s">
        <v>8268</v>
      </c>
      <c r="M231" s="8">
        <f t="shared" si="12"/>
        <v>0</v>
      </c>
      <c r="N231" s="9" t="e">
        <f t="shared" si="13"/>
        <v>#DIV/0!</v>
      </c>
      <c r="O231" t="s">
        <v>8310</v>
      </c>
      <c r="P231" t="s">
        <v>8314</v>
      </c>
      <c r="Q231">
        <v>1452810297</v>
      </c>
      <c r="R231" s="13">
        <f t="shared" si="14"/>
        <v>42383.933993055558</v>
      </c>
      <c r="S231">
        <v>1455402297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 t="b">
        <v>0</v>
      </c>
      <c r="J232">
        <v>2</v>
      </c>
      <c r="K232" t="b">
        <v>0</v>
      </c>
      <c r="L232" t="s">
        <v>8268</v>
      </c>
      <c r="M232" s="8">
        <f t="shared" si="12"/>
        <v>0.4</v>
      </c>
      <c r="N232" s="9">
        <f t="shared" si="13"/>
        <v>30</v>
      </c>
      <c r="O232" t="s">
        <v>8310</v>
      </c>
      <c r="P232" t="s">
        <v>8314</v>
      </c>
      <c r="Q232">
        <v>1430851151</v>
      </c>
      <c r="R232" s="13">
        <f t="shared" si="14"/>
        <v>42129.777210648142</v>
      </c>
      <c r="S232">
        <v>1433443151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 t="b">
        <v>0</v>
      </c>
      <c r="J233">
        <v>0</v>
      </c>
      <c r="K233" t="b">
        <v>0</v>
      </c>
      <c r="L233" t="s">
        <v>8268</v>
      </c>
      <c r="M233" s="8">
        <f t="shared" si="12"/>
        <v>0</v>
      </c>
      <c r="N233" s="9" t="e">
        <f t="shared" si="13"/>
        <v>#DIV/0!</v>
      </c>
      <c r="O233" t="s">
        <v>8310</v>
      </c>
      <c r="P233" t="s">
        <v>8314</v>
      </c>
      <c r="Q233">
        <v>1449183651</v>
      </c>
      <c r="R233" s="13">
        <f t="shared" si="14"/>
        <v>42341.958923611113</v>
      </c>
      <c r="S233">
        <v>1451775651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 t="b">
        <v>0</v>
      </c>
      <c r="J234">
        <v>7</v>
      </c>
      <c r="K234" t="b">
        <v>0</v>
      </c>
      <c r="L234" t="s">
        <v>8268</v>
      </c>
      <c r="M234" s="8">
        <f t="shared" si="12"/>
        <v>2.75</v>
      </c>
      <c r="N234" s="9">
        <f t="shared" si="13"/>
        <v>15.714285714285714</v>
      </c>
      <c r="O234" t="s">
        <v>8310</v>
      </c>
      <c r="P234" t="s">
        <v>8314</v>
      </c>
      <c r="Q234">
        <v>1422474546</v>
      </c>
      <c r="R234" s="13">
        <f t="shared" si="14"/>
        <v>42032.82576388889</v>
      </c>
      <c r="S234">
        <v>1425066546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 t="b">
        <v>0</v>
      </c>
      <c r="J235">
        <v>0</v>
      </c>
      <c r="K235" t="b">
        <v>0</v>
      </c>
      <c r="L235" t="s">
        <v>8268</v>
      </c>
      <c r="M235" s="8">
        <f t="shared" si="12"/>
        <v>0</v>
      </c>
      <c r="N235" s="9" t="e">
        <f t="shared" si="13"/>
        <v>#DIV/0!</v>
      </c>
      <c r="O235" t="s">
        <v>8310</v>
      </c>
      <c r="P235" t="s">
        <v>8314</v>
      </c>
      <c r="Q235">
        <v>1472593972</v>
      </c>
      <c r="R235" s="13">
        <f t="shared" si="14"/>
        <v>42612.911712962959</v>
      </c>
      <c r="S235">
        <v>1475185972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 t="b">
        <v>0</v>
      </c>
      <c r="J236">
        <v>5</v>
      </c>
      <c r="K236" t="b">
        <v>0</v>
      </c>
      <c r="L236" t="s">
        <v>8268</v>
      </c>
      <c r="M236" s="8">
        <f t="shared" si="12"/>
        <v>40.1</v>
      </c>
      <c r="N236" s="9">
        <f t="shared" si="13"/>
        <v>80.2</v>
      </c>
      <c r="O236" t="s">
        <v>8310</v>
      </c>
      <c r="P236" t="s">
        <v>8314</v>
      </c>
      <c r="Q236">
        <v>1431391859</v>
      </c>
      <c r="R236" s="13">
        <f t="shared" si="14"/>
        <v>42136.035405092596</v>
      </c>
      <c r="S236">
        <v>1434847859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 t="b">
        <v>0</v>
      </c>
      <c r="J237">
        <v>0</v>
      </c>
      <c r="K237" t="b">
        <v>0</v>
      </c>
      <c r="L237" t="s">
        <v>8268</v>
      </c>
      <c r="M237" s="8">
        <f t="shared" si="12"/>
        <v>0</v>
      </c>
      <c r="N237" s="9" t="e">
        <f t="shared" si="13"/>
        <v>#DIV/0!</v>
      </c>
      <c r="O237" t="s">
        <v>8310</v>
      </c>
      <c r="P237" t="s">
        <v>8314</v>
      </c>
      <c r="Q237">
        <v>1433886497</v>
      </c>
      <c r="R237" s="13">
        <f t="shared" si="14"/>
        <v>42164.908530092594</v>
      </c>
      <c r="S237">
        <v>1436478497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 t="b">
        <v>0</v>
      </c>
      <c r="J238">
        <v>0</v>
      </c>
      <c r="K238" t="b">
        <v>0</v>
      </c>
      <c r="L238" t="s">
        <v>8268</v>
      </c>
      <c r="M238" s="8">
        <f t="shared" si="12"/>
        <v>0</v>
      </c>
      <c r="N238" s="9" t="e">
        <f t="shared" si="13"/>
        <v>#DIV/0!</v>
      </c>
      <c r="O238" t="s">
        <v>8310</v>
      </c>
      <c r="P238" t="s">
        <v>8314</v>
      </c>
      <c r="Q238">
        <v>1447380099</v>
      </c>
      <c r="R238" s="13">
        <f t="shared" si="14"/>
        <v>42321.08447916666</v>
      </c>
      <c r="S238">
        <v>1451952000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 t="b">
        <v>0</v>
      </c>
      <c r="J239">
        <v>1</v>
      </c>
      <c r="K239" t="b">
        <v>0</v>
      </c>
      <c r="L239" t="s">
        <v>8268</v>
      </c>
      <c r="M239" s="8">
        <f t="shared" si="12"/>
        <v>0.33333333333333331</v>
      </c>
      <c r="N239" s="9">
        <f t="shared" si="13"/>
        <v>50</v>
      </c>
      <c r="O239" t="s">
        <v>8310</v>
      </c>
      <c r="P239" t="s">
        <v>8314</v>
      </c>
      <c r="Q239">
        <v>1452261069</v>
      </c>
      <c r="R239" s="13">
        <f t="shared" si="14"/>
        <v>42377.577187499999</v>
      </c>
      <c r="S239">
        <v>1457445069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 t="b">
        <v>0</v>
      </c>
      <c r="J240">
        <v>0</v>
      </c>
      <c r="K240" t="b">
        <v>0</v>
      </c>
      <c r="L240" t="s">
        <v>8268</v>
      </c>
      <c r="M240" s="8">
        <f t="shared" si="12"/>
        <v>0</v>
      </c>
      <c r="N240" s="9" t="e">
        <f t="shared" si="13"/>
        <v>#DIV/0!</v>
      </c>
      <c r="O240" t="s">
        <v>8310</v>
      </c>
      <c r="P240" t="s">
        <v>8314</v>
      </c>
      <c r="Q240">
        <v>1481324760</v>
      </c>
      <c r="R240" s="13">
        <f t="shared" si="14"/>
        <v>42713.962499999994</v>
      </c>
      <c r="S240">
        <v>1483088400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 t="b">
        <v>0</v>
      </c>
      <c r="J241">
        <v>5</v>
      </c>
      <c r="K241" t="b">
        <v>0</v>
      </c>
      <c r="L241" t="s">
        <v>8268</v>
      </c>
      <c r="M241" s="8">
        <f t="shared" si="12"/>
        <v>25</v>
      </c>
      <c r="N241" s="9">
        <f t="shared" si="13"/>
        <v>50</v>
      </c>
      <c r="O241" t="s">
        <v>8310</v>
      </c>
      <c r="P241" t="s">
        <v>8314</v>
      </c>
      <c r="Q241">
        <v>1445308730</v>
      </c>
      <c r="R241" s="13">
        <f t="shared" si="14"/>
        <v>42297.110300925924</v>
      </c>
      <c r="S241">
        <v>1446984000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 t="b">
        <v>1</v>
      </c>
      <c r="J242">
        <v>137</v>
      </c>
      <c r="K242" t="b">
        <v>1</v>
      </c>
      <c r="L242" t="s">
        <v>8269</v>
      </c>
      <c r="M242" s="8">
        <f t="shared" si="12"/>
        <v>107.63413333333334</v>
      </c>
      <c r="N242" s="9">
        <f t="shared" si="13"/>
        <v>117.84759124087591</v>
      </c>
      <c r="O242" t="s">
        <v>8310</v>
      </c>
      <c r="P242" t="s">
        <v>8315</v>
      </c>
      <c r="Q242">
        <v>1363885211</v>
      </c>
      <c r="R242" s="13">
        <f t="shared" si="14"/>
        <v>41354.708460648151</v>
      </c>
      <c r="S242">
        <v>1367773211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 t="b">
        <v>1</v>
      </c>
      <c r="J243">
        <v>376</v>
      </c>
      <c r="K243" t="b">
        <v>1</v>
      </c>
      <c r="L243" t="s">
        <v>8269</v>
      </c>
      <c r="M243" s="8">
        <f t="shared" si="12"/>
        <v>112.63736263736264</v>
      </c>
      <c r="N243" s="9">
        <f t="shared" si="13"/>
        <v>109.04255319148936</v>
      </c>
      <c r="O243" t="s">
        <v>8310</v>
      </c>
      <c r="P243" t="s">
        <v>8315</v>
      </c>
      <c r="Q243">
        <v>1415292304</v>
      </c>
      <c r="R243" s="13">
        <f t="shared" si="14"/>
        <v>41949.697962962964</v>
      </c>
      <c r="S243">
        <v>1419180304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 t="b">
        <v>1</v>
      </c>
      <c r="J244">
        <v>202</v>
      </c>
      <c r="K244" t="b">
        <v>1</v>
      </c>
      <c r="L244" t="s">
        <v>8269</v>
      </c>
      <c r="M244" s="8">
        <f t="shared" si="12"/>
        <v>113.46153846153847</v>
      </c>
      <c r="N244" s="9">
        <f t="shared" si="13"/>
        <v>73.019801980198025</v>
      </c>
      <c r="O244" t="s">
        <v>8310</v>
      </c>
      <c r="P244" t="s">
        <v>8315</v>
      </c>
      <c r="Q244">
        <v>1321357790</v>
      </c>
      <c r="R244" s="13">
        <f t="shared" si="14"/>
        <v>40862.492939814816</v>
      </c>
      <c r="S244">
        <v>1324381790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 t="b">
        <v>1</v>
      </c>
      <c r="J245">
        <v>328</v>
      </c>
      <c r="K245" t="b">
        <v>1</v>
      </c>
      <c r="L245" t="s">
        <v>8269</v>
      </c>
      <c r="M245" s="8">
        <f t="shared" si="12"/>
        <v>102.592</v>
      </c>
      <c r="N245" s="9">
        <f t="shared" si="13"/>
        <v>78.195121951219505</v>
      </c>
      <c r="O245" t="s">
        <v>8310</v>
      </c>
      <c r="P245" t="s">
        <v>8315</v>
      </c>
      <c r="Q245">
        <v>1390439304</v>
      </c>
      <c r="R245" s="13">
        <f t="shared" si="14"/>
        <v>41662.047500000001</v>
      </c>
      <c r="S245">
        <v>1393031304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 t="b">
        <v>1</v>
      </c>
      <c r="J246">
        <v>84</v>
      </c>
      <c r="K246" t="b">
        <v>1</v>
      </c>
      <c r="L246" t="s">
        <v>8269</v>
      </c>
      <c r="M246" s="8">
        <f t="shared" si="12"/>
        <v>113.75714285714285</v>
      </c>
      <c r="N246" s="9">
        <f t="shared" si="13"/>
        <v>47.398809523809526</v>
      </c>
      <c r="O246" t="s">
        <v>8310</v>
      </c>
      <c r="P246" t="s">
        <v>8315</v>
      </c>
      <c r="Q246">
        <v>1265269559</v>
      </c>
      <c r="R246" s="13">
        <f t="shared" si="14"/>
        <v>40213.323599537034</v>
      </c>
      <c r="S246">
        <v>1268723160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 t="b">
        <v>1</v>
      </c>
      <c r="J247">
        <v>96</v>
      </c>
      <c r="K247" t="b">
        <v>1</v>
      </c>
      <c r="L247" t="s">
        <v>8269</v>
      </c>
      <c r="M247" s="8">
        <f t="shared" si="12"/>
        <v>103.72</v>
      </c>
      <c r="N247" s="9">
        <f t="shared" si="13"/>
        <v>54.020833333333336</v>
      </c>
      <c r="O247" t="s">
        <v>8310</v>
      </c>
      <c r="P247" t="s">
        <v>8315</v>
      </c>
      <c r="Q247">
        <v>1342487785</v>
      </c>
      <c r="R247" s="13">
        <f t="shared" si="14"/>
        <v>41107.053067129629</v>
      </c>
      <c r="S247">
        <v>1345079785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 t="b">
        <v>1</v>
      </c>
      <c r="J248">
        <v>223</v>
      </c>
      <c r="K248" t="b">
        <v>1</v>
      </c>
      <c r="L248" t="s">
        <v>8269</v>
      </c>
      <c r="M248" s="8">
        <f t="shared" si="12"/>
        <v>305.45999999999998</v>
      </c>
      <c r="N248" s="9">
        <f t="shared" si="13"/>
        <v>68.488789237668158</v>
      </c>
      <c r="O248" t="s">
        <v>8310</v>
      </c>
      <c r="P248" t="s">
        <v>8315</v>
      </c>
      <c r="Q248">
        <v>1288341805</v>
      </c>
      <c r="R248" s="13">
        <f t="shared" si="14"/>
        <v>40480.363483796296</v>
      </c>
      <c r="S248">
        <v>1292665405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 t="b">
        <v>1</v>
      </c>
      <c r="J249">
        <v>62</v>
      </c>
      <c r="K249" t="b">
        <v>1</v>
      </c>
      <c r="L249" t="s">
        <v>8269</v>
      </c>
      <c r="M249" s="8">
        <f t="shared" si="12"/>
        <v>134.1</v>
      </c>
      <c r="N249" s="9">
        <f t="shared" si="13"/>
        <v>108.14516129032258</v>
      </c>
      <c r="O249" t="s">
        <v>8310</v>
      </c>
      <c r="P249" t="s">
        <v>8315</v>
      </c>
      <c r="Q249">
        <v>1284042614</v>
      </c>
      <c r="R249" s="13">
        <f t="shared" si="14"/>
        <v>40430.604328703703</v>
      </c>
      <c r="S249">
        <v>1287200340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 t="b">
        <v>1</v>
      </c>
      <c r="J250">
        <v>146</v>
      </c>
      <c r="K250" t="b">
        <v>1</v>
      </c>
      <c r="L250" t="s">
        <v>8269</v>
      </c>
      <c r="M250" s="8">
        <f t="shared" si="12"/>
        <v>101.33294117647058</v>
      </c>
      <c r="N250" s="9">
        <f t="shared" si="13"/>
        <v>589.95205479452056</v>
      </c>
      <c r="O250" t="s">
        <v>8310</v>
      </c>
      <c r="P250" t="s">
        <v>8315</v>
      </c>
      <c r="Q250">
        <v>1322073309</v>
      </c>
      <c r="R250" s="13">
        <f t="shared" si="14"/>
        <v>40870.774409722224</v>
      </c>
      <c r="S250">
        <v>1325961309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 t="b">
        <v>1</v>
      </c>
      <c r="J251">
        <v>235</v>
      </c>
      <c r="K251" t="b">
        <v>1</v>
      </c>
      <c r="L251" t="s">
        <v>8269</v>
      </c>
      <c r="M251" s="8">
        <f t="shared" si="12"/>
        <v>112.92</v>
      </c>
      <c r="N251" s="9">
        <f t="shared" si="13"/>
        <v>48.051063829787232</v>
      </c>
      <c r="O251" t="s">
        <v>8310</v>
      </c>
      <c r="P251" t="s">
        <v>8315</v>
      </c>
      <c r="Q251">
        <v>1275603020</v>
      </c>
      <c r="R251" s="13">
        <f t="shared" si="14"/>
        <v>40332.923842592594</v>
      </c>
      <c r="S251">
        <v>1282498800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 t="b">
        <v>1</v>
      </c>
      <c r="J252">
        <v>437</v>
      </c>
      <c r="K252" t="b">
        <v>1</v>
      </c>
      <c r="L252" t="s">
        <v>8269</v>
      </c>
      <c r="M252" s="8">
        <f t="shared" si="12"/>
        <v>105.58333333333333</v>
      </c>
      <c r="N252" s="9">
        <f t="shared" si="13"/>
        <v>72.482837528604122</v>
      </c>
      <c r="O252" t="s">
        <v>8310</v>
      </c>
      <c r="P252" t="s">
        <v>8315</v>
      </c>
      <c r="Q252">
        <v>1367933691</v>
      </c>
      <c r="R252" s="13">
        <f t="shared" si="14"/>
        <v>41401.565868055557</v>
      </c>
      <c r="S252">
        <v>1370525691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 t="b">
        <v>1</v>
      </c>
      <c r="J253">
        <v>77</v>
      </c>
      <c r="K253" t="b">
        <v>1</v>
      </c>
      <c r="L253" t="s">
        <v>8269</v>
      </c>
      <c r="M253" s="8">
        <f t="shared" si="12"/>
        <v>125.57142857142857</v>
      </c>
      <c r="N253" s="9">
        <f t="shared" si="13"/>
        <v>57.077922077922075</v>
      </c>
      <c r="O253" t="s">
        <v>8310</v>
      </c>
      <c r="P253" t="s">
        <v>8315</v>
      </c>
      <c r="Q253">
        <v>1334429646</v>
      </c>
      <c r="R253" s="13">
        <f t="shared" si="14"/>
        <v>41013.787569444445</v>
      </c>
      <c r="S253">
        <v>1337194800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 t="b">
        <v>1</v>
      </c>
      <c r="J254">
        <v>108</v>
      </c>
      <c r="K254" t="b">
        <v>1</v>
      </c>
      <c r="L254" t="s">
        <v>8269</v>
      </c>
      <c r="M254" s="8">
        <f t="shared" si="12"/>
        <v>184.56</v>
      </c>
      <c r="N254" s="9">
        <f t="shared" si="13"/>
        <v>85.444444444444443</v>
      </c>
      <c r="O254" t="s">
        <v>8310</v>
      </c>
      <c r="P254" t="s">
        <v>8315</v>
      </c>
      <c r="Q254">
        <v>1269878058</v>
      </c>
      <c r="R254" s="13">
        <f t="shared" si="14"/>
        <v>40266.662708333337</v>
      </c>
      <c r="S254">
        <v>1275364740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 t="b">
        <v>1</v>
      </c>
      <c r="J255">
        <v>7</v>
      </c>
      <c r="K255" t="b">
        <v>1</v>
      </c>
      <c r="L255" t="s">
        <v>8269</v>
      </c>
      <c r="M255" s="8">
        <f t="shared" si="12"/>
        <v>100.73333333333333</v>
      </c>
      <c r="N255" s="9">
        <f t="shared" si="13"/>
        <v>215.85714285714286</v>
      </c>
      <c r="O255" t="s">
        <v>8310</v>
      </c>
      <c r="P255" t="s">
        <v>8315</v>
      </c>
      <c r="Q255">
        <v>1326728235</v>
      </c>
      <c r="R255" s="13">
        <f t="shared" si="14"/>
        <v>40924.650868055556</v>
      </c>
      <c r="S255">
        <v>1329320235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 t="b">
        <v>1</v>
      </c>
      <c r="J256">
        <v>314</v>
      </c>
      <c r="K256" t="b">
        <v>1</v>
      </c>
      <c r="L256" t="s">
        <v>8269</v>
      </c>
      <c r="M256" s="8">
        <f t="shared" si="12"/>
        <v>116.94725</v>
      </c>
      <c r="N256" s="9">
        <f t="shared" si="13"/>
        <v>89.38643312101911</v>
      </c>
      <c r="O256" t="s">
        <v>8310</v>
      </c>
      <c r="P256" t="s">
        <v>8315</v>
      </c>
      <c r="Q256">
        <v>1442443910</v>
      </c>
      <c r="R256" s="13">
        <f t="shared" si="14"/>
        <v>42263.952662037031</v>
      </c>
      <c r="S256">
        <v>1445047200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 t="b">
        <v>1</v>
      </c>
      <c r="J257">
        <v>188</v>
      </c>
      <c r="K257" t="b">
        <v>1</v>
      </c>
      <c r="L257" t="s">
        <v>8269</v>
      </c>
      <c r="M257" s="8">
        <f t="shared" si="12"/>
        <v>106.73325</v>
      </c>
      <c r="N257" s="9">
        <f t="shared" si="13"/>
        <v>45.418404255319146</v>
      </c>
      <c r="O257" t="s">
        <v>8310</v>
      </c>
      <c r="P257" t="s">
        <v>8315</v>
      </c>
      <c r="Q257">
        <v>1297687082</v>
      </c>
      <c r="R257" s="13">
        <f t="shared" si="14"/>
        <v>40588.526412037041</v>
      </c>
      <c r="S257">
        <v>1300275482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 t="b">
        <v>1</v>
      </c>
      <c r="J258">
        <v>275</v>
      </c>
      <c r="K258" t="b">
        <v>1</v>
      </c>
      <c r="L258" t="s">
        <v>8269</v>
      </c>
      <c r="M258" s="8">
        <f t="shared" ref="M258:M321" si="16">100*E258/D258</f>
        <v>139.1</v>
      </c>
      <c r="N258" s="9">
        <f t="shared" ref="N258:N321" si="17">E258/J258</f>
        <v>65.756363636363631</v>
      </c>
      <c r="O258" t="s">
        <v>8310</v>
      </c>
      <c r="P258" t="s">
        <v>8315</v>
      </c>
      <c r="Q258">
        <v>1360866467</v>
      </c>
      <c r="R258" s="13">
        <f t="shared" ref="R258:R321" si="18">(((Q258/60)/60)/24)+DATE(1970,1,1)</f>
        <v>41319.769293981481</v>
      </c>
      <c r="S258">
        <v>1363458467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 t="b">
        <v>1</v>
      </c>
      <c r="J259">
        <v>560</v>
      </c>
      <c r="K259" t="b">
        <v>1</v>
      </c>
      <c r="L259" t="s">
        <v>8269</v>
      </c>
      <c r="M259" s="8">
        <f t="shared" si="16"/>
        <v>106.7264857142857</v>
      </c>
      <c r="N259" s="9">
        <f t="shared" si="17"/>
        <v>66.70405357142856</v>
      </c>
      <c r="O259" t="s">
        <v>8310</v>
      </c>
      <c r="P259" t="s">
        <v>8315</v>
      </c>
      <c r="Q259">
        <v>1461078162</v>
      </c>
      <c r="R259" s="13">
        <f t="shared" si="18"/>
        <v>42479.626875000002</v>
      </c>
      <c r="S259">
        <v>1463670162</v>
      </c>
      <c r="T259" s="14">
        <f t="shared" ref="T259:T322" si="19">(((S259/60)/60)/24)+DATE(1970,1,1)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 t="b">
        <v>1</v>
      </c>
      <c r="J260">
        <v>688</v>
      </c>
      <c r="K260" t="b">
        <v>1</v>
      </c>
      <c r="L260" t="s">
        <v>8269</v>
      </c>
      <c r="M260" s="8">
        <f t="shared" si="16"/>
        <v>191.14</v>
      </c>
      <c r="N260" s="9">
        <f t="shared" si="17"/>
        <v>83.345930232558146</v>
      </c>
      <c r="O260" t="s">
        <v>8310</v>
      </c>
      <c r="P260" t="s">
        <v>8315</v>
      </c>
      <c r="Q260">
        <v>1305767666</v>
      </c>
      <c r="R260" s="13">
        <f t="shared" si="18"/>
        <v>40682.051689814813</v>
      </c>
      <c r="S260">
        <v>1308359666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 t="b">
        <v>1</v>
      </c>
      <c r="J261">
        <v>942</v>
      </c>
      <c r="K261" t="b">
        <v>1</v>
      </c>
      <c r="L261" t="s">
        <v>8269</v>
      </c>
      <c r="M261" s="8">
        <f t="shared" si="16"/>
        <v>131.93789333333334</v>
      </c>
      <c r="N261" s="9">
        <f t="shared" si="17"/>
        <v>105.04609341825902</v>
      </c>
      <c r="O261" t="s">
        <v>8310</v>
      </c>
      <c r="P261" t="s">
        <v>8315</v>
      </c>
      <c r="Q261">
        <v>1425922969</v>
      </c>
      <c r="R261" s="13">
        <f t="shared" si="18"/>
        <v>42072.738067129627</v>
      </c>
      <c r="S261">
        <v>1428514969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 t="b">
        <v>1</v>
      </c>
      <c r="J262">
        <v>88</v>
      </c>
      <c r="K262" t="b">
        <v>1</v>
      </c>
      <c r="L262" t="s">
        <v>8269</v>
      </c>
      <c r="M262" s="8">
        <f t="shared" si="16"/>
        <v>106.4</v>
      </c>
      <c r="N262" s="9">
        <f t="shared" si="17"/>
        <v>120.90909090909091</v>
      </c>
      <c r="O262" t="s">
        <v>8310</v>
      </c>
      <c r="P262" t="s">
        <v>8315</v>
      </c>
      <c r="Q262">
        <v>1275415679</v>
      </c>
      <c r="R262" s="13">
        <f t="shared" si="18"/>
        <v>40330.755543981482</v>
      </c>
      <c r="S262">
        <v>1279360740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 t="b">
        <v>1</v>
      </c>
      <c r="J263">
        <v>220</v>
      </c>
      <c r="K263" t="b">
        <v>1</v>
      </c>
      <c r="L263" t="s">
        <v>8269</v>
      </c>
      <c r="M263" s="8">
        <f t="shared" si="16"/>
        <v>107.4</v>
      </c>
      <c r="N263" s="9">
        <f t="shared" si="17"/>
        <v>97.63636363636364</v>
      </c>
      <c r="O263" t="s">
        <v>8310</v>
      </c>
      <c r="P263" t="s">
        <v>8315</v>
      </c>
      <c r="Q263">
        <v>1334783704</v>
      </c>
      <c r="R263" s="13">
        <f t="shared" si="18"/>
        <v>41017.885462962964</v>
      </c>
      <c r="S263">
        <v>1339080900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 t="b">
        <v>1</v>
      </c>
      <c r="J264">
        <v>145</v>
      </c>
      <c r="K264" t="b">
        <v>1</v>
      </c>
      <c r="L264" t="s">
        <v>8269</v>
      </c>
      <c r="M264" s="8">
        <f t="shared" si="16"/>
        <v>240</v>
      </c>
      <c r="N264" s="9">
        <f t="shared" si="17"/>
        <v>41.379310344827587</v>
      </c>
      <c r="O264" t="s">
        <v>8310</v>
      </c>
      <c r="P264" t="s">
        <v>8315</v>
      </c>
      <c r="Q264">
        <v>1294811828</v>
      </c>
      <c r="R264" s="13">
        <f t="shared" si="18"/>
        <v>40555.24800925926</v>
      </c>
      <c r="S264">
        <v>1298699828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 t="b">
        <v>1</v>
      </c>
      <c r="J265">
        <v>963</v>
      </c>
      <c r="K265" t="b">
        <v>1</v>
      </c>
      <c r="L265" t="s">
        <v>8269</v>
      </c>
      <c r="M265" s="8">
        <f t="shared" si="16"/>
        <v>118.08108</v>
      </c>
      <c r="N265" s="9">
        <f t="shared" si="17"/>
        <v>30.654485981308412</v>
      </c>
      <c r="O265" t="s">
        <v>8310</v>
      </c>
      <c r="P265" t="s">
        <v>8315</v>
      </c>
      <c r="Q265">
        <v>1346194494</v>
      </c>
      <c r="R265" s="13">
        <f t="shared" si="18"/>
        <v>41149.954791666663</v>
      </c>
      <c r="S265">
        <v>1348786494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 t="b">
        <v>1</v>
      </c>
      <c r="J266">
        <v>91</v>
      </c>
      <c r="K266" t="b">
        <v>1</v>
      </c>
      <c r="L266" t="s">
        <v>8269</v>
      </c>
      <c r="M266" s="8">
        <f t="shared" si="16"/>
        <v>118.2</v>
      </c>
      <c r="N266" s="9">
        <f t="shared" si="17"/>
        <v>64.945054945054949</v>
      </c>
      <c r="O266" t="s">
        <v>8310</v>
      </c>
      <c r="P266" t="s">
        <v>8315</v>
      </c>
      <c r="Q266">
        <v>1334155995</v>
      </c>
      <c r="R266" s="13">
        <f t="shared" si="18"/>
        <v>41010.620312500003</v>
      </c>
      <c r="S266">
        <v>1336747995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 t="b">
        <v>1</v>
      </c>
      <c r="J267">
        <v>58</v>
      </c>
      <c r="K267" t="b">
        <v>1</v>
      </c>
      <c r="L267" t="s">
        <v>8269</v>
      </c>
      <c r="M267" s="8">
        <f t="shared" si="16"/>
        <v>111.1</v>
      </c>
      <c r="N267" s="9">
        <f t="shared" si="17"/>
        <v>95.775862068965523</v>
      </c>
      <c r="O267" t="s">
        <v>8310</v>
      </c>
      <c r="P267" t="s">
        <v>8315</v>
      </c>
      <c r="Q267">
        <v>1269928430</v>
      </c>
      <c r="R267" s="13">
        <f t="shared" si="18"/>
        <v>40267.245717592588</v>
      </c>
      <c r="S267">
        <v>1273522560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 t="b">
        <v>1</v>
      </c>
      <c r="J268">
        <v>36</v>
      </c>
      <c r="K268" t="b">
        <v>1</v>
      </c>
      <c r="L268" t="s">
        <v>8269</v>
      </c>
      <c r="M268" s="8">
        <f t="shared" si="16"/>
        <v>145.5</v>
      </c>
      <c r="N268" s="9">
        <f t="shared" si="17"/>
        <v>40.416666666666664</v>
      </c>
      <c r="O268" t="s">
        <v>8310</v>
      </c>
      <c r="P268" t="s">
        <v>8315</v>
      </c>
      <c r="Q268">
        <v>1264565507</v>
      </c>
      <c r="R268" s="13">
        <f t="shared" si="18"/>
        <v>40205.174849537041</v>
      </c>
      <c r="S268">
        <v>1271994660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 t="b">
        <v>1</v>
      </c>
      <c r="J269">
        <v>165</v>
      </c>
      <c r="K269" t="b">
        <v>1</v>
      </c>
      <c r="L269" t="s">
        <v>8269</v>
      </c>
      <c r="M269" s="8">
        <f t="shared" si="16"/>
        <v>131.62883248730964</v>
      </c>
      <c r="N269" s="9">
        <f t="shared" si="17"/>
        <v>78.578424242424248</v>
      </c>
      <c r="O269" t="s">
        <v>8310</v>
      </c>
      <c r="P269" t="s">
        <v>8315</v>
      </c>
      <c r="Q269">
        <v>1401101499</v>
      </c>
      <c r="R269" s="13">
        <f t="shared" si="18"/>
        <v>41785.452534722222</v>
      </c>
      <c r="S269">
        <v>1403693499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 t="b">
        <v>1</v>
      </c>
      <c r="J270">
        <v>111</v>
      </c>
      <c r="K270" t="b">
        <v>1</v>
      </c>
      <c r="L270" t="s">
        <v>8269</v>
      </c>
      <c r="M270" s="8">
        <f t="shared" si="16"/>
        <v>111.4</v>
      </c>
      <c r="N270" s="9">
        <f t="shared" si="17"/>
        <v>50.18018018018018</v>
      </c>
      <c r="O270" t="s">
        <v>8310</v>
      </c>
      <c r="P270" t="s">
        <v>8315</v>
      </c>
      <c r="Q270">
        <v>1316749178</v>
      </c>
      <c r="R270" s="13">
        <f t="shared" si="18"/>
        <v>40809.15252314815</v>
      </c>
      <c r="S270">
        <v>1320640778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 t="b">
        <v>1</v>
      </c>
      <c r="J271">
        <v>1596</v>
      </c>
      <c r="K271" t="b">
        <v>1</v>
      </c>
      <c r="L271" t="s">
        <v>8269</v>
      </c>
      <c r="M271" s="8">
        <f t="shared" si="16"/>
        <v>147.23376999999999</v>
      </c>
      <c r="N271" s="9">
        <f t="shared" si="17"/>
        <v>92.251735588972423</v>
      </c>
      <c r="O271" t="s">
        <v>8310</v>
      </c>
      <c r="P271" t="s">
        <v>8315</v>
      </c>
      <c r="Q271">
        <v>1485146622</v>
      </c>
      <c r="R271" s="13">
        <f t="shared" si="18"/>
        <v>42758.197013888886</v>
      </c>
      <c r="S271">
        <v>1487738622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 t="b">
        <v>1</v>
      </c>
      <c r="J272">
        <v>61</v>
      </c>
      <c r="K272" t="b">
        <v>1</v>
      </c>
      <c r="L272" t="s">
        <v>8269</v>
      </c>
      <c r="M272" s="8">
        <f t="shared" si="16"/>
        <v>152.60869565217391</v>
      </c>
      <c r="N272" s="9">
        <f t="shared" si="17"/>
        <v>57.540983606557376</v>
      </c>
      <c r="O272" t="s">
        <v>8310</v>
      </c>
      <c r="P272" t="s">
        <v>8315</v>
      </c>
      <c r="Q272">
        <v>1301950070</v>
      </c>
      <c r="R272" s="13">
        <f t="shared" si="18"/>
        <v>40637.866550925923</v>
      </c>
      <c r="S272">
        <v>1306296000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 t="b">
        <v>1</v>
      </c>
      <c r="J273">
        <v>287</v>
      </c>
      <c r="K273" t="b">
        <v>1</v>
      </c>
      <c r="L273" t="s">
        <v>8269</v>
      </c>
      <c r="M273" s="8">
        <f t="shared" si="16"/>
        <v>104.68</v>
      </c>
      <c r="N273" s="9">
        <f t="shared" si="17"/>
        <v>109.42160278745645</v>
      </c>
      <c r="O273" t="s">
        <v>8310</v>
      </c>
      <c r="P273" t="s">
        <v>8315</v>
      </c>
      <c r="Q273">
        <v>1386123861</v>
      </c>
      <c r="R273" s="13">
        <f t="shared" si="18"/>
        <v>41612.10024305556</v>
      </c>
      <c r="S273">
        <v>1388649600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 t="b">
        <v>1</v>
      </c>
      <c r="J274">
        <v>65</v>
      </c>
      <c r="K274" t="b">
        <v>1</v>
      </c>
      <c r="L274" t="s">
        <v>8269</v>
      </c>
      <c r="M274" s="8">
        <f t="shared" si="16"/>
        <v>177.43366666666665</v>
      </c>
      <c r="N274" s="9">
        <f t="shared" si="17"/>
        <v>81.892461538461546</v>
      </c>
      <c r="O274" t="s">
        <v>8310</v>
      </c>
      <c r="P274" t="s">
        <v>8315</v>
      </c>
      <c r="Q274">
        <v>1267220191</v>
      </c>
      <c r="R274" s="13">
        <f t="shared" si="18"/>
        <v>40235.900358796294</v>
      </c>
      <c r="S274">
        <v>1272480540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 t="b">
        <v>1</v>
      </c>
      <c r="J275">
        <v>118</v>
      </c>
      <c r="K275" t="b">
        <v>1</v>
      </c>
      <c r="L275" t="s">
        <v>8269</v>
      </c>
      <c r="M275" s="8">
        <f t="shared" si="16"/>
        <v>107.7758</v>
      </c>
      <c r="N275" s="9">
        <f t="shared" si="17"/>
        <v>45.667711864406776</v>
      </c>
      <c r="O275" t="s">
        <v>8310</v>
      </c>
      <c r="P275" t="s">
        <v>8315</v>
      </c>
      <c r="Q275">
        <v>1307102266</v>
      </c>
      <c r="R275" s="13">
        <f t="shared" si="18"/>
        <v>40697.498449074075</v>
      </c>
      <c r="S275">
        <v>1309694266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 t="b">
        <v>1</v>
      </c>
      <c r="J276">
        <v>113</v>
      </c>
      <c r="K276" t="b">
        <v>1</v>
      </c>
      <c r="L276" t="s">
        <v>8269</v>
      </c>
      <c r="M276" s="8">
        <f t="shared" si="16"/>
        <v>156</v>
      </c>
      <c r="N276" s="9">
        <f t="shared" si="17"/>
        <v>55.221238938053098</v>
      </c>
      <c r="O276" t="s">
        <v>8310</v>
      </c>
      <c r="P276" t="s">
        <v>8315</v>
      </c>
      <c r="Q276">
        <v>1330638829</v>
      </c>
      <c r="R276" s="13">
        <f t="shared" si="18"/>
        <v>40969.912372685183</v>
      </c>
      <c r="S276">
        <v>1333609140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 t="b">
        <v>1</v>
      </c>
      <c r="J277">
        <v>332</v>
      </c>
      <c r="K277" t="b">
        <v>1</v>
      </c>
      <c r="L277" t="s">
        <v>8269</v>
      </c>
      <c r="M277" s="8">
        <f t="shared" si="16"/>
        <v>108.395</v>
      </c>
      <c r="N277" s="9">
        <f t="shared" si="17"/>
        <v>65.298192771084331</v>
      </c>
      <c r="O277" t="s">
        <v>8310</v>
      </c>
      <c r="P277" t="s">
        <v>8315</v>
      </c>
      <c r="Q277">
        <v>1349916366</v>
      </c>
      <c r="R277" s="13">
        <f t="shared" si="18"/>
        <v>41193.032013888893</v>
      </c>
      <c r="S277">
        <v>1352511966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 t="b">
        <v>1</v>
      </c>
      <c r="J278">
        <v>62</v>
      </c>
      <c r="K278" t="b">
        <v>1</v>
      </c>
      <c r="L278" t="s">
        <v>8269</v>
      </c>
      <c r="M278" s="8">
        <f t="shared" si="16"/>
        <v>147.6</v>
      </c>
      <c r="N278" s="9">
        <f t="shared" si="17"/>
        <v>95.225806451612897</v>
      </c>
      <c r="O278" t="s">
        <v>8310</v>
      </c>
      <c r="P278" t="s">
        <v>8315</v>
      </c>
      <c r="Q278">
        <v>1330394274</v>
      </c>
      <c r="R278" s="13">
        <f t="shared" si="18"/>
        <v>40967.081874999996</v>
      </c>
      <c r="S278">
        <v>1335574674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 t="b">
        <v>1</v>
      </c>
      <c r="J279">
        <v>951</v>
      </c>
      <c r="K279" t="b">
        <v>1</v>
      </c>
      <c r="L279" t="s">
        <v>8269</v>
      </c>
      <c r="M279" s="8">
        <f t="shared" si="16"/>
        <v>110.38153846153845</v>
      </c>
      <c r="N279" s="9">
        <f t="shared" si="17"/>
        <v>75.444794952681391</v>
      </c>
      <c r="O279" t="s">
        <v>8310</v>
      </c>
      <c r="P279" t="s">
        <v>8315</v>
      </c>
      <c r="Q279">
        <v>1429824219</v>
      </c>
      <c r="R279" s="13">
        <f t="shared" si="18"/>
        <v>42117.891423611116</v>
      </c>
      <c r="S279">
        <v>1432416219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 t="b">
        <v>1</v>
      </c>
      <c r="J280">
        <v>415</v>
      </c>
      <c r="K280" t="b">
        <v>1</v>
      </c>
      <c r="L280" t="s">
        <v>8269</v>
      </c>
      <c r="M280" s="8">
        <f t="shared" si="16"/>
        <v>150.34814814814814</v>
      </c>
      <c r="N280" s="9">
        <f t="shared" si="17"/>
        <v>97.816867469879512</v>
      </c>
      <c r="O280" t="s">
        <v>8310</v>
      </c>
      <c r="P280" t="s">
        <v>8315</v>
      </c>
      <c r="Q280">
        <v>1347411539</v>
      </c>
      <c r="R280" s="13">
        <f t="shared" si="18"/>
        <v>41164.040960648148</v>
      </c>
      <c r="S280">
        <v>1350003539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 t="b">
        <v>1</v>
      </c>
      <c r="J281">
        <v>305</v>
      </c>
      <c r="K281" t="b">
        <v>1</v>
      </c>
      <c r="L281" t="s">
        <v>8269</v>
      </c>
      <c r="M281" s="8">
        <f t="shared" si="16"/>
        <v>157.31829411764707</v>
      </c>
      <c r="N281" s="9">
        <f t="shared" si="17"/>
        <v>87.685606557377056</v>
      </c>
      <c r="O281" t="s">
        <v>8310</v>
      </c>
      <c r="P281" t="s">
        <v>8315</v>
      </c>
      <c r="Q281">
        <v>1485237096</v>
      </c>
      <c r="R281" s="13">
        <f t="shared" si="18"/>
        <v>42759.244166666671</v>
      </c>
      <c r="S281">
        <v>1488160860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 t="b">
        <v>1</v>
      </c>
      <c r="J282">
        <v>2139</v>
      </c>
      <c r="K282" t="b">
        <v>1</v>
      </c>
      <c r="L282" t="s">
        <v>8269</v>
      </c>
      <c r="M282" s="8">
        <f t="shared" si="16"/>
        <v>156.14400000000001</v>
      </c>
      <c r="N282" s="9">
        <f t="shared" si="17"/>
        <v>54.748948106591868</v>
      </c>
      <c r="O282" t="s">
        <v>8310</v>
      </c>
      <c r="P282" t="s">
        <v>8315</v>
      </c>
      <c r="Q282">
        <v>1397571035</v>
      </c>
      <c r="R282" s="13">
        <f t="shared" si="18"/>
        <v>41744.590682870366</v>
      </c>
      <c r="S282">
        <v>1401459035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 t="b">
        <v>1</v>
      </c>
      <c r="J283">
        <v>79</v>
      </c>
      <c r="K283" t="b">
        <v>1</v>
      </c>
      <c r="L283" t="s">
        <v>8269</v>
      </c>
      <c r="M283" s="8">
        <f t="shared" si="16"/>
        <v>120.58763636363636</v>
      </c>
      <c r="N283" s="9">
        <f t="shared" si="17"/>
        <v>83.953417721518989</v>
      </c>
      <c r="O283" t="s">
        <v>8310</v>
      </c>
      <c r="P283" t="s">
        <v>8315</v>
      </c>
      <c r="Q283">
        <v>1242532513</v>
      </c>
      <c r="R283" s="13">
        <f t="shared" si="18"/>
        <v>39950.163344907407</v>
      </c>
      <c r="S283">
        <v>1249932360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 t="b">
        <v>1</v>
      </c>
      <c r="J284">
        <v>179</v>
      </c>
      <c r="K284" t="b">
        <v>1</v>
      </c>
      <c r="L284" t="s">
        <v>8269</v>
      </c>
      <c r="M284" s="8">
        <f t="shared" si="16"/>
        <v>101.18888888888888</v>
      </c>
      <c r="N284" s="9">
        <f t="shared" si="17"/>
        <v>254.38547486033519</v>
      </c>
      <c r="O284" t="s">
        <v>8310</v>
      </c>
      <c r="P284" t="s">
        <v>8315</v>
      </c>
      <c r="Q284">
        <v>1263679492</v>
      </c>
      <c r="R284" s="13">
        <f t="shared" si="18"/>
        <v>40194.920046296298</v>
      </c>
      <c r="S284">
        <v>1266876000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 t="b">
        <v>1</v>
      </c>
      <c r="J285">
        <v>202</v>
      </c>
      <c r="K285" t="b">
        <v>1</v>
      </c>
      <c r="L285" t="s">
        <v>8269</v>
      </c>
      <c r="M285" s="8">
        <f t="shared" si="16"/>
        <v>114.27249999999999</v>
      </c>
      <c r="N285" s="9">
        <f t="shared" si="17"/>
        <v>101.8269801980198</v>
      </c>
      <c r="O285" t="s">
        <v>8310</v>
      </c>
      <c r="P285" t="s">
        <v>8315</v>
      </c>
      <c r="Q285">
        <v>1305219744</v>
      </c>
      <c r="R285" s="13">
        <f t="shared" si="18"/>
        <v>40675.71</v>
      </c>
      <c r="S285">
        <v>1306904340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 t="b">
        <v>1</v>
      </c>
      <c r="J286">
        <v>760</v>
      </c>
      <c r="K286" t="b">
        <v>1</v>
      </c>
      <c r="L286" t="s">
        <v>8269</v>
      </c>
      <c r="M286" s="8">
        <f t="shared" si="16"/>
        <v>104.62615</v>
      </c>
      <c r="N286" s="9">
        <f t="shared" si="17"/>
        <v>55.066394736842106</v>
      </c>
      <c r="O286" t="s">
        <v>8310</v>
      </c>
      <c r="P286" t="s">
        <v>8315</v>
      </c>
      <c r="Q286">
        <v>1325007780</v>
      </c>
      <c r="R286" s="13">
        <f t="shared" si="18"/>
        <v>40904.738194444442</v>
      </c>
      <c r="S286">
        <v>1327167780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 t="b">
        <v>1</v>
      </c>
      <c r="J287">
        <v>563</v>
      </c>
      <c r="K287" t="b">
        <v>1</v>
      </c>
      <c r="L287" t="s">
        <v>8269</v>
      </c>
      <c r="M287" s="8">
        <f t="shared" si="16"/>
        <v>228.82507142857142</v>
      </c>
      <c r="N287" s="9">
        <f t="shared" si="17"/>
        <v>56.901438721136763</v>
      </c>
      <c r="O287" t="s">
        <v>8310</v>
      </c>
      <c r="P287" t="s">
        <v>8315</v>
      </c>
      <c r="Q287">
        <v>1377022128</v>
      </c>
      <c r="R287" s="13">
        <f t="shared" si="18"/>
        <v>41506.756111111114</v>
      </c>
      <c r="S287">
        <v>1379614128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 t="b">
        <v>1</v>
      </c>
      <c r="J288">
        <v>135</v>
      </c>
      <c r="K288" t="b">
        <v>1</v>
      </c>
      <c r="L288" t="s">
        <v>8269</v>
      </c>
      <c r="M288" s="8">
        <f t="shared" si="16"/>
        <v>109.15333333333334</v>
      </c>
      <c r="N288" s="9">
        <f t="shared" si="17"/>
        <v>121.28148148148148</v>
      </c>
      <c r="O288" t="s">
        <v>8310</v>
      </c>
      <c r="P288" t="s">
        <v>8315</v>
      </c>
      <c r="Q288">
        <v>1360352124</v>
      </c>
      <c r="R288" s="13">
        <f t="shared" si="18"/>
        <v>41313.816249999996</v>
      </c>
      <c r="S288">
        <v>1364236524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 t="b">
        <v>1</v>
      </c>
      <c r="J289">
        <v>290</v>
      </c>
      <c r="K289" t="b">
        <v>1</v>
      </c>
      <c r="L289" t="s">
        <v>8269</v>
      </c>
      <c r="M289" s="8">
        <f t="shared" si="16"/>
        <v>176.3</v>
      </c>
      <c r="N289" s="9">
        <f t="shared" si="17"/>
        <v>91.189655172413794</v>
      </c>
      <c r="O289" t="s">
        <v>8310</v>
      </c>
      <c r="P289" t="s">
        <v>8315</v>
      </c>
      <c r="Q289">
        <v>1349160018</v>
      </c>
      <c r="R289" s="13">
        <f t="shared" si="18"/>
        <v>41184.277986111112</v>
      </c>
      <c r="S289">
        <v>1351828800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 t="b">
        <v>1</v>
      </c>
      <c r="J290">
        <v>447</v>
      </c>
      <c r="K290" t="b">
        <v>1</v>
      </c>
      <c r="L290" t="s">
        <v>8269</v>
      </c>
      <c r="M290" s="8">
        <f t="shared" si="16"/>
        <v>103.21062000000001</v>
      </c>
      <c r="N290" s="9">
        <f t="shared" si="17"/>
        <v>115.44812080536913</v>
      </c>
      <c r="O290" t="s">
        <v>8310</v>
      </c>
      <c r="P290" t="s">
        <v>8315</v>
      </c>
      <c r="Q290">
        <v>1337659393</v>
      </c>
      <c r="R290" s="13">
        <f t="shared" si="18"/>
        <v>41051.168900462959</v>
      </c>
      <c r="S290">
        <v>1340683393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 t="b">
        <v>1</v>
      </c>
      <c r="J291">
        <v>232</v>
      </c>
      <c r="K291" t="b">
        <v>1</v>
      </c>
      <c r="L291" t="s">
        <v>8269</v>
      </c>
      <c r="M291" s="8">
        <f t="shared" si="16"/>
        <v>104.82</v>
      </c>
      <c r="N291" s="9">
        <f t="shared" si="17"/>
        <v>67.771551724137936</v>
      </c>
      <c r="O291" t="s">
        <v>8310</v>
      </c>
      <c r="P291" t="s">
        <v>8315</v>
      </c>
      <c r="Q291">
        <v>1380797834</v>
      </c>
      <c r="R291" s="13">
        <f t="shared" si="18"/>
        <v>41550.456412037034</v>
      </c>
      <c r="S291">
        <v>1383389834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 t="b">
        <v>1</v>
      </c>
      <c r="J292">
        <v>168</v>
      </c>
      <c r="K292" t="b">
        <v>1</v>
      </c>
      <c r="L292" t="s">
        <v>8269</v>
      </c>
      <c r="M292" s="8">
        <f t="shared" si="16"/>
        <v>106.68444444444444</v>
      </c>
      <c r="N292" s="9">
        <f t="shared" si="17"/>
        <v>28.576190476190476</v>
      </c>
      <c r="O292" t="s">
        <v>8310</v>
      </c>
      <c r="P292" t="s">
        <v>8315</v>
      </c>
      <c r="Q292">
        <v>1292316697</v>
      </c>
      <c r="R292" s="13">
        <f t="shared" si="18"/>
        <v>40526.36917824074</v>
      </c>
      <c r="S292">
        <v>1296633540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 t="b">
        <v>1</v>
      </c>
      <c r="J293">
        <v>128</v>
      </c>
      <c r="K293" t="b">
        <v>1</v>
      </c>
      <c r="L293" t="s">
        <v>8269</v>
      </c>
      <c r="M293" s="8">
        <f t="shared" si="16"/>
        <v>120.02</v>
      </c>
      <c r="N293" s="9">
        <f t="shared" si="17"/>
        <v>46.8828125</v>
      </c>
      <c r="O293" t="s">
        <v>8310</v>
      </c>
      <c r="P293" t="s">
        <v>8315</v>
      </c>
      <c r="Q293">
        <v>1365791246</v>
      </c>
      <c r="R293" s="13">
        <f t="shared" si="18"/>
        <v>41376.769050925926</v>
      </c>
      <c r="S293">
        <v>1367366460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 t="b">
        <v>1</v>
      </c>
      <c r="J294">
        <v>493</v>
      </c>
      <c r="K294" t="b">
        <v>1</v>
      </c>
      <c r="L294" t="s">
        <v>8269</v>
      </c>
      <c r="M294" s="8">
        <f t="shared" si="16"/>
        <v>101.50693333333334</v>
      </c>
      <c r="N294" s="9">
        <f t="shared" si="17"/>
        <v>154.42231237322514</v>
      </c>
      <c r="O294" t="s">
        <v>8310</v>
      </c>
      <c r="P294" t="s">
        <v>8315</v>
      </c>
      <c r="Q294">
        <v>1317064599</v>
      </c>
      <c r="R294" s="13">
        <f t="shared" si="18"/>
        <v>40812.803229166668</v>
      </c>
      <c r="S294">
        <v>1319860740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 t="b">
        <v>1</v>
      </c>
      <c r="J295">
        <v>131</v>
      </c>
      <c r="K295" t="b">
        <v>1</v>
      </c>
      <c r="L295" t="s">
        <v>8269</v>
      </c>
      <c r="M295" s="8">
        <f t="shared" si="16"/>
        <v>101.38461538461539</v>
      </c>
      <c r="N295" s="9">
        <f t="shared" si="17"/>
        <v>201.22137404580153</v>
      </c>
      <c r="O295" t="s">
        <v>8310</v>
      </c>
      <c r="P295" t="s">
        <v>8315</v>
      </c>
      <c r="Q295">
        <v>1395417714</v>
      </c>
      <c r="R295" s="13">
        <f t="shared" si="18"/>
        <v>41719.667986111112</v>
      </c>
      <c r="S295">
        <v>1398009714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 t="b">
        <v>1</v>
      </c>
      <c r="J296">
        <v>50</v>
      </c>
      <c r="K296" t="b">
        <v>1</v>
      </c>
      <c r="L296" t="s">
        <v>8269</v>
      </c>
      <c r="M296" s="8">
        <f t="shared" si="16"/>
        <v>100</v>
      </c>
      <c r="N296" s="9">
        <f t="shared" si="17"/>
        <v>100</v>
      </c>
      <c r="O296" t="s">
        <v>8310</v>
      </c>
      <c r="P296" t="s">
        <v>8315</v>
      </c>
      <c r="Q296">
        <v>1276480894</v>
      </c>
      <c r="R296" s="13">
        <f t="shared" si="18"/>
        <v>40343.084421296298</v>
      </c>
      <c r="S296">
        <v>1279555200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 t="b">
        <v>1</v>
      </c>
      <c r="J297">
        <v>665</v>
      </c>
      <c r="K297" t="b">
        <v>1</v>
      </c>
      <c r="L297" t="s">
        <v>8269</v>
      </c>
      <c r="M297" s="8">
        <f t="shared" si="16"/>
        <v>133.10911999999999</v>
      </c>
      <c r="N297" s="9">
        <f t="shared" si="17"/>
        <v>100.08204511278196</v>
      </c>
      <c r="O297" t="s">
        <v>8310</v>
      </c>
      <c r="P297" t="s">
        <v>8315</v>
      </c>
      <c r="Q297">
        <v>1378080409</v>
      </c>
      <c r="R297" s="13">
        <f t="shared" si="18"/>
        <v>41519.004733796297</v>
      </c>
      <c r="S297">
        <v>1383264000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 t="b">
        <v>1</v>
      </c>
      <c r="J298">
        <v>129</v>
      </c>
      <c r="K298" t="b">
        <v>1</v>
      </c>
      <c r="L298" t="s">
        <v>8269</v>
      </c>
      <c r="M298" s="8">
        <f t="shared" si="16"/>
        <v>118.72620000000001</v>
      </c>
      <c r="N298" s="9">
        <f t="shared" si="17"/>
        <v>230.08953488372092</v>
      </c>
      <c r="O298" t="s">
        <v>8310</v>
      </c>
      <c r="P298" t="s">
        <v>8315</v>
      </c>
      <c r="Q298">
        <v>1344857083</v>
      </c>
      <c r="R298" s="13">
        <f t="shared" si="18"/>
        <v>41134.475497685184</v>
      </c>
      <c r="S298">
        <v>1347017083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 t="b">
        <v>1</v>
      </c>
      <c r="J299">
        <v>142</v>
      </c>
      <c r="K299" t="b">
        <v>1</v>
      </c>
      <c r="L299" t="s">
        <v>8269</v>
      </c>
      <c r="M299" s="8">
        <f t="shared" si="16"/>
        <v>100.64</v>
      </c>
      <c r="N299" s="9">
        <f t="shared" si="17"/>
        <v>141.74647887323943</v>
      </c>
      <c r="O299" t="s">
        <v>8310</v>
      </c>
      <c r="P299" t="s">
        <v>8315</v>
      </c>
      <c r="Q299">
        <v>1427390901</v>
      </c>
      <c r="R299" s="13">
        <f t="shared" si="18"/>
        <v>42089.72802083334</v>
      </c>
      <c r="S299">
        <v>1430452740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 t="b">
        <v>1</v>
      </c>
      <c r="J300">
        <v>2436</v>
      </c>
      <c r="K300" t="b">
        <v>1</v>
      </c>
      <c r="L300" t="s">
        <v>8269</v>
      </c>
      <c r="M300" s="8">
        <f t="shared" si="16"/>
        <v>108.9324126984127</v>
      </c>
      <c r="N300" s="9">
        <f t="shared" si="17"/>
        <v>56.344351395730705</v>
      </c>
      <c r="O300" t="s">
        <v>8310</v>
      </c>
      <c r="P300" t="s">
        <v>8315</v>
      </c>
      <c r="Q300">
        <v>1394536048</v>
      </c>
      <c r="R300" s="13">
        <f t="shared" si="18"/>
        <v>41709.463518518518</v>
      </c>
      <c r="S300">
        <v>1399669200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 t="b">
        <v>1</v>
      </c>
      <c r="J301">
        <v>244</v>
      </c>
      <c r="K301" t="b">
        <v>1</v>
      </c>
      <c r="L301" t="s">
        <v>8269</v>
      </c>
      <c r="M301" s="8">
        <f t="shared" si="16"/>
        <v>178.95249999999999</v>
      </c>
      <c r="N301" s="9">
        <f t="shared" si="17"/>
        <v>73.341188524590166</v>
      </c>
      <c r="O301" t="s">
        <v>8310</v>
      </c>
      <c r="P301" t="s">
        <v>8315</v>
      </c>
      <c r="Q301">
        <v>1287379460</v>
      </c>
      <c r="R301" s="13">
        <f t="shared" si="18"/>
        <v>40469.225231481483</v>
      </c>
      <c r="S301">
        <v>1289975060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 t="b">
        <v>1</v>
      </c>
      <c r="J302">
        <v>298</v>
      </c>
      <c r="K302" t="b">
        <v>1</v>
      </c>
      <c r="L302" t="s">
        <v>8269</v>
      </c>
      <c r="M302" s="8">
        <f t="shared" si="16"/>
        <v>101.72264</v>
      </c>
      <c r="N302" s="9">
        <f t="shared" si="17"/>
        <v>85.337785234899329</v>
      </c>
      <c r="O302" t="s">
        <v>8310</v>
      </c>
      <c r="P302" t="s">
        <v>8315</v>
      </c>
      <c r="Q302">
        <v>1301007738</v>
      </c>
      <c r="R302" s="13">
        <f t="shared" si="18"/>
        <v>40626.959930555553</v>
      </c>
      <c r="S302">
        <v>1303686138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 t="b">
        <v>1</v>
      </c>
      <c r="J303">
        <v>251</v>
      </c>
      <c r="K303" t="b">
        <v>1</v>
      </c>
      <c r="L303" t="s">
        <v>8269</v>
      </c>
      <c r="M303" s="8">
        <f t="shared" si="16"/>
        <v>118.735</v>
      </c>
      <c r="N303" s="9">
        <f t="shared" si="17"/>
        <v>61.496215139442228</v>
      </c>
      <c r="O303" t="s">
        <v>8310</v>
      </c>
      <c r="P303" t="s">
        <v>8315</v>
      </c>
      <c r="Q303">
        <v>1360258935</v>
      </c>
      <c r="R303" s="13">
        <f t="shared" si="18"/>
        <v>41312.737673611111</v>
      </c>
      <c r="S303">
        <v>1363711335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 t="b">
        <v>1</v>
      </c>
      <c r="J304">
        <v>108</v>
      </c>
      <c r="K304" t="b">
        <v>1</v>
      </c>
      <c r="L304" t="s">
        <v>8269</v>
      </c>
      <c r="M304" s="8">
        <f t="shared" si="16"/>
        <v>100.46</v>
      </c>
      <c r="N304" s="9">
        <f t="shared" si="17"/>
        <v>93.018518518518519</v>
      </c>
      <c r="O304" t="s">
        <v>8310</v>
      </c>
      <c r="P304" t="s">
        <v>8315</v>
      </c>
      <c r="Q304">
        <v>1327523638</v>
      </c>
      <c r="R304" s="13">
        <f t="shared" si="18"/>
        <v>40933.856921296298</v>
      </c>
      <c r="S304">
        <v>1330115638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 t="b">
        <v>1</v>
      </c>
      <c r="J305">
        <v>82</v>
      </c>
      <c r="K305" t="b">
        <v>1</v>
      </c>
      <c r="L305" t="s">
        <v>8269</v>
      </c>
      <c r="M305" s="8">
        <f t="shared" si="16"/>
        <v>137.46666666666667</v>
      </c>
      <c r="N305" s="9">
        <f t="shared" si="17"/>
        <v>50.292682926829265</v>
      </c>
      <c r="O305" t="s">
        <v>8310</v>
      </c>
      <c r="P305" t="s">
        <v>8315</v>
      </c>
      <c r="Q305">
        <v>1336009346</v>
      </c>
      <c r="R305" s="13">
        <f t="shared" si="18"/>
        <v>41032.071134259262</v>
      </c>
      <c r="S305">
        <v>1338601346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 t="b">
        <v>1</v>
      </c>
      <c r="J306">
        <v>74</v>
      </c>
      <c r="K306" t="b">
        <v>1</v>
      </c>
      <c r="L306" t="s">
        <v>8269</v>
      </c>
      <c r="M306" s="8">
        <f t="shared" si="16"/>
        <v>231.64705882352942</v>
      </c>
      <c r="N306" s="9">
        <f t="shared" si="17"/>
        <v>106.43243243243244</v>
      </c>
      <c r="O306" t="s">
        <v>8310</v>
      </c>
      <c r="P306" t="s">
        <v>8315</v>
      </c>
      <c r="Q306">
        <v>1343096197</v>
      </c>
      <c r="R306" s="13">
        <f t="shared" si="18"/>
        <v>41114.094872685186</v>
      </c>
      <c r="S306">
        <v>1346464800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 t="b">
        <v>1</v>
      </c>
      <c r="J307">
        <v>189</v>
      </c>
      <c r="K307" t="b">
        <v>1</v>
      </c>
      <c r="L307" t="s">
        <v>8269</v>
      </c>
      <c r="M307" s="8">
        <f t="shared" si="16"/>
        <v>130.33333333333334</v>
      </c>
      <c r="N307" s="9">
        <f t="shared" si="17"/>
        <v>51.719576719576722</v>
      </c>
      <c r="O307" t="s">
        <v>8310</v>
      </c>
      <c r="P307" t="s">
        <v>8315</v>
      </c>
      <c r="Q307">
        <v>1328800049</v>
      </c>
      <c r="R307" s="13">
        <f t="shared" si="18"/>
        <v>40948.630196759259</v>
      </c>
      <c r="S307">
        <v>1331392049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 t="b">
        <v>1</v>
      </c>
      <c r="J308">
        <v>80</v>
      </c>
      <c r="K308" t="b">
        <v>1</v>
      </c>
      <c r="L308" t="s">
        <v>8269</v>
      </c>
      <c r="M308" s="8">
        <f t="shared" si="16"/>
        <v>292.89999999999998</v>
      </c>
      <c r="N308" s="9">
        <f t="shared" si="17"/>
        <v>36.612499999999997</v>
      </c>
      <c r="O308" t="s">
        <v>8310</v>
      </c>
      <c r="P308" t="s">
        <v>8315</v>
      </c>
      <c r="Q308">
        <v>1362081933</v>
      </c>
      <c r="R308" s="13">
        <f t="shared" si="18"/>
        <v>41333.837187500001</v>
      </c>
      <c r="S308">
        <v>1363806333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 t="b">
        <v>1</v>
      </c>
      <c r="J309">
        <v>576</v>
      </c>
      <c r="K309" t="b">
        <v>1</v>
      </c>
      <c r="L309" t="s">
        <v>8269</v>
      </c>
      <c r="M309" s="8">
        <f t="shared" si="16"/>
        <v>111.31818181818181</v>
      </c>
      <c r="N309" s="9">
        <f t="shared" si="17"/>
        <v>42.517361111111114</v>
      </c>
      <c r="O309" t="s">
        <v>8310</v>
      </c>
      <c r="P309" t="s">
        <v>8315</v>
      </c>
      <c r="Q309">
        <v>1357684801</v>
      </c>
      <c r="R309" s="13">
        <f t="shared" si="18"/>
        <v>41282.944456018515</v>
      </c>
      <c r="S309">
        <v>1360276801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 t="b">
        <v>1</v>
      </c>
      <c r="J310">
        <v>202</v>
      </c>
      <c r="K310" t="b">
        <v>1</v>
      </c>
      <c r="L310" t="s">
        <v>8269</v>
      </c>
      <c r="M310" s="8">
        <f t="shared" si="16"/>
        <v>105.56666666666666</v>
      </c>
      <c r="N310" s="9">
        <f t="shared" si="17"/>
        <v>62.712871287128714</v>
      </c>
      <c r="O310" t="s">
        <v>8310</v>
      </c>
      <c r="P310" t="s">
        <v>8315</v>
      </c>
      <c r="Q310">
        <v>1295887210</v>
      </c>
      <c r="R310" s="13">
        <f t="shared" si="18"/>
        <v>40567.694560185184</v>
      </c>
      <c r="S310">
        <v>1299775210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 t="b">
        <v>1</v>
      </c>
      <c r="J311">
        <v>238</v>
      </c>
      <c r="K311" t="b">
        <v>1</v>
      </c>
      <c r="L311" t="s">
        <v>8269</v>
      </c>
      <c r="M311" s="8">
        <f t="shared" si="16"/>
        <v>118.94444444444444</v>
      </c>
      <c r="N311" s="9">
        <f t="shared" si="17"/>
        <v>89.957983193277315</v>
      </c>
      <c r="O311" t="s">
        <v>8310</v>
      </c>
      <c r="P311" t="s">
        <v>8315</v>
      </c>
      <c r="Q311">
        <v>1344880934</v>
      </c>
      <c r="R311" s="13">
        <f t="shared" si="18"/>
        <v>41134.751550925925</v>
      </c>
      <c r="S311">
        <v>1346695334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 t="b">
        <v>1</v>
      </c>
      <c r="J312">
        <v>36</v>
      </c>
      <c r="K312" t="b">
        <v>1</v>
      </c>
      <c r="L312" t="s">
        <v>8269</v>
      </c>
      <c r="M312" s="8">
        <f t="shared" si="16"/>
        <v>104.129</v>
      </c>
      <c r="N312" s="9">
        <f t="shared" si="17"/>
        <v>28.924722222222222</v>
      </c>
      <c r="O312" t="s">
        <v>8310</v>
      </c>
      <c r="P312" t="s">
        <v>8315</v>
      </c>
      <c r="Q312">
        <v>1317788623</v>
      </c>
      <c r="R312" s="13">
        <f t="shared" si="18"/>
        <v>40821.183136574073</v>
      </c>
      <c r="S312">
        <v>1319076000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 t="b">
        <v>1</v>
      </c>
      <c r="J313">
        <v>150</v>
      </c>
      <c r="K313" t="b">
        <v>1</v>
      </c>
      <c r="L313" t="s">
        <v>8269</v>
      </c>
      <c r="M313" s="8">
        <f t="shared" si="16"/>
        <v>104.10165000000001</v>
      </c>
      <c r="N313" s="9">
        <f t="shared" si="17"/>
        <v>138.8022</v>
      </c>
      <c r="O313" t="s">
        <v>8310</v>
      </c>
      <c r="P313" t="s">
        <v>8315</v>
      </c>
      <c r="Q313">
        <v>1321852592</v>
      </c>
      <c r="R313" s="13">
        <f t="shared" si="18"/>
        <v>40868.219814814816</v>
      </c>
      <c r="S313">
        <v>1325404740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 t="b">
        <v>1</v>
      </c>
      <c r="J314">
        <v>146</v>
      </c>
      <c r="K314" t="b">
        <v>1</v>
      </c>
      <c r="L314" t="s">
        <v>8269</v>
      </c>
      <c r="M314" s="8">
        <f t="shared" si="16"/>
        <v>111.875</v>
      </c>
      <c r="N314" s="9">
        <f t="shared" si="17"/>
        <v>61.301369863013697</v>
      </c>
      <c r="O314" t="s">
        <v>8310</v>
      </c>
      <c r="P314" t="s">
        <v>8315</v>
      </c>
      <c r="Q314">
        <v>1363381432</v>
      </c>
      <c r="R314" s="13">
        <f t="shared" si="18"/>
        <v>41348.877685185187</v>
      </c>
      <c r="S314">
        <v>1365973432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 t="b">
        <v>1</v>
      </c>
      <c r="J315">
        <v>222</v>
      </c>
      <c r="K315" t="b">
        <v>1</v>
      </c>
      <c r="L315" t="s">
        <v>8269</v>
      </c>
      <c r="M315" s="8">
        <f t="shared" si="16"/>
        <v>104.73529411764706</v>
      </c>
      <c r="N315" s="9">
        <f t="shared" si="17"/>
        <v>80.202702702702709</v>
      </c>
      <c r="O315" t="s">
        <v>8310</v>
      </c>
      <c r="P315" t="s">
        <v>8315</v>
      </c>
      <c r="Q315">
        <v>1277702894</v>
      </c>
      <c r="R315" s="13">
        <f t="shared" si="18"/>
        <v>40357.227939814817</v>
      </c>
      <c r="S315">
        <v>1281542340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 t="b">
        <v>1</v>
      </c>
      <c r="J316">
        <v>120</v>
      </c>
      <c r="K316" t="b">
        <v>1</v>
      </c>
      <c r="L316" t="s">
        <v>8269</v>
      </c>
      <c r="M316" s="8">
        <f t="shared" si="16"/>
        <v>385.15</v>
      </c>
      <c r="N316" s="9">
        <f t="shared" si="17"/>
        <v>32.095833333333331</v>
      </c>
      <c r="O316" t="s">
        <v>8310</v>
      </c>
      <c r="P316" t="s">
        <v>8315</v>
      </c>
      <c r="Q316">
        <v>1359575988</v>
      </c>
      <c r="R316" s="13">
        <f t="shared" si="18"/>
        <v>41304.833194444444</v>
      </c>
      <c r="S316">
        <v>1362167988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 t="b">
        <v>1</v>
      </c>
      <c r="J317">
        <v>126</v>
      </c>
      <c r="K317" t="b">
        <v>1</v>
      </c>
      <c r="L317" t="s">
        <v>8269</v>
      </c>
      <c r="M317" s="8">
        <f t="shared" si="16"/>
        <v>101.248</v>
      </c>
      <c r="N317" s="9">
        <f t="shared" si="17"/>
        <v>200.88888888888889</v>
      </c>
      <c r="O317" t="s">
        <v>8310</v>
      </c>
      <c r="P317" t="s">
        <v>8315</v>
      </c>
      <c r="Q317">
        <v>1343068334</v>
      </c>
      <c r="R317" s="13">
        <f t="shared" si="18"/>
        <v>41113.77238425926</v>
      </c>
      <c r="S317">
        <v>1345660334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 t="b">
        <v>1</v>
      </c>
      <c r="J318">
        <v>158</v>
      </c>
      <c r="K318" t="b">
        <v>1</v>
      </c>
      <c r="L318" t="s">
        <v>8269</v>
      </c>
      <c r="M318" s="8">
        <f t="shared" si="16"/>
        <v>113.77333333333333</v>
      </c>
      <c r="N318" s="9">
        <f t="shared" si="17"/>
        <v>108.01265822784811</v>
      </c>
      <c r="O318" t="s">
        <v>8310</v>
      </c>
      <c r="P318" t="s">
        <v>8315</v>
      </c>
      <c r="Q318">
        <v>1415398197</v>
      </c>
      <c r="R318" s="13">
        <f t="shared" si="18"/>
        <v>41950.923576388886</v>
      </c>
      <c r="S318">
        <v>1418273940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 t="b">
        <v>1</v>
      </c>
      <c r="J319">
        <v>316</v>
      </c>
      <c r="K319" t="b">
        <v>1</v>
      </c>
      <c r="L319" t="s">
        <v>8269</v>
      </c>
      <c r="M319" s="8">
        <f t="shared" si="16"/>
        <v>100.80333333333333</v>
      </c>
      <c r="N319" s="9">
        <f t="shared" si="17"/>
        <v>95.699367088607602</v>
      </c>
      <c r="O319" t="s">
        <v>8310</v>
      </c>
      <c r="P319" t="s">
        <v>8315</v>
      </c>
      <c r="Q319">
        <v>1384186483</v>
      </c>
      <c r="R319" s="13">
        <f t="shared" si="18"/>
        <v>41589.676886574074</v>
      </c>
      <c r="S319">
        <v>1386778483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 t="b">
        <v>1</v>
      </c>
      <c r="J320">
        <v>284</v>
      </c>
      <c r="K320" t="b">
        <v>1</v>
      </c>
      <c r="L320" t="s">
        <v>8269</v>
      </c>
      <c r="M320" s="8">
        <f t="shared" si="16"/>
        <v>283.32</v>
      </c>
      <c r="N320" s="9">
        <f t="shared" si="17"/>
        <v>49.880281690140848</v>
      </c>
      <c r="O320" t="s">
        <v>8310</v>
      </c>
      <c r="P320" t="s">
        <v>8315</v>
      </c>
      <c r="Q320">
        <v>1361753751</v>
      </c>
      <c r="R320" s="13">
        <f t="shared" si="18"/>
        <v>41330.038784722223</v>
      </c>
      <c r="S320">
        <v>1364342151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 t="b">
        <v>1</v>
      </c>
      <c r="J321">
        <v>51</v>
      </c>
      <c r="K321" t="b">
        <v>1</v>
      </c>
      <c r="L321" t="s">
        <v>8269</v>
      </c>
      <c r="M321" s="8">
        <f t="shared" si="16"/>
        <v>112.68</v>
      </c>
      <c r="N321" s="9">
        <f t="shared" si="17"/>
        <v>110.47058823529412</v>
      </c>
      <c r="O321" t="s">
        <v>8310</v>
      </c>
      <c r="P321" t="s">
        <v>8315</v>
      </c>
      <c r="Q321">
        <v>1257538029</v>
      </c>
      <c r="R321" s="13">
        <f t="shared" si="18"/>
        <v>40123.83829861111</v>
      </c>
      <c r="S321">
        <v>1265097540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 t="b">
        <v>1</v>
      </c>
      <c r="J322">
        <v>158</v>
      </c>
      <c r="K322" t="b">
        <v>1</v>
      </c>
      <c r="L322" t="s">
        <v>8269</v>
      </c>
      <c r="M322" s="8">
        <f t="shared" ref="M322:M385" si="20">100*E322/D322</f>
        <v>106.58</v>
      </c>
      <c r="N322" s="9">
        <f t="shared" ref="N322:N385" si="21">E322/J322</f>
        <v>134.91139240506328</v>
      </c>
      <c r="O322" t="s">
        <v>8310</v>
      </c>
      <c r="P322" t="s">
        <v>8315</v>
      </c>
      <c r="Q322">
        <v>1448284433</v>
      </c>
      <c r="R322" s="13">
        <f t="shared" ref="R322:R385" si="22">(((Q322/60)/60)/24)+DATE(1970,1,1)</f>
        <v>42331.551307870366</v>
      </c>
      <c r="S322">
        <v>1450825200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 t="b">
        <v>1</v>
      </c>
      <c r="J323">
        <v>337</v>
      </c>
      <c r="K323" t="b">
        <v>1</v>
      </c>
      <c r="L323" t="s">
        <v>8269</v>
      </c>
      <c r="M323" s="8">
        <f t="shared" si="20"/>
        <v>102.66285714285715</v>
      </c>
      <c r="N323" s="9">
        <f t="shared" si="21"/>
        <v>106.62314540059347</v>
      </c>
      <c r="O323" t="s">
        <v>8310</v>
      </c>
      <c r="P323" t="s">
        <v>8315</v>
      </c>
      <c r="Q323">
        <v>1475577786</v>
      </c>
      <c r="R323" s="13">
        <f t="shared" si="22"/>
        <v>42647.446597222224</v>
      </c>
      <c r="S323">
        <v>1478605386</v>
      </c>
      <c r="T323" s="14">
        <f t="shared" ref="T323:T386" si="23">(((S323/60)/60)/24)+DATE(1970,1,1)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 t="b">
        <v>1</v>
      </c>
      <c r="J324">
        <v>186</v>
      </c>
      <c r="K324" t="b">
        <v>1</v>
      </c>
      <c r="L324" t="s">
        <v>8269</v>
      </c>
      <c r="M324" s="8">
        <f t="shared" si="20"/>
        <v>107.91200000000001</v>
      </c>
      <c r="N324" s="9">
        <f t="shared" si="21"/>
        <v>145.04301075268816</v>
      </c>
      <c r="O324" t="s">
        <v>8310</v>
      </c>
      <c r="P324" t="s">
        <v>8315</v>
      </c>
      <c r="Q324">
        <v>1460554848</v>
      </c>
      <c r="R324" s="13">
        <f t="shared" si="22"/>
        <v>42473.57</v>
      </c>
      <c r="S324">
        <v>1463146848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 t="b">
        <v>1</v>
      </c>
      <c r="J325">
        <v>58</v>
      </c>
      <c r="K325" t="b">
        <v>1</v>
      </c>
      <c r="L325" t="s">
        <v>8269</v>
      </c>
      <c r="M325" s="8">
        <f t="shared" si="20"/>
        <v>123.07407407407408</v>
      </c>
      <c r="N325" s="9">
        <f t="shared" si="21"/>
        <v>114.58620689655173</v>
      </c>
      <c r="O325" t="s">
        <v>8310</v>
      </c>
      <c r="P325" t="s">
        <v>8315</v>
      </c>
      <c r="Q325">
        <v>1479886966</v>
      </c>
      <c r="R325" s="13">
        <f t="shared" si="22"/>
        <v>42697.32136574074</v>
      </c>
      <c r="S325">
        <v>1482307140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 t="b">
        <v>1</v>
      </c>
      <c r="J326">
        <v>82</v>
      </c>
      <c r="K326" t="b">
        <v>1</v>
      </c>
      <c r="L326" t="s">
        <v>8269</v>
      </c>
      <c r="M326" s="8">
        <f t="shared" si="20"/>
        <v>101.6</v>
      </c>
      <c r="N326" s="9">
        <f t="shared" si="21"/>
        <v>105.3170731707317</v>
      </c>
      <c r="O326" t="s">
        <v>8310</v>
      </c>
      <c r="P326" t="s">
        <v>8315</v>
      </c>
      <c r="Q326">
        <v>1435590108</v>
      </c>
      <c r="R326" s="13">
        <f t="shared" si="22"/>
        <v>42184.626250000001</v>
      </c>
      <c r="S326">
        <v>1438441308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 t="b">
        <v>1</v>
      </c>
      <c r="J327">
        <v>736</v>
      </c>
      <c r="K327" t="b">
        <v>1</v>
      </c>
      <c r="L327" t="s">
        <v>8269</v>
      </c>
      <c r="M327" s="8">
        <f t="shared" si="20"/>
        <v>104.396</v>
      </c>
      <c r="N327" s="9">
        <f t="shared" si="21"/>
        <v>70.921195652173907</v>
      </c>
      <c r="O327" t="s">
        <v>8310</v>
      </c>
      <c r="P327" t="s">
        <v>8315</v>
      </c>
      <c r="Q327">
        <v>1479184233</v>
      </c>
      <c r="R327" s="13">
        <f t="shared" si="22"/>
        <v>42689.187881944439</v>
      </c>
      <c r="S327">
        <v>1482208233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 t="b">
        <v>1</v>
      </c>
      <c r="J328">
        <v>1151</v>
      </c>
      <c r="K328" t="b">
        <v>1</v>
      </c>
      <c r="L328" t="s">
        <v>8269</v>
      </c>
      <c r="M328" s="8">
        <f t="shared" si="20"/>
        <v>112.92973333333333</v>
      </c>
      <c r="N328" s="9">
        <f t="shared" si="21"/>
        <v>147.17167680278018</v>
      </c>
      <c r="O328" t="s">
        <v>8310</v>
      </c>
      <c r="P328" t="s">
        <v>8315</v>
      </c>
      <c r="Q328">
        <v>1486625606</v>
      </c>
      <c r="R328" s="13">
        <f t="shared" si="22"/>
        <v>42775.314884259264</v>
      </c>
      <c r="S328">
        <v>1489532220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 t="b">
        <v>1</v>
      </c>
      <c r="J329">
        <v>34</v>
      </c>
      <c r="K329" t="b">
        <v>1</v>
      </c>
      <c r="L329" t="s">
        <v>8269</v>
      </c>
      <c r="M329" s="8">
        <f t="shared" si="20"/>
        <v>136.4</v>
      </c>
      <c r="N329" s="9">
        <f t="shared" si="21"/>
        <v>160.47058823529412</v>
      </c>
      <c r="O329" t="s">
        <v>8310</v>
      </c>
      <c r="P329" t="s">
        <v>8315</v>
      </c>
      <c r="Q329">
        <v>1424669929</v>
      </c>
      <c r="R329" s="13">
        <f t="shared" si="22"/>
        <v>42058.235289351855</v>
      </c>
      <c r="S329">
        <v>1427011200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 t="b">
        <v>1</v>
      </c>
      <c r="J330">
        <v>498</v>
      </c>
      <c r="K330" t="b">
        <v>1</v>
      </c>
      <c r="L330" t="s">
        <v>8269</v>
      </c>
      <c r="M330" s="8">
        <f t="shared" si="20"/>
        <v>103.6144</v>
      </c>
      <c r="N330" s="9">
        <f t="shared" si="21"/>
        <v>156.04578313253012</v>
      </c>
      <c r="O330" t="s">
        <v>8310</v>
      </c>
      <c r="P330" t="s">
        <v>8315</v>
      </c>
      <c r="Q330">
        <v>1443739388</v>
      </c>
      <c r="R330" s="13">
        <f t="shared" si="22"/>
        <v>42278.946620370371</v>
      </c>
      <c r="S330">
        <v>1446350400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 t="b">
        <v>1</v>
      </c>
      <c r="J331">
        <v>167</v>
      </c>
      <c r="K331" t="b">
        <v>1</v>
      </c>
      <c r="L331" t="s">
        <v>8269</v>
      </c>
      <c r="M331" s="8">
        <f t="shared" si="20"/>
        <v>105.5</v>
      </c>
      <c r="N331" s="9">
        <f t="shared" si="21"/>
        <v>63.17365269461078</v>
      </c>
      <c r="O331" t="s">
        <v>8310</v>
      </c>
      <c r="P331" t="s">
        <v>8315</v>
      </c>
      <c r="Q331">
        <v>1444821127</v>
      </c>
      <c r="R331" s="13">
        <f t="shared" si="22"/>
        <v>42291.46674768519</v>
      </c>
      <c r="S331">
        <v>1446868800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 t="b">
        <v>1</v>
      </c>
      <c r="J332">
        <v>340</v>
      </c>
      <c r="K332" t="b">
        <v>1</v>
      </c>
      <c r="L332" t="s">
        <v>8269</v>
      </c>
      <c r="M332" s="8">
        <f t="shared" si="20"/>
        <v>101.82857142857142</v>
      </c>
      <c r="N332" s="9">
        <f t="shared" si="21"/>
        <v>104.82352941176471</v>
      </c>
      <c r="O332" t="s">
        <v>8310</v>
      </c>
      <c r="P332" t="s">
        <v>8315</v>
      </c>
      <c r="Q332">
        <v>1366028563</v>
      </c>
      <c r="R332" s="13">
        <f t="shared" si="22"/>
        <v>41379.515775462962</v>
      </c>
      <c r="S332">
        <v>1368763140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 t="b">
        <v>1</v>
      </c>
      <c r="J333">
        <v>438</v>
      </c>
      <c r="K333" t="b">
        <v>1</v>
      </c>
      <c r="L333" t="s">
        <v>8269</v>
      </c>
      <c r="M333" s="8">
        <f t="shared" si="20"/>
        <v>106.605</v>
      </c>
      <c r="N333" s="9">
        <f t="shared" si="21"/>
        <v>97.356164383561648</v>
      </c>
      <c r="O333" t="s">
        <v>8310</v>
      </c>
      <c r="P333" t="s">
        <v>8315</v>
      </c>
      <c r="Q333">
        <v>1463493434</v>
      </c>
      <c r="R333" s="13">
        <f t="shared" si="22"/>
        <v>42507.581412037034</v>
      </c>
      <c r="S333">
        <v>1466171834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 t="b">
        <v>1</v>
      </c>
      <c r="J334">
        <v>555</v>
      </c>
      <c r="K334" t="b">
        <v>1</v>
      </c>
      <c r="L334" t="s">
        <v>8269</v>
      </c>
      <c r="M334" s="8">
        <f t="shared" si="20"/>
        <v>113.015</v>
      </c>
      <c r="N334" s="9">
        <f t="shared" si="21"/>
        <v>203.63063063063063</v>
      </c>
      <c r="O334" t="s">
        <v>8310</v>
      </c>
      <c r="P334" t="s">
        <v>8315</v>
      </c>
      <c r="Q334">
        <v>1442420377</v>
      </c>
      <c r="R334" s="13">
        <f t="shared" si="22"/>
        <v>42263.680289351847</v>
      </c>
      <c r="S334">
        <v>1446019200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 t="b">
        <v>1</v>
      </c>
      <c r="J335">
        <v>266</v>
      </c>
      <c r="K335" t="b">
        <v>1</v>
      </c>
      <c r="L335" t="s">
        <v>8269</v>
      </c>
      <c r="M335" s="8">
        <f t="shared" si="20"/>
        <v>125.22750000000001</v>
      </c>
      <c r="N335" s="9">
        <f t="shared" si="21"/>
        <v>188.31203007518798</v>
      </c>
      <c r="O335" t="s">
        <v>8310</v>
      </c>
      <c r="P335" t="s">
        <v>8315</v>
      </c>
      <c r="Q335">
        <v>1457450191</v>
      </c>
      <c r="R335" s="13">
        <f t="shared" si="22"/>
        <v>42437.636469907404</v>
      </c>
      <c r="S335">
        <v>1460038591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 t="b">
        <v>1</v>
      </c>
      <c r="J336">
        <v>69</v>
      </c>
      <c r="K336" t="b">
        <v>1</v>
      </c>
      <c r="L336" t="s">
        <v>8269</v>
      </c>
      <c r="M336" s="8">
        <f t="shared" si="20"/>
        <v>101.19</v>
      </c>
      <c r="N336" s="9">
        <f t="shared" si="21"/>
        <v>146.65217391304347</v>
      </c>
      <c r="O336" t="s">
        <v>8310</v>
      </c>
      <c r="P336" t="s">
        <v>8315</v>
      </c>
      <c r="Q336">
        <v>1428423757</v>
      </c>
      <c r="R336" s="13">
        <f t="shared" si="22"/>
        <v>42101.682372685187</v>
      </c>
      <c r="S336">
        <v>1431716400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 t="b">
        <v>1</v>
      </c>
      <c r="J337">
        <v>80</v>
      </c>
      <c r="K337" t="b">
        <v>1</v>
      </c>
      <c r="L337" t="s">
        <v>8269</v>
      </c>
      <c r="M337" s="8">
        <f t="shared" si="20"/>
        <v>102.76470588235294</v>
      </c>
      <c r="N337" s="9">
        <f t="shared" si="21"/>
        <v>109.1875</v>
      </c>
      <c r="O337" t="s">
        <v>8310</v>
      </c>
      <c r="P337" t="s">
        <v>8315</v>
      </c>
      <c r="Q337">
        <v>1428428515</v>
      </c>
      <c r="R337" s="13">
        <f t="shared" si="22"/>
        <v>42101.737442129626</v>
      </c>
      <c r="S337">
        <v>1431122400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 t="b">
        <v>1</v>
      </c>
      <c r="J338">
        <v>493</v>
      </c>
      <c r="K338" t="b">
        <v>1</v>
      </c>
      <c r="L338" t="s">
        <v>8269</v>
      </c>
      <c r="M338" s="8">
        <f t="shared" si="20"/>
        <v>116.83911999999999</v>
      </c>
      <c r="N338" s="9">
        <f t="shared" si="21"/>
        <v>59.249046653144013</v>
      </c>
      <c r="O338" t="s">
        <v>8310</v>
      </c>
      <c r="P338" t="s">
        <v>8315</v>
      </c>
      <c r="Q338">
        <v>1444832318</v>
      </c>
      <c r="R338" s="13">
        <f t="shared" si="22"/>
        <v>42291.596273148149</v>
      </c>
      <c r="S338">
        <v>1447427918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 t="b">
        <v>1</v>
      </c>
      <c r="J339">
        <v>31</v>
      </c>
      <c r="K339" t="b">
        <v>1</v>
      </c>
      <c r="L339" t="s">
        <v>8269</v>
      </c>
      <c r="M339" s="8">
        <f t="shared" si="20"/>
        <v>101.16833333333334</v>
      </c>
      <c r="N339" s="9">
        <f t="shared" si="21"/>
        <v>97.904838709677421</v>
      </c>
      <c r="O339" t="s">
        <v>8310</v>
      </c>
      <c r="P339" t="s">
        <v>8315</v>
      </c>
      <c r="Q339">
        <v>1423710308</v>
      </c>
      <c r="R339" s="13">
        <f t="shared" si="22"/>
        <v>42047.128564814819</v>
      </c>
      <c r="S339">
        <v>1426298708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 t="b">
        <v>1</v>
      </c>
      <c r="J340">
        <v>236</v>
      </c>
      <c r="K340" t="b">
        <v>1</v>
      </c>
      <c r="L340" t="s">
        <v>8269</v>
      </c>
      <c r="M340" s="8">
        <f t="shared" si="20"/>
        <v>110.1336</v>
      </c>
      <c r="N340" s="9">
        <f t="shared" si="21"/>
        <v>70.000169491525426</v>
      </c>
      <c r="O340" t="s">
        <v>8310</v>
      </c>
      <c r="P340" t="s">
        <v>8315</v>
      </c>
      <c r="Q340">
        <v>1468001290</v>
      </c>
      <c r="R340" s="13">
        <f t="shared" si="22"/>
        <v>42559.755671296298</v>
      </c>
      <c r="S340">
        <v>1472864400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 t="b">
        <v>1</v>
      </c>
      <c r="J341">
        <v>89</v>
      </c>
      <c r="K341" t="b">
        <v>1</v>
      </c>
      <c r="L341" t="s">
        <v>8269</v>
      </c>
      <c r="M341" s="8">
        <f t="shared" si="20"/>
        <v>108.08333333333333</v>
      </c>
      <c r="N341" s="9">
        <f t="shared" si="21"/>
        <v>72.865168539325836</v>
      </c>
      <c r="O341" t="s">
        <v>8310</v>
      </c>
      <c r="P341" t="s">
        <v>8315</v>
      </c>
      <c r="Q341">
        <v>1427739268</v>
      </c>
      <c r="R341" s="13">
        <f t="shared" si="22"/>
        <v>42093.760046296295</v>
      </c>
      <c r="S341">
        <v>1430331268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 t="b">
        <v>1</v>
      </c>
      <c r="J342">
        <v>299</v>
      </c>
      <c r="K342" t="b">
        <v>1</v>
      </c>
      <c r="L342" t="s">
        <v>8269</v>
      </c>
      <c r="M342" s="8">
        <f t="shared" si="20"/>
        <v>125.02285714285715</v>
      </c>
      <c r="N342" s="9">
        <f t="shared" si="21"/>
        <v>146.34782608695653</v>
      </c>
      <c r="O342" t="s">
        <v>8310</v>
      </c>
      <c r="P342" t="s">
        <v>8315</v>
      </c>
      <c r="Q342">
        <v>1486397007</v>
      </c>
      <c r="R342" s="13">
        <f t="shared" si="22"/>
        <v>42772.669062500005</v>
      </c>
      <c r="S342">
        <v>1489006800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 t="b">
        <v>1</v>
      </c>
      <c r="J343">
        <v>55</v>
      </c>
      <c r="K343" t="b">
        <v>1</v>
      </c>
      <c r="L343" t="s">
        <v>8269</v>
      </c>
      <c r="M343" s="8">
        <f t="shared" si="20"/>
        <v>106.71428571428571</v>
      </c>
      <c r="N343" s="9">
        <f t="shared" si="21"/>
        <v>67.909090909090907</v>
      </c>
      <c r="O343" t="s">
        <v>8310</v>
      </c>
      <c r="P343" t="s">
        <v>8315</v>
      </c>
      <c r="Q343">
        <v>1410555998</v>
      </c>
      <c r="R343" s="13">
        <f t="shared" si="22"/>
        <v>41894.879606481481</v>
      </c>
      <c r="S343">
        <v>1412135940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 t="b">
        <v>1</v>
      </c>
      <c r="J344">
        <v>325</v>
      </c>
      <c r="K344" t="b">
        <v>1</v>
      </c>
      <c r="L344" t="s">
        <v>8269</v>
      </c>
      <c r="M344" s="8">
        <f t="shared" si="20"/>
        <v>100.3664</v>
      </c>
      <c r="N344" s="9">
        <f t="shared" si="21"/>
        <v>169.85083076923075</v>
      </c>
      <c r="O344" t="s">
        <v>8310</v>
      </c>
      <c r="P344" t="s">
        <v>8315</v>
      </c>
      <c r="Q344">
        <v>1459363465</v>
      </c>
      <c r="R344" s="13">
        <f t="shared" si="22"/>
        <v>42459.780844907407</v>
      </c>
      <c r="S344">
        <v>1461955465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 t="b">
        <v>1</v>
      </c>
      <c r="J345">
        <v>524</v>
      </c>
      <c r="K345" t="b">
        <v>1</v>
      </c>
      <c r="L345" t="s">
        <v>8269</v>
      </c>
      <c r="M345" s="8">
        <f t="shared" si="20"/>
        <v>102.02863333333333</v>
      </c>
      <c r="N345" s="9">
        <f t="shared" si="21"/>
        <v>58.413339694656486</v>
      </c>
      <c r="O345" t="s">
        <v>8310</v>
      </c>
      <c r="P345" t="s">
        <v>8315</v>
      </c>
      <c r="Q345">
        <v>1413308545</v>
      </c>
      <c r="R345" s="13">
        <f t="shared" si="22"/>
        <v>41926.73778935185</v>
      </c>
      <c r="S345">
        <v>1415934000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 t="b">
        <v>1</v>
      </c>
      <c r="J346">
        <v>285</v>
      </c>
      <c r="K346" t="b">
        <v>1</v>
      </c>
      <c r="L346" t="s">
        <v>8269</v>
      </c>
      <c r="M346" s="8">
        <f t="shared" si="20"/>
        <v>102.08358208955224</v>
      </c>
      <c r="N346" s="9">
        <f t="shared" si="21"/>
        <v>119.99298245614035</v>
      </c>
      <c r="O346" t="s">
        <v>8310</v>
      </c>
      <c r="P346" t="s">
        <v>8315</v>
      </c>
      <c r="Q346">
        <v>1429312694</v>
      </c>
      <c r="R346" s="13">
        <f t="shared" si="22"/>
        <v>42111.970995370371</v>
      </c>
      <c r="S346">
        <v>1433125200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 t="b">
        <v>1</v>
      </c>
      <c r="J347">
        <v>179</v>
      </c>
      <c r="K347" t="b">
        <v>1</v>
      </c>
      <c r="L347" t="s">
        <v>8269</v>
      </c>
      <c r="M347" s="8">
        <f t="shared" si="20"/>
        <v>123.27586206896552</v>
      </c>
      <c r="N347" s="9">
        <f t="shared" si="21"/>
        <v>99.860335195530723</v>
      </c>
      <c r="O347" t="s">
        <v>8310</v>
      </c>
      <c r="P347" t="s">
        <v>8315</v>
      </c>
      <c r="Q347">
        <v>1429569590</v>
      </c>
      <c r="R347" s="13">
        <f t="shared" si="22"/>
        <v>42114.944328703699</v>
      </c>
      <c r="S347">
        <v>1432161590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 t="b">
        <v>1</v>
      </c>
      <c r="J348">
        <v>188</v>
      </c>
      <c r="K348" t="b">
        <v>1</v>
      </c>
      <c r="L348" t="s">
        <v>8269</v>
      </c>
      <c r="M348" s="8">
        <f t="shared" si="20"/>
        <v>170.28880000000001</v>
      </c>
      <c r="N348" s="9">
        <f t="shared" si="21"/>
        <v>90.579148936170213</v>
      </c>
      <c r="O348" t="s">
        <v>8310</v>
      </c>
      <c r="P348" t="s">
        <v>8315</v>
      </c>
      <c r="Q348">
        <v>1442232021</v>
      </c>
      <c r="R348" s="13">
        <f t="shared" si="22"/>
        <v>42261.500243055561</v>
      </c>
      <c r="S348">
        <v>1444824021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 t="b">
        <v>1</v>
      </c>
      <c r="J349">
        <v>379</v>
      </c>
      <c r="K349" t="b">
        <v>1</v>
      </c>
      <c r="L349" t="s">
        <v>8269</v>
      </c>
      <c r="M349" s="8">
        <f t="shared" si="20"/>
        <v>111.59050000000001</v>
      </c>
      <c r="N349" s="9">
        <f t="shared" si="21"/>
        <v>117.77361477572559</v>
      </c>
      <c r="O349" t="s">
        <v>8310</v>
      </c>
      <c r="P349" t="s">
        <v>8315</v>
      </c>
      <c r="Q349">
        <v>1444910009</v>
      </c>
      <c r="R349" s="13">
        <f t="shared" si="22"/>
        <v>42292.495474537034</v>
      </c>
      <c r="S349">
        <v>1447505609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 t="b">
        <v>1</v>
      </c>
      <c r="J350">
        <v>119</v>
      </c>
      <c r="K350" t="b">
        <v>1</v>
      </c>
      <c r="L350" t="s">
        <v>8269</v>
      </c>
      <c r="M350" s="8">
        <f t="shared" si="20"/>
        <v>103</v>
      </c>
      <c r="N350" s="9">
        <f t="shared" si="21"/>
        <v>86.554621848739501</v>
      </c>
      <c r="O350" t="s">
        <v>8310</v>
      </c>
      <c r="P350" t="s">
        <v>8315</v>
      </c>
      <c r="Q350">
        <v>1437573916</v>
      </c>
      <c r="R350" s="13">
        <f t="shared" si="22"/>
        <v>42207.58699074074</v>
      </c>
      <c r="S350">
        <v>1440165916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 t="b">
        <v>1</v>
      </c>
      <c r="J351">
        <v>167</v>
      </c>
      <c r="K351" t="b">
        <v>1</v>
      </c>
      <c r="L351" t="s">
        <v>8269</v>
      </c>
      <c r="M351" s="8">
        <f t="shared" si="20"/>
        <v>106.63570159857905</v>
      </c>
      <c r="N351" s="9">
        <f t="shared" si="21"/>
        <v>71.899281437125751</v>
      </c>
      <c r="O351" t="s">
        <v>8310</v>
      </c>
      <c r="P351" t="s">
        <v>8315</v>
      </c>
      <c r="Q351">
        <v>1485345508</v>
      </c>
      <c r="R351" s="13">
        <f t="shared" si="22"/>
        <v>42760.498935185184</v>
      </c>
      <c r="S351">
        <v>1487937508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 t="b">
        <v>1</v>
      </c>
      <c r="J352">
        <v>221</v>
      </c>
      <c r="K352" t="b">
        <v>1</v>
      </c>
      <c r="L352" t="s">
        <v>8269</v>
      </c>
      <c r="M352" s="8">
        <f t="shared" si="20"/>
        <v>114.76</v>
      </c>
      <c r="N352" s="9">
        <f t="shared" si="21"/>
        <v>129.81900452488688</v>
      </c>
      <c r="O352" t="s">
        <v>8310</v>
      </c>
      <c r="P352" t="s">
        <v>8315</v>
      </c>
      <c r="Q352">
        <v>1470274509</v>
      </c>
      <c r="R352" s="13">
        <f t="shared" si="22"/>
        <v>42586.066076388888</v>
      </c>
      <c r="S352">
        <v>1473566340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 t="b">
        <v>1</v>
      </c>
      <c r="J353">
        <v>964</v>
      </c>
      <c r="K353" t="b">
        <v>1</v>
      </c>
      <c r="L353" t="s">
        <v>8269</v>
      </c>
      <c r="M353" s="8">
        <f t="shared" si="20"/>
        <v>127.34117647058824</v>
      </c>
      <c r="N353" s="9">
        <f t="shared" si="21"/>
        <v>44.912863070539416</v>
      </c>
      <c r="O353" t="s">
        <v>8310</v>
      </c>
      <c r="P353" t="s">
        <v>8315</v>
      </c>
      <c r="Q353">
        <v>1456614554</v>
      </c>
      <c r="R353" s="13">
        <f t="shared" si="22"/>
        <v>42427.964745370366</v>
      </c>
      <c r="S353">
        <v>1460066954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 t="b">
        <v>1</v>
      </c>
      <c r="J354">
        <v>286</v>
      </c>
      <c r="K354" t="b">
        <v>1</v>
      </c>
      <c r="L354" t="s">
        <v>8269</v>
      </c>
      <c r="M354" s="8">
        <f t="shared" si="20"/>
        <v>116.56</v>
      </c>
      <c r="N354" s="9">
        <f t="shared" si="21"/>
        <v>40.755244755244753</v>
      </c>
      <c r="O354" t="s">
        <v>8310</v>
      </c>
      <c r="P354" t="s">
        <v>8315</v>
      </c>
      <c r="Q354">
        <v>1410148868</v>
      </c>
      <c r="R354" s="13">
        <f t="shared" si="22"/>
        <v>41890.167453703703</v>
      </c>
      <c r="S354">
        <v>1412740868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 t="b">
        <v>1</v>
      </c>
      <c r="J355">
        <v>613</v>
      </c>
      <c r="K355" t="b">
        <v>1</v>
      </c>
      <c r="L355" t="s">
        <v>8269</v>
      </c>
      <c r="M355" s="8">
        <f t="shared" si="20"/>
        <v>108.61819426615318</v>
      </c>
      <c r="N355" s="9">
        <f t="shared" si="21"/>
        <v>103.52394779771615</v>
      </c>
      <c r="O355" t="s">
        <v>8310</v>
      </c>
      <c r="P355" t="s">
        <v>8315</v>
      </c>
      <c r="Q355">
        <v>1445367619</v>
      </c>
      <c r="R355" s="13">
        <f t="shared" si="22"/>
        <v>42297.791886574079</v>
      </c>
      <c r="S355">
        <v>1447963219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 t="b">
        <v>1</v>
      </c>
      <c r="J356">
        <v>29</v>
      </c>
      <c r="K356" t="b">
        <v>1</v>
      </c>
      <c r="L356" t="s">
        <v>8269</v>
      </c>
      <c r="M356" s="8">
        <f t="shared" si="20"/>
        <v>103.94285714285714</v>
      </c>
      <c r="N356" s="9">
        <f t="shared" si="21"/>
        <v>125.44827586206897</v>
      </c>
      <c r="O356" t="s">
        <v>8310</v>
      </c>
      <c r="P356" t="s">
        <v>8315</v>
      </c>
      <c r="Q356">
        <v>1457553121</v>
      </c>
      <c r="R356" s="13">
        <f t="shared" si="22"/>
        <v>42438.827789351853</v>
      </c>
      <c r="S356">
        <v>1460141521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 t="b">
        <v>1</v>
      </c>
      <c r="J357">
        <v>165</v>
      </c>
      <c r="K357" t="b">
        <v>1</v>
      </c>
      <c r="L357" t="s">
        <v>8269</v>
      </c>
      <c r="M357" s="8">
        <f t="shared" si="20"/>
        <v>116.25714285714285</v>
      </c>
      <c r="N357" s="9">
        <f t="shared" si="21"/>
        <v>246.60606060606059</v>
      </c>
      <c r="O357" t="s">
        <v>8310</v>
      </c>
      <c r="P357" t="s">
        <v>8315</v>
      </c>
      <c r="Q357">
        <v>1414738994</v>
      </c>
      <c r="R357" s="13">
        <f t="shared" si="22"/>
        <v>41943.293912037036</v>
      </c>
      <c r="S357">
        <v>1417420994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 t="b">
        <v>1</v>
      </c>
      <c r="J358">
        <v>97</v>
      </c>
      <c r="K358" t="b">
        <v>1</v>
      </c>
      <c r="L358" t="s">
        <v>8269</v>
      </c>
      <c r="M358" s="8">
        <f t="shared" si="20"/>
        <v>102.69240000000001</v>
      </c>
      <c r="N358" s="9">
        <f t="shared" si="21"/>
        <v>79.401340206185566</v>
      </c>
      <c r="O358" t="s">
        <v>8310</v>
      </c>
      <c r="P358" t="s">
        <v>8315</v>
      </c>
      <c r="Q358">
        <v>1455563793</v>
      </c>
      <c r="R358" s="13">
        <f t="shared" si="22"/>
        <v>42415.803159722222</v>
      </c>
      <c r="S358">
        <v>1458152193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 t="b">
        <v>1</v>
      </c>
      <c r="J359">
        <v>303</v>
      </c>
      <c r="K359" t="b">
        <v>1</v>
      </c>
      <c r="L359" t="s">
        <v>8269</v>
      </c>
      <c r="M359" s="8">
        <f t="shared" si="20"/>
        <v>174</v>
      </c>
      <c r="N359" s="9">
        <f t="shared" si="21"/>
        <v>86.138613861386133</v>
      </c>
      <c r="O359" t="s">
        <v>8310</v>
      </c>
      <c r="P359" t="s">
        <v>8315</v>
      </c>
      <c r="Q359">
        <v>1426396797</v>
      </c>
      <c r="R359" s="13">
        <f t="shared" si="22"/>
        <v>42078.222187499996</v>
      </c>
      <c r="S359">
        <v>1429852797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 t="b">
        <v>1</v>
      </c>
      <c r="J360">
        <v>267</v>
      </c>
      <c r="K360" t="b">
        <v>1</v>
      </c>
      <c r="L360" t="s">
        <v>8269</v>
      </c>
      <c r="M360" s="8">
        <f t="shared" si="20"/>
        <v>103.08799999999999</v>
      </c>
      <c r="N360" s="9">
        <f t="shared" si="21"/>
        <v>193.04868913857678</v>
      </c>
      <c r="O360" t="s">
        <v>8310</v>
      </c>
      <c r="P360" t="s">
        <v>8315</v>
      </c>
      <c r="Q360">
        <v>1463517521</v>
      </c>
      <c r="R360" s="13">
        <f t="shared" si="22"/>
        <v>42507.860196759255</v>
      </c>
      <c r="S360">
        <v>1466002800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 t="b">
        <v>1</v>
      </c>
      <c r="J361">
        <v>302</v>
      </c>
      <c r="K361" t="b">
        <v>1</v>
      </c>
      <c r="L361" t="s">
        <v>8269</v>
      </c>
      <c r="M361" s="8">
        <f t="shared" si="20"/>
        <v>104.85537190082644</v>
      </c>
      <c r="N361" s="9">
        <f t="shared" si="21"/>
        <v>84.023178807947019</v>
      </c>
      <c r="O361" t="s">
        <v>8310</v>
      </c>
      <c r="P361" t="s">
        <v>8315</v>
      </c>
      <c r="Q361">
        <v>1414028490</v>
      </c>
      <c r="R361" s="13">
        <f t="shared" si="22"/>
        <v>41935.070486111108</v>
      </c>
      <c r="S361">
        <v>1415941920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 t="b">
        <v>0</v>
      </c>
      <c r="J362">
        <v>87</v>
      </c>
      <c r="K362" t="b">
        <v>1</v>
      </c>
      <c r="L362" t="s">
        <v>8269</v>
      </c>
      <c r="M362" s="8">
        <f t="shared" si="20"/>
        <v>101.375</v>
      </c>
      <c r="N362" s="9">
        <f t="shared" si="21"/>
        <v>139.82758620689654</v>
      </c>
      <c r="O362" t="s">
        <v>8310</v>
      </c>
      <c r="P362" t="s">
        <v>8315</v>
      </c>
      <c r="Q362">
        <v>1433799180</v>
      </c>
      <c r="R362" s="13">
        <f t="shared" si="22"/>
        <v>42163.897916666669</v>
      </c>
      <c r="S362">
        <v>1437621060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 t="b">
        <v>0</v>
      </c>
      <c r="J363">
        <v>354</v>
      </c>
      <c r="K363" t="b">
        <v>1</v>
      </c>
      <c r="L363" t="s">
        <v>8269</v>
      </c>
      <c r="M363" s="8">
        <f t="shared" si="20"/>
        <v>111.07699999999998</v>
      </c>
      <c r="N363" s="9">
        <f t="shared" si="21"/>
        <v>109.82189265536722</v>
      </c>
      <c r="O363" t="s">
        <v>8310</v>
      </c>
      <c r="P363" t="s">
        <v>8315</v>
      </c>
      <c r="Q363">
        <v>1414108906</v>
      </c>
      <c r="R363" s="13">
        <f t="shared" si="22"/>
        <v>41936.001226851848</v>
      </c>
      <c r="S363">
        <v>1416704506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 t="b">
        <v>0</v>
      </c>
      <c r="J364">
        <v>86</v>
      </c>
      <c r="K364" t="b">
        <v>1</v>
      </c>
      <c r="L364" t="s">
        <v>8269</v>
      </c>
      <c r="M364" s="8">
        <f t="shared" si="20"/>
        <v>124.15933781686498</v>
      </c>
      <c r="N364" s="9">
        <f t="shared" si="21"/>
        <v>139.53488372093022</v>
      </c>
      <c r="O364" t="s">
        <v>8310</v>
      </c>
      <c r="P364" t="s">
        <v>8315</v>
      </c>
      <c r="Q364">
        <v>1405573391</v>
      </c>
      <c r="R364" s="13">
        <f t="shared" si="22"/>
        <v>41837.210543981484</v>
      </c>
      <c r="S364">
        <v>1407456000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 t="b">
        <v>0</v>
      </c>
      <c r="J365">
        <v>26</v>
      </c>
      <c r="K365" t="b">
        <v>1</v>
      </c>
      <c r="L365" t="s">
        <v>8269</v>
      </c>
      <c r="M365" s="8">
        <f t="shared" si="20"/>
        <v>101.33333333333333</v>
      </c>
      <c r="N365" s="9">
        <f t="shared" si="21"/>
        <v>347.84615384615387</v>
      </c>
      <c r="O365" t="s">
        <v>8310</v>
      </c>
      <c r="P365" t="s">
        <v>8315</v>
      </c>
      <c r="Q365">
        <v>1268934736</v>
      </c>
      <c r="R365" s="13">
        <f t="shared" si="22"/>
        <v>40255.744629629626</v>
      </c>
      <c r="S365">
        <v>1272828120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 t="b">
        <v>0</v>
      </c>
      <c r="J366">
        <v>113</v>
      </c>
      <c r="K366" t="b">
        <v>1</v>
      </c>
      <c r="L366" t="s">
        <v>8269</v>
      </c>
      <c r="M366" s="8">
        <f t="shared" si="20"/>
        <v>110.16142857142857</v>
      </c>
      <c r="N366" s="9">
        <f t="shared" si="21"/>
        <v>68.24159292035398</v>
      </c>
      <c r="O366" t="s">
        <v>8310</v>
      </c>
      <c r="P366" t="s">
        <v>8315</v>
      </c>
      <c r="Q366">
        <v>1400704672</v>
      </c>
      <c r="R366" s="13">
        <f t="shared" si="22"/>
        <v>41780.859629629631</v>
      </c>
      <c r="S366">
        <v>1403323140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 t="b">
        <v>0</v>
      </c>
      <c r="J367">
        <v>65</v>
      </c>
      <c r="K367" t="b">
        <v>1</v>
      </c>
      <c r="L367" t="s">
        <v>8269</v>
      </c>
      <c r="M367" s="8">
        <f t="shared" si="20"/>
        <v>103.97333333333333</v>
      </c>
      <c r="N367" s="9">
        <f t="shared" si="21"/>
        <v>239.93846153846152</v>
      </c>
      <c r="O367" t="s">
        <v>8310</v>
      </c>
      <c r="P367" t="s">
        <v>8315</v>
      </c>
      <c r="Q367">
        <v>1391005999</v>
      </c>
      <c r="R367" s="13">
        <f t="shared" si="22"/>
        <v>41668.606469907405</v>
      </c>
      <c r="S367">
        <v>1393597999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 t="b">
        <v>0</v>
      </c>
      <c r="J368">
        <v>134</v>
      </c>
      <c r="K368" t="b">
        <v>1</v>
      </c>
      <c r="L368" t="s">
        <v>8269</v>
      </c>
      <c r="M368" s="8">
        <f t="shared" si="20"/>
        <v>101.31578947368421</v>
      </c>
      <c r="N368" s="9">
        <f t="shared" si="21"/>
        <v>287.31343283582089</v>
      </c>
      <c r="O368" t="s">
        <v>8310</v>
      </c>
      <c r="P368" t="s">
        <v>8315</v>
      </c>
      <c r="Q368">
        <v>1334948518</v>
      </c>
      <c r="R368" s="13">
        <f t="shared" si="22"/>
        <v>41019.793032407404</v>
      </c>
      <c r="S368">
        <v>1337540518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 t="b">
        <v>0</v>
      </c>
      <c r="J369">
        <v>119</v>
      </c>
      <c r="K369" t="b">
        <v>1</v>
      </c>
      <c r="L369" t="s">
        <v>8269</v>
      </c>
      <c r="M369" s="8">
        <f t="shared" si="20"/>
        <v>103.3501</v>
      </c>
      <c r="N369" s="9">
        <f t="shared" si="21"/>
        <v>86.84882352941176</v>
      </c>
      <c r="O369" t="s">
        <v>8310</v>
      </c>
      <c r="P369" t="s">
        <v>8315</v>
      </c>
      <c r="Q369">
        <v>1363960278</v>
      </c>
      <c r="R369" s="13">
        <f t="shared" si="22"/>
        <v>41355.577291666668</v>
      </c>
      <c r="S369">
        <v>1367384340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 t="b">
        <v>0</v>
      </c>
      <c r="J370">
        <v>159</v>
      </c>
      <c r="K370" t="b">
        <v>1</v>
      </c>
      <c r="L370" t="s">
        <v>8269</v>
      </c>
      <c r="M370" s="8">
        <f t="shared" si="20"/>
        <v>104.11199999999999</v>
      </c>
      <c r="N370" s="9">
        <f t="shared" si="21"/>
        <v>81.84905660377359</v>
      </c>
      <c r="O370" t="s">
        <v>8310</v>
      </c>
      <c r="P370" t="s">
        <v>8315</v>
      </c>
      <c r="Q370">
        <v>1423405922</v>
      </c>
      <c r="R370" s="13">
        <f t="shared" si="22"/>
        <v>42043.605578703704</v>
      </c>
      <c r="S370">
        <v>1426426322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 t="b">
        <v>0</v>
      </c>
      <c r="J371">
        <v>167</v>
      </c>
      <c r="K371" t="b">
        <v>1</v>
      </c>
      <c r="L371" t="s">
        <v>8269</v>
      </c>
      <c r="M371" s="8">
        <f t="shared" si="20"/>
        <v>110.15569230769231</v>
      </c>
      <c r="N371" s="9">
        <f t="shared" si="21"/>
        <v>42.874970059880241</v>
      </c>
      <c r="O371" t="s">
        <v>8310</v>
      </c>
      <c r="P371" t="s">
        <v>8315</v>
      </c>
      <c r="Q371">
        <v>1324041269</v>
      </c>
      <c r="R371" s="13">
        <f t="shared" si="22"/>
        <v>40893.551724537036</v>
      </c>
      <c r="S371">
        <v>1326633269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 t="b">
        <v>0</v>
      </c>
      <c r="J372">
        <v>43</v>
      </c>
      <c r="K372" t="b">
        <v>1</v>
      </c>
      <c r="L372" t="s">
        <v>8269</v>
      </c>
      <c r="M372" s="8">
        <f t="shared" si="20"/>
        <v>122.02</v>
      </c>
      <c r="N372" s="9">
        <f t="shared" si="21"/>
        <v>709.41860465116281</v>
      </c>
      <c r="O372" t="s">
        <v>8310</v>
      </c>
      <c r="P372" t="s">
        <v>8315</v>
      </c>
      <c r="Q372">
        <v>1481137500</v>
      </c>
      <c r="R372" s="13">
        <f t="shared" si="22"/>
        <v>42711.795138888891</v>
      </c>
      <c r="S372">
        <v>1483729500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 t="b">
        <v>0</v>
      </c>
      <c r="J373">
        <v>1062</v>
      </c>
      <c r="K373" t="b">
        <v>1</v>
      </c>
      <c r="L373" t="s">
        <v>8269</v>
      </c>
      <c r="M373" s="8">
        <f t="shared" si="20"/>
        <v>114.16866666666667</v>
      </c>
      <c r="N373" s="9">
        <f t="shared" si="21"/>
        <v>161.25517890772127</v>
      </c>
      <c r="O373" t="s">
        <v>8310</v>
      </c>
      <c r="P373" t="s">
        <v>8315</v>
      </c>
      <c r="Q373">
        <v>1355855139</v>
      </c>
      <c r="R373" s="13">
        <f t="shared" si="22"/>
        <v>41261.767812500002</v>
      </c>
      <c r="S373">
        <v>1359743139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 t="b">
        <v>0</v>
      </c>
      <c r="J374">
        <v>9</v>
      </c>
      <c r="K374" t="b">
        <v>1</v>
      </c>
      <c r="L374" t="s">
        <v>8269</v>
      </c>
      <c r="M374" s="8">
        <f t="shared" si="20"/>
        <v>125.33333333333333</v>
      </c>
      <c r="N374" s="9">
        <f t="shared" si="21"/>
        <v>41.777777777777779</v>
      </c>
      <c r="O374" t="s">
        <v>8310</v>
      </c>
      <c r="P374" t="s">
        <v>8315</v>
      </c>
      <c r="Q374">
        <v>1456408244</v>
      </c>
      <c r="R374" s="13">
        <f t="shared" si="22"/>
        <v>42425.576898148152</v>
      </c>
      <c r="S374">
        <v>1459872000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 t="b">
        <v>0</v>
      </c>
      <c r="J375">
        <v>89</v>
      </c>
      <c r="K375" t="b">
        <v>1</v>
      </c>
      <c r="L375" t="s">
        <v>8269</v>
      </c>
      <c r="M375" s="8">
        <f t="shared" si="20"/>
        <v>106.66666666666667</v>
      </c>
      <c r="N375" s="9">
        <f t="shared" si="21"/>
        <v>89.887640449438209</v>
      </c>
      <c r="O375" t="s">
        <v>8310</v>
      </c>
      <c r="P375" t="s">
        <v>8315</v>
      </c>
      <c r="Q375">
        <v>1340056398</v>
      </c>
      <c r="R375" s="13">
        <f t="shared" si="22"/>
        <v>41078.91201388889</v>
      </c>
      <c r="S375">
        <v>1342648398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 t="b">
        <v>0</v>
      </c>
      <c r="J376">
        <v>174</v>
      </c>
      <c r="K376" t="b">
        <v>1</v>
      </c>
      <c r="L376" t="s">
        <v>8269</v>
      </c>
      <c r="M376" s="8">
        <f t="shared" si="20"/>
        <v>130.65</v>
      </c>
      <c r="N376" s="9">
        <f t="shared" si="21"/>
        <v>45.051724137931032</v>
      </c>
      <c r="O376" t="s">
        <v>8310</v>
      </c>
      <c r="P376" t="s">
        <v>8315</v>
      </c>
      <c r="Q376">
        <v>1312320031</v>
      </c>
      <c r="R376" s="13">
        <f t="shared" si="22"/>
        <v>40757.889247685183</v>
      </c>
      <c r="S376">
        <v>1316208031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 t="b">
        <v>0</v>
      </c>
      <c r="J377">
        <v>14</v>
      </c>
      <c r="K377" t="b">
        <v>1</v>
      </c>
      <c r="L377" t="s">
        <v>8269</v>
      </c>
      <c r="M377" s="8">
        <f t="shared" si="20"/>
        <v>120</v>
      </c>
      <c r="N377" s="9">
        <f t="shared" si="21"/>
        <v>42.857142857142854</v>
      </c>
      <c r="O377" t="s">
        <v>8310</v>
      </c>
      <c r="P377" t="s">
        <v>8315</v>
      </c>
      <c r="Q377">
        <v>1390088311</v>
      </c>
      <c r="R377" s="13">
        <f t="shared" si="22"/>
        <v>41657.985081018516</v>
      </c>
      <c r="S377">
        <v>1393694280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 t="b">
        <v>0</v>
      </c>
      <c r="J378">
        <v>48</v>
      </c>
      <c r="K378" t="b">
        <v>1</v>
      </c>
      <c r="L378" t="s">
        <v>8269</v>
      </c>
      <c r="M378" s="8">
        <f t="shared" si="20"/>
        <v>105.95918367346938</v>
      </c>
      <c r="N378" s="9">
        <f t="shared" si="21"/>
        <v>54.083333333333336</v>
      </c>
      <c r="O378" t="s">
        <v>8310</v>
      </c>
      <c r="P378" t="s">
        <v>8315</v>
      </c>
      <c r="Q378">
        <v>1469443916</v>
      </c>
      <c r="R378" s="13">
        <f t="shared" si="22"/>
        <v>42576.452731481477</v>
      </c>
      <c r="S378">
        <v>1472122316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 t="b">
        <v>0</v>
      </c>
      <c r="J379">
        <v>133</v>
      </c>
      <c r="K379" t="b">
        <v>1</v>
      </c>
      <c r="L379" t="s">
        <v>8269</v>
      </c>
      <c r="M379" s="8">
        <f t="shared" si="20"/>
        <v>114.4</v>
      </c>
      <c r="N379" s="9">
        <f t="shared" si="21"/>
        <v>103.21804511278195</v>
      </c>
      <c r="O379" t="s">
        <v>8310</v>
      </c>
      <c r="P379" t="s">
        <v>8315</v>
      </c>
      <c r="Q379">
        <v>1444888868</v>
      </c>
      <c r="R379" s="13">
        <f t="shared" si="22"/>
        <v>42292.250787037032</v>
      </c>
      <c r="S379">
        <v>1447484460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 t="b">
        <v>0</v>
      </c>
      <c r="J380">
        <v>83</v>
      </c>
      <c r="K380" t="b">
        <v>1</v>
      </c>
      <c r="L380" t="s">
        <v>8269</v>
      </c>
      <c r="M380" s="8">
        <f t="shared" si="20"/>
        <v>111.76666666666667</v>
      </c>
      <c r="N380" s="9">
        <f t="shared" si="21"/>
        <v>40.397590361445786</v>
      </c>
      <c r="O380" t="s">
        <v>8310</v>
      </c>
      <c r="P380" t="s">
        <v>8315</v>
      </c>
      <c r="Q380">
        <v>1451655808</v>
      </c>
      <c r="R380" s="13">
        <f t="shared" si="22"/>
        <v>42370.571851851855</v>
      </c>
      <c r="S380">
        <v>1453765920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 t="b">
        <v>0</v>
      </c>
      <c r="J381">
        <v>149</v>
      </c>
      <c r="K381" t="b">
        <v>1</v>
      </c>
      <c r="L381" t="s">
        <v>8269</v>
      </c>
      <c r="M381" s="8">
        <f t="shared" si="20"/>
        <v>116.08</v>
      </c>
      <c r="N381" s="9">
        <f t="shared" si="21"/>
        <v>116.85906040268456</v>
      </c>
      <c r="O381" t="s">
        <v>8310</v>
      </c>
      <c r="P381" t="s">
        <v>8315</v>
      </c>
      <c r="Q381">
        <v>1332174672</v>
      </c>
      <c r="R381" s="13">
        <f t="shared" si="22"/>
        <v>40987.688333333332</v>
      </c>
      <c r="S381">
        <v>1336062672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 t="b">
        <v>0</v>
      </c>
      <c r="J382">
        <v>49</v>
      </c>
      <c r="K382" t="b">
        <v>1</v>
      </c>
      <c r="L382" t="s">
        <v>8269</v>
      </c>
      <c r="M382" s="8">
        <f t="shared" si="20"/>
        <v>141.5</v>
      </c>
      <c r="N382" s="9">
        <f t="shared" si="21"/>
        <v>115.51020408163265</v>
      </c>
      <c r="O382" t="s">
        <v>8310</v>
      </c>
      <c r="P382" t="s">
        <v>8315</v>
      </c>
      <c r="Q382">
        <v>1451409392</v>
      </c>
      <c r="R382" s="13">
        <f t="shared" si="22"/>
        <v>42367.719814814816</v>
      </c>
      <c r="S382">
        <v>1453569392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 t="b">
        <v>0</v>
      </c>
      <c r="J383">
        <v>251</v>
      </c>
      <c r="K383" t="b">
        <v>1</v>
      </c>
      <c r="L383" t="s">
        <v>8269</v>
      </c>
      <c r="M383" s="8">
        <f t="shared" si="20"/>
        <v>104.73</v>
      </c>
      <c r="N383" s="9">
        <f t="shared" si="21"/>
        <v>104.31274900398407</v>
      </c>
      <c r="O383" t="s">
        <v>8310</v>
      </c>
      <c r="P383" t="s">
        <v>8315</v>
      </c>
      <c r="Q383">
        <v>1340642717</v>
      </c>
      <c r="R383" s="13">
        <f t="shared" si="22"/>
        <v>41085.698113425926</v>
      </c>
      <c r="S383">
        <v>1343624400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 t="b">
        <v>0</v>
      </c>
      <c r="J384">
        <v>22</v>
      </c>
      <c r="K384" t="b">
        <v>1</v>
      </c>
      <c r="L384" t="s">
        <v>8269</v>
      </c>
      <c r="M384" s="8">
        <f t="shared" si="20"/>
        <v>255.83333333333334</v>
      </c>
      <c r="N384" s="9">
        <f t="shared" si="21"/>
        <v>69.772727272727266</v>
      </c>
      <c r="O384" t="s">
        <v>8310</v>
      </c>
      <c r="P384" t="s">
        <v>8315</v>
      </c>
      <c r="Q384">
        <v>1345741300</v>
      </c>
      <c r="R384" s="13">
        <f t="shared" si="22"/>
        <v>41144.709490740745</v>
      </c>
      <c r="S384">
        <v>1346950900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 t="b">
        <v>0</v>
      </c>
      <c r="J385">
        <v>48</v>
      </c>
      <c r="K385" t="b">
        <v>1</v>
      </c>
      <c r="L385" t="s">
        <v>8269</v>
      </c>
      <c r="M385" s="8">
        <f t="shared" si="20"/>
        <v>206.70670670670671</v>
      </c>
      <c r="N385" s="9">
        <f t="shared" si="21"/>
        <v>43.020833333333336</v>
      </c>
      <c r="O385" t="s">
        <v>8310</v>
      </c>
      <c r="P385" t="s">
        <v>8315</v>
      </c>
      <c r="Q385">
        <v>1398480559</v>
      </c>
      <c r="R385" s="13">
        <f t="shared" si="22"/>
        <v>41755.117581018516</v>
      </c>
      <c r="S385">
        <v>1400467759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 t="b">
        <v>0</v>
      </c>
      <c r="J386">
        <v>383</v>
      </c>
      <c r="K386" t="b">
        <v>1</v>
      </c>
      <c r="L386" t="s">
        <v>8269</v>
      </c>
      <c r="M386" s="8">
        <f t="shared" ref="M386:M449" si="24">100*E386/D386</f>
        <v>112.105</v>
      </c>
      <c r="N386" s="9">
        <f t="shared" ref="N386:N449" si="25">E386/J386</f>
        <v>58.540469973890339</v>
      </c>
      <c r="O386" t="s">
        <v>8310</v>
      </c>
      <c r="P386" t="s">
        <v>8315</v>
      </c>
      <c r="Q386">
        <v>1417977947</v>
      </c>
      <c r="R386" s="13">
        <f t="shared" ref="R386:R449" si="26">(((Q386/60)/60)/24)+DATE(1970,1,1)</f>
        <v>41980.781793981485</v>
      </c>
      <c r="S386">
        <v>1420569947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 t="b">
        <v>0</v>
      </c>
      <c r="J387">
        <v>237</v>
      </c>
      <c r="K387" t="b">
        <v>1</v>
      </c>
      <c r="L387" t="s">
        <v>8269</v>
      </c>
      <c r="M387" s="8">
        <f t="shared" si="24"/>
        <v>105.982</v>
      </c>
      <c r="N387" s="9">
        <f t="shared" si="25"/>
        <v>111.79535864978902</v>
      </c>
      <c r="O387" t="s">
        <v>8310</v>
      </c>
      <c r="P387" t="s">
        <v>8315</v>
      </c>
      <c r="Q387">
        <v>1413986501</v>
      </c>
      <c r="R387" s="13">
        <f t="shared" si="26"/>
        <v>41934.584502314814</v>
      </c>
      <c r="S387">
        <v>1416582101</v>
      </c>
      <c r="T387" s="14">
        <f t="shared" ref="T387:T450" si="27">(((S387/60)/60)/24)+DATE(1970,1,1)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 t="b">
        <v>0</v>
      </c>
      <c r="J388">
        <v>13</v>
      </c>
      <c r="K388" t="b">
        <v>1</v>
      </c>
      <c r="L388" t="s">
        <v>8269</v>
      </c>
      <c r="M388" s="8">
        <f t="shared" si="24"/>
        <v>100.16666666666667</v>
      </c>
      <c r="N388" s="9">
        <f t="shared" si="25"/>
        <v>46.230769230769234</v>
      </c>
      <c r="O388" t="s">
        <v>8310</v>
      </c>
      <c r="P388" t="s">
        <v>8315</v>
      </c>
      <c r="Q388">
        <v>1437950991</v>
      </c>
      <c r="R388" s="13">
        <f t="shared" si="26"/>
        <v>42211.951284722221</v>
      </c>
      <c r="S388">
        <v>1439246991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 t="b">
        <v>0</v>
      </c>
      <c r="J389">
        <v>562</v>
      </c>
      <c r="K389" t="b">
        <v>1</v>
      </c>
      <c r="L389" t="s">
        <v>8269</v>
      </c>
      <c r="M389" s="8">
        <f t="shared" si="24"/>
        <v>213.98947368421054</v>
      </c>
      <c r="N389" s="9">
        <f t="shared" si="25"/>
        <v>144.69039145907473</v>
      </c>
      <c r="O389" t="s">
        <v>8310</v>
      </c>
      <c r="P389" t="s">
        <v>8315</v>
      </c>
      <c r="Q389">
        <v>1436976858</v>
      </c>
      <c r="R389" s="13">
        <f t="shared" si="26"/>
        <v>42200.67659722222</v>
      </c>
      <c r="S389">
        <v>1439618400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 t="b">
        <v>0</v>
      </c>
      <c r="J390">
        <v>71</v>
      </c>
      <c r="K390" t="b">
        <v>1</v>
      </c>
      <c r="L390" t="s">
        <v>8269</v>
      </c>
      <c r="M390" s="8">
        <f t="shared" si="24"/>
        <v>126.16</v>
      </c>
      <c r="N390" s="9">
        <f t="shared" si="25"/>
        <v>88.845070422535215</v>
      </c>
      <c r="O390" t="s">
        <v>8310</v>
      </c>
      <c r="P390" t="s">
        <v>8315</v>
      </c>
      <c r="Q390">
        <v>1467078580</v>
      </c>
      <c r="R390" s="13">
        <f t="shared" si="26"/>
        <v>42549.076157407413</v>
      </c>
      <c r="S390">
        <v>1469670580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 t="b">
        <v>0</v>
      </c>
      <c r="J391">
        <v>1510</v>
      </c>
      <c r="K391" t="b">
        <v>1</v>
      </c>
      <c r="L391" t="s">
        <v>8269</v>
      </c>
      <c r="M391" s="8">
        <f t="shared" si="24"/>
        <v>181.53547058823528</v>
      </c>
      <c r="N391" s="9">
        <f t="shared" si="25"/>
        <v>81.75107284768211</v>
      </c>
      <c r="O391" t="s">
        <v>8310</v>
      </c>
      <c r="P391" t="s">
        <v>8315</v>
      </c>
      <c r="Q391">
        <v>1391477450</v>
      </c>
      <c r="R391" s="13">
        <f t="shared" si="26"/>
        <v>41674.063078703701</v>
      </c>
      <c r="S391">
        <v>1394233140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 t="b">
        <v>0</v>
      </c>
      <c r="J392">
        <v>14</v>
      </c>
      <c r="K392" t="b">
        <v>1</v>
      </c>
      <c r="L392" t="s">
        <v>8269</v>
      </c>
      <c r="M392" s="8">
        <f t="shared" si="24"/>
        <v>100</v>
      </c>
      <c r="N392" s="9">
        <f t="shared" si="25"/>
        <v>71.428571428571431</v>
      </c>
      <c r="O392" t="s">
        <v>8310</v>
      </c>
      <c r="P392" t="s">
        <v>8315</v>
      </c>
      <c r="Q392">
        <v>1429318372</v>
      </c>
      <c r="R392" s="13">
        <f t="shared" si="26"/>
        <v>42112.036712962959</v>
      </c>
      <c r="S392">
        <v>1431046372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 t="b">
        <v>0</v>
      </c>
      <c r="J393">
        <v>193</v>
      </c>
      <c r="K393" t="b">
        <v>1</v>
      </c>
      <c r="L393" t="s">
        <v>8269</v>
      </c>
      <c r="M393" s="8">
        <f t="shared" si="24"/>
        <v>100.61</v>
      </c>
      <c r="N393" s="9">
        <f t="shared" si="25"/>
        <v>104.25906735751295</v>
      </c>
      <c r="O393" t="s">
        <v>8310</v>
      </c>
      <c r="P393" t="s">
        <v>8315</v>
      </c>
      <c r="Q393">
        <v>1321578051</v>
      </c>
      <c r="R393" s="13">
        <f t="shared" si="26"/>
        <v>40865.042256944449</v>
      </c>
      <c r="S393">
        <v>1324169940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 t="b">
        <v>0</v>
      </c>
      <c r="J394">
        <v>206</v>
      </c>
      <c r="K394" t="b">
        <v>1</v>
      </c>
      <c r="L394" t="s">
        <v>8269</v>
      </c>
      <c r="M394" s="8">
        <f t="shared" si="24"/>
        <v>100.9027027027027</v>
      </c>
      <c r="N394" s="9">
        <f t="shared" si="25"/>
        <v>90.616504854368927</v>
      </c>
      <c r="O394" t="s">
        <v>8310</v>
      </c>
      <c r="P394" t="s">
        <v>8315</v>
      </c>
      <c r="Q394">
        <v>1312823571</v>
      </c>
      <c r="R394" s="13">
        <f t="shared" si="26"/>
        <v>40763.717256944445</v>
      </c>
      <c r="S394">
        <v>1315450800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 t="b">
        <v>0</v>
      </c>
      <c r="J395">
        <v>351</v>
      </c>
      <c r="K395" t="b">
        <v>1</v>
      </c>
      <c r="L395" t="s">
        <v>8269</v>
      </c>
      <c r="M395" s="8">
        <f t="shared" si="24"/>
        <v>110.446</v>
      </c>
      <c r="N395" s="9">
        <f t="shared" si="25"/>
        <v>157.33048433048432</v>
      </c>
      <c r="O395" t="s">
        <v>8310</v>
      </c>
      <c r="P395" t="s">
        <v>8315</v>
      </c>
      <c r="Q395">
        <v>1378746052</v>
      </c>
      <c r="R395" s="13">
        <f t="shared" si="26"/>
        <v>41526.708935185183</v>
      </c>
      <c r="S395">
        <v>1381424452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 t="b">
        <v>0</v>
      </c>
      <c r="J396">
        <v>50</v>
      </c>
      <c r="K396" t="b">
        <v>1</v>
      </c>
      <c r="L396" t="s">
        <v>8269</v>
      </c>
      <c r="M396" s="8">
        <f t="shared" si="24"/>
        <v>111.8936170212766</v>
      </c>
      <c r="N396" s="9">
        <f t="shared" si="25"/>
        <v>105.18</v>
      </c>
      <c r="O396" t="s">
        <v>8310</v>
      </c>
      <c r="P396" t="s">
        <v>8315</v>
      </c>
      <c r="Q396">
        <v>1455737882</v>
      </c>
      <c r="R396" s="13">
        <f t="shared" si="26"/>
        <v>42417.818078703705</v>
      </c>
      <c r="S396">
        <v>1460918282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 t="b">
        <v>0</v>
      </c>
      <c r="J397">
        <v>184</v>
      </c>
      <c r="K397" t="b">
        <v>1</v>
      </c>
      <c r="L397" t="s">
        <v>8269</v>
      </c>
      <c r="M397" s="8">
        <f t="shared" si="24"/>
        <v>108.0445</v>
      </c>
      <c r="N397" s="9">
        <f t="shared" si="25"/>
        <v>58.719836956521746</v>
      </c>
      <c r="O397" t="s">
        <v>8310</v>
      </c>
      <c r="P397" t="s">
        <v>8315</v>
      </c>
      <c r="Q397">
        <v>1332452960</v>
      </c>
      <c r="R397" s="13">
        <f t="shared" si="26"/>
        <v>40990.909259259257</v>
      </c>
      <c r="S397">
        <v>1335562320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 t="b">
        <v>0</v>
      </c>
      <c r="J398">
        <v>196</v>
      </c>
      <c r="K398" t="b">
        <v>1</v>
      </c>
      <c r="L398" t="s">
        <v>8269</v>
      </c>
      <c r="M398" s="8">
        <f t="shared" si="24"/>
        <v>106.66666666666667</v>
      </c>
      <c r="N398" s="9">
        <f t="shared" si="25"/>
        <v>81.632653061224488</v>
      </c>
      <c r="O398" t="s">
        <v>8310</v>
      </c>
      <c r="P398" t="s">
        <v>8315</v>
      </c>
      <c r="Q398">
        <v>1340372006</v>
      </c>
      <c r="R398" s="13">
        <f t="shared" si="26"/>
        <v>41082.564884259256</v>
      </c>
      <c r="S398">
        <v>1341668006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 t="b">
        <v>0</v>
      </c>
      <c r="J399">
        <v>229</v>
      </c>
      <c r="K399" t="b">
        <v>1</v>
      </c>
      <c r="L399" t="s">
        <v>8269</v>
      </c>
      <c r="M399" s="8">
        <f t="shared" si="24"/>
        <v>103.90027322404372</v>
      </c>
      <c r="N399" s="9">
        <f t="shared" si="25"/>
        <v>56.460043668122275</v>
      </c>
      <c r="O399" t="s">
        <v>8310</v>
      </c>
      <c r="P399" t="s">
        <v>8315</v>
      </c>
      <c r="Q399">
        <v>1279651084</v>
      </c>
      <c r="R399" s="13">
        <f t="shared" si="26"/>
        <v>40379.776435185187</v>
      </c>
      <c r="S399">
        <v>1283312640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 t="b">
        <v>0</v>
      </c>
      <c r="J400">
        <v>67</v>
      </c>
      <c r="K400" t="b">
        <v>1</v>
      </c>
      <c r="L400" t="s">
        <v>8269</v>
      </c>
      <c r="M400" s="8">
        <f t="shared" si="24"/>
        <v>125.16</v>
      </c>
      <c r="N400" s="9">
        <f t="shared" si="25"/>
        <v>140.1044776119403</v>
      </c>
      <c r="O400" t="s">
        <v>8310</v>
      </c>
      <c r="P400" t="s">
        <v>8315</v>
      </c>
      <c r="Q400">
        <v>1426446126</v>
      </c>
      <c r="R400" s="13">
        <f t="shared" si="26"/>
        <v>42078.793124999997</v>
      </c>
      <c r="S400">
        <v>1430334126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 t="b">
        <v>0</v>
      </c>
      <c r="J401">
        <v>95</v>
      </c>
      <c r="K401" t="b">
        <v>1</v>
      </c>
      <c r="L401" t="s">
        <v>8269</v>
      </c>
      <c r="M401" s="8">
        <f t="shared" si="24"/>
        <v>106.80500000000001</v>
      </c>
      <c r="N401" s="9">
        <f t="shared" si="25"/>
        <v>224.85263157894738</v>
      </c>
      <c r="O401" t="s">
        <v>8310</v>
      </c>
      <c r="P401" t="s">
        <v>8315</v>
      </c>
      <c r="Q401">
        <v>1479070867</v>
      </c>
      <c r="R401" s="13">
        <f t="shared" si="26"/>
        <v>42687.875775462962</v>
      </c>
      <c r="S401">
        <v>1481716800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 t="b">
        <v>0</v>
      </c>
      <c r="J402">
        <v>62</v>
      </c>
      <c r="K402" t="b">
        <v>1</v>
      </c>
      <c r="L402" t="s">
        <v>8269</v>
      </c>
      <c r="M402" s="8">
        <f t="shared" si="24"/>
        <v>112.30249999999999</v>
      </c>
      <c r="N402" s="9">
        <f t="shared" si="25"/>
        <v>181.13306451612902</v>
      </c>
      <c r="O402" t="s">
        <v>8310</v>
      </c>
      <c r="P402" t="s">
        <v>8315</v>
      </c>
      <c r="Q402">
        <v>1397661347</v>
      </c>
      <c r="R402" s="13">
        <f t="shared" si="26"/>
        <v>41745.635960648149</v>
      </c>
      <c r="S402">
        <v>1400297400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 t="b">
        <v>0</v>
      </c>
      <c r="J403">
        <v>73</v>
      </c>
      <c r="K403" t="b">
        <v>1</v>
      </c>
      <c r="L403" t="s">
        <v>8269</v>
      </c>
      <c r="M403" s="8">
        <f t="shared" si="24"/>
        <v>103.812</v>
      </c>
      <c r="N403" s="9">
        <f t="shared" si="25"/>
        <v>711.04109589041093</v>
      </c>
      <c r="O403" t="s">
        <v>8310</v>
      </c>
      <c r="P403" t="s">
        <v>8315</v>
      </c>
      <c r="Q403">
        <v>1310155970</v>
      </c>
      <c r="R403" s="13">
        <f t="shared" si="26"/>
        <v>40732.842245370368</v>
      </c>
      <c r="S403">
        <v>1312747970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 t="b">
        <v>0</v>
      </c>
      <c r="J404">
        <v>43</v>
      </c>
      <c r="K404" t="b">
        <v>1</v>
      </c>
      <c r="L404" t="s">
        <v>8269</v>
      </c>
      <c r="M404" s="8">
        <f t="shared" si="24"/>
        <v>141.65</v>
      </c>
      <c r="N404" s="9">
        <f t="shared" si="25"/>
        <v>65.883720930232556</v>
      </c>
      <c r="O404" t="s">
        <v>8310</v>
      </c>
      <c r="P404" t="s">
        <v>8315</v>
      </c>
      <c r="Q404">
        <v>1444913817</v>
      </c>
      <c r="R404" s="13">
        <f t="shared" si="26"/>
        <v>42292.539548611108</v>
      </c>
      <c r="S404">
        <v>1446731817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 t="b">
        <v>0</v>
      </c>
      <c r="J405">
        <v>70</v>
      </c>
      <c r="K405" t="b">
        <v>1</v>
      </c>
      <c r="L405" t="s">
        <v>8269</v>
      </c>
      <c r="M405" s="8">
        <f t="shared" si="24"/>
        <v>105.26</v>
      </c>
      <c r="N405" s="9">
        <f t="shared" si="25"/>
        <v>75.185714285714283</v>
      </c>
      <c r="O405" t="s">
        <v>8310</v>
      </c>
      <c r="P405" t="s">
        <v>8315</v>
      </c>
      <c r="Q405">
        <v>1308900441</v>
      </c>
      <c r="R405" s="13">
        <f t="shared" si="26"/>
        <v>40718.310659722221</v>
      </c>
      <c r="S405">
        <v>1312960080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 t="b">
        <v>0</v>
      </c>
      <c r="J406">
        <v>271</v>
      </c>
      <c r="K406" t="b">
        <v>1</v>
      </c>
      <c r="L406" t="s">
        <v>8269</v>
      </c>
      <c r="M406" s="8">
        <f t="shared" si="24"/>
        <v>103.09142857142857</v>
      </c>
      <c r="N406" s="9">
        <f t="shared" si="25"/>
        <v>133.14391143911439</v>
      </c>
      <c r="O406" t="s">
        <v>8310</v>
      </c>
      <c r="P406" t="s">
        <v>8315</v>
      </c>
      <c r="Q406">
        <v>1389107062</v>
      </c>
      <c r="R406" s="13">
        <f t="shared" si="26"/>
        <v>41646.628032407411</v>
      </c>
      <c r="S406">
        <v>1391641440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 t="b">
        <v>0</v>
      </c>
      <c r="J407">
        <v>55</v>
      </c>
      <c r="K407" t="b">
        <v>1</v>
      </c>
      <c r="L407" t="s">
        <v>8269</v>
      </c>
      <c r="M407" s="8">
        <f t="shared" si="24"/>
        <v>107.65957446808511</v>
      </c>
      <c r="N407" s="9">
        <f t="shared" si="25"/>
        <v>55.2</v>
      </c>
      <c r="O407" t="s">
        <v>8310</v>
      </c>
      <c r="P407" t="s">
        <v>8315</v>
      </c>
      <c r="Q407">
        <v>1391479339</v>
      </c>
      <c r="R407" s="13">
        <f t="shared" si="26"/>
        <v>41674.08494212963</v>
      </c>
      <c r="S407">
        <v>1394071339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 t="b">
        <v>0</v>
      </c>
      <c r="J408">
        <v>35</v>
      </c>
      <c r="K408" t="b">
        <v>1</v>
      </c>
      <c r="L408" t="s">
        <v>8269</v>
      </c>
      <c r="M408" s="8">
        <f t="shared" si="24"/>
        <v>107.70464285714286</v>
      </c>
      <c r="N408" s="9">
        <f t="shared" si="25"/>
        <v>86.163714285714292</v>
      </c>
      <c r="O408" t="s">
        <v>8310</v>
      </c>
      <c r="P408" t="s">
        <v>8315</v>
      </c>
      <c r="Q408">
        <v>1301975637</v>
      </c>
      <c r="R408" s="13">
        <f t="shared" si="26"/>
        <v>40638.162465277775</v>
      </c>
      <c r="S408">
        <v>1304920740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 t="b">
        <v>0</v>
      </c>
      <c r="J409">
        <v>22</v>
      </c>
      <c r="K409" t="b">
        <v>1</v>
      </c>
      <c r="L409" t="s">
        <v>8269</v>
      </c>
      <c r="M409" s="8">
        <f t="shared" si="24"/>
        <v>101.55</v>
      </c>
      <c r="N409" s="9">
        <f t="shared" si="25"/>
        <v>92.318181818181813</v>
      </c>
      <c r="O409" t="s">
        <v>8310</v>
      </c>
      <c r="P409" t="s">
        <v>8315</v>
      </c>
      <c r="Q409">
        <v>1316552050</v>
      </c>
      <c r="R409" s="13">
        <f t="shared" si="26"/>
        <v>40806.870949074073</v>
      </c>
      <c r="S409">
        <v>1321739650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 t="b">
        <v>0</v>
      </c>
      <c r="J410">
        <v>38</v>
      </c>
      <c r="K410" t="b">
        <v>1</v>
      </c>
      <c r="L410" t="s">
        <v>8269</v>
      </c>
      <c r="M410" s="8">
        <f t="shared" si="24"/>
        <v>101.43766666666667</v>
      </c>
      <c r="N410" s="9">
        <f t="shared" si="25"/>
        <v>160.16473684210527</v>
      </c>
      <c r="O410" t="s">
        <v>8310</v>
      </c>
      <c r="P410" t="s">
        <v>8315</v>
      </c>
      <c r="Q410">
        <v>1380217190</v>
      </c>
      <c r="R410" s="13">
        <f t="shared" si="26"/>
        <v>41543.735995370371</v>
      </c>
      <c r="S410">
        <v>1383676790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 t="b">
        <v>0</v>
      </c>
      <c r="J411">
        <v>15</v>
      </c>
      <c r="K411" t="b">
        <v>1</v>
      </c>
      <c r="L411" t="s">
        <v>8269</v>
      </c>
      <c r="M411" s="8">
        <f t="shared" si="24"/>
        <v>136.80000000000001</v>
      </c>
      <c r="N411" s="9">
        <f t="shared" si="25"/>
        <v>45.6</v>
      </c>
      <c r="O411" t="s">
        <v>8310</v>
      </c>
      <c r="P411" t="s">
        <v>8315</v>
      </c>
      <c r="Q411">
        <v>1466628144</v>
      </c>
      <c r="R411" s="13">
        <f t="shared" si="26"/>
        <v>42543.862777777773</v>
      </c>
      <c r="S411">
        <v>1469220144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 t="b">
        <v>0</v>
      </c>
      <c r="J412">
        <v>7</v>
      </c>
      <c r="K412" t="b">
        <v>1</v>
      </c>
      <c r="L412" t="s">
        <v>8269</v>
      </c>
      <c r="M412" s="8">
        <f t="shared" si="24"/>
        <v>128.30000000000001</v>
      </c>
      <c r="N412" s="9">
        <f t="shared" si="25"/>
        <v>183.28571428571428</v>
      </c>
      <c r="O412" t="s">
        <v>8310</v>
      </c>
      <c r="P412" t="s">
        <v>8315</v>
      </c>
      <c r="Q412">
        <v>1429486397</v>
      </c>
      <c r="R412" s="13">
        <f t="shared" si="26"/>
        <v>42113.981446759266</v>
      </c>
      <c r="S412">
        <v>1434670397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 t="b">
        <v>0</v>
      </c>
      <c r="J413">
        <v>241</v>
      </c>
      <c r="K413" t="b">
        <v>1</v>
      </c>
      <c r="L413" t="s">
        <v>8269</v>
      </c>
      <c r="M413" s="8">
        <f t="shared" si="24"/>
        <v>101.05</v>
      </c>
      <c r="N413" s="9">
        <f t="shared" si="25"/>
        <v>125.78838174273859</v>
      </c>
      <c r="O413" t="s">
        <v>8310</v>
      </c>
      <c r="P413" t="s">
        <v>8315</v>
      </c>
      <c r="Q413">
        <v>1384920804</v>
      </c>
      <c r="R413" s="13">
        <f t="shared" si="26"/>
        <v>41598.17597222222</v>
      </c>
      <c r="S413">
        <v>1387688400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 t="b">
        <v>0</v>
      </c>
      <c r="J414">
        <v>55</v>
      </c>
      <c r="K414" t="b">
        <v>1</v>
      </c>
      <c r="L414" t="s">
        <v>8269</v>
      </c>
      <c r="M414" s="8">
        <f t="shared" si="24"/>
        <v>126.84</v>
      </c>
      <c r="N414" s="9">
        <f t="shared" si="25"/>
        <v>57.654545454545456</v>
      </c>
      <c r="O414" t="s">
        <v>8310</v>
      </c>
      <c r="P414" t="s">
        <v>8315</v>
      </c>
      <c r="Q414">
        <v>1341856178</v>
      </c>
      <c r="R414" s="13">
        <f t="shared" si="26"/>
        <v>41099.742800925924</v>
      </c>
      <c r="S414">
        <v>1343238578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 t="b">
        <v>0</v>
      </c>
      <c r="J415">
        <v>171</v>
      </c>
      <c r="K415" t="b">
        <v>1</v>
      </c>
      <c r="L415" t="s">
        <v>8269</v>
      </c>
      <c r="M415" s="8">
        <f t="shared" si="24"/>
        <v>105.0859375</v>
      </c>
      <c r="N415" s="9">
        <f t="shared" si="25"/>
        <v>78.660818713450297</v>
      </c>
      <c r="O415" t="s">
        <v>8310</v>
      </c>
      <c r="P415" t="s">
        <v>8315</v>
      </c>
      <c r="Q415">
        <v>1340139811</v>
      </c>
      <c r="R415" s="13">
        <f t="shared" si="26"/>
        <v>41079.877442129626</v>
      </c>
      <c r="S415">
        <v>1342731811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 t="b">
        <v>0</v>
      </c>
      <c r="J416">
        <v>208</v>
      </c>
      <c r="K416" t="b">
        <v>1</v>
      </c>
      <c r="L416" t="s">
        <v>8269</v>
      </c>
      <c r="M416" s="8">
        <f t="shared" si="24"/>
        <v>102.85405405405406</v>
      </c>
      <c r="N416" s="9">
        <f t="shared" si="25"/>
        <v>91.480769230769226</v>
      </c>
      <c r="O416" t="s">
        <v>8310</v>
      </c>
      <c r="P416" t="s">
        <v>8315</v>
      </c>
      <c r="Q416">
        <v>1378949465</v>
      </c>
      <c r="R416" s="13">
        <f t="shared" si="26"/>
        <v>41529.063252314816</v>
      </c>
      <c r="S416">
        <v>1381541465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 t="b">
        <v>0</v>
      </c>
      <c r="J417">
        <v>21</v>
      </c>
      <c r="K417" t="b">
        <v>1</v>
      </c>
      <c r="L417" t="s">
        <v>8269</v>
      </c>
      <c r="M417" s="8">
        <f t="shared" si="24"/>
        <v>102.14714285714285</v>
      </c>
      <c r="N417" s="9">
        <f t="shared" si="25"/>
        <v>68.09809523809524</v>
      </c>
      <c r="O417" t="s">
        <v>8310</v>
      </c>
      <c r="P417" t="s">
        <v>8315</v>
      </c>
      <c r="Q417">
        <v>1411417602</v>
      </c>
      <c r="R417" s="13">
        <f t="shared" si="26"/>
        <v>41904.851875</v>
      </c>
      <c r="S417">
        <v>1413547200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 t="b">
        <v>0</v>
      </c>
      <c r="J418">
        <v>25</v>
      </c>
      <c r="K418" t="b">
        <v>1</v>
      </c>
      <c r="L418" t="s">
        <v>8269</v>
      </c>
      <c r="M418" s="8">
        <f t="shared" si="24"/>
        <v>120.217</v>
      </c>
      <c r="N418" s="9">
        <f t="shared" si="25"/>
        <v>48.086800000000004</v>
      </c>
      <c r="O418" t="s">
        <v>8310</v>
      </c>
      <c r="P418" t="s">
        <v>8315</v>
      </c>
      <c r="Q418">
        <v>1389259831</v>
      </c>
      <c r="R418" s="13">
        <f t="shared" si="26"/>
        <v>41648.396192129629</v>
      </c>
      <c r="S418">
        <v>1391851831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 t="b">
        <v>0</v>
      </c>
      <c r="J419">
        <v>52</v>
      </c>
      <c r="K419" t="b">
        <v>1</v>
      </c>
      <c r="L419" t="s">
        <v>8269</v>
      </c>
      <c r="M419" s="8">
        <f t="shared" si="24"/>
        <v>100.24761904761905</v>
      </c>
      <c r="N419" s="9">
        <f t="shared" si="25"/>
        <v>202.42307692307693</v>
      </c>
      <c r="O419" t="s">
        <v>8310</v>
      </c>
      <c r="P419" t="s">
        <v>8315</v>
      </c>
      <c r="Q419">
        <v>1364426260</v>
      </c>
      <c r="R419" s="13">
        <f t="shared" si="26"/>
        <v>41360.970601851855</v>
      </c>
      <c r="S419">
        <v>1365395580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 t="b">
        <v>0</v>
      </c>
      <c r="J420">
        <v>104</v>
      </c>
      <c r="K420" t="b">
        <v>1</v>
      </c>
      <c r="L420" t="s">
        <v>8269</v>
      </c>
      <c r="M420" s="8">
        <f t="shared" si="24"/>
        <v>100.63392857142857</v>
      </c>
      <c r="N420" s="9">
        <f t="shared" si="25"/>
        <v>216.75</v>
      </c>
      <c r="O420" t="s">
        <v>8310</v>
      </c>
      <c r="P420" t="s">
        <v>8315</v>
      </c>
      <c r="Q420">
        <v>1435041997</v>
      </c>
      <c r="R420" s="13">
        <f t="shared" si="26"/>
        <v>42178.282372685186</v>
      </c>
      <c r="S420">
        <v>1437633997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 t="b">
        <v>0</v>
      </c>
      <c r="J421">
        <v>73</v>
      </c>
      <c r="K421" t="b">
        <v>1</v>
      </c>
      <c r="L421" t="s">
        <v>8269</v>
      </c>
      <c r="M421" s="8">
        <f t="shared" si="24"/>
        <v>100.4375</v>
      </c>
      <c r="N421" s="9">
        <f t="shared" si="25"/>
        <v>110.06849315068493</v>
      </c>
      <c r="O421" t="s">
        <v>8310</v>
      </c>
      <c r="P421" t="s">
        <v>8315</v>
      </c>
      <c r="Q421">
        <v>1367352787</v>
      </c>
      <c r="R421" s="13">
        <f t="shared" si="26"/>
        <v>41394.842442129629</v>
      </c>
      <c r="S421">
        <v>1372536787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 t="b">
        <v>0</v>
      </c>
      <c r="J422">
        <v>3</v>
      </c>
      <c r="K422" t="b">
        <v>0</v>
      </c>
      <c r="L422" t="s">
        <v>8270</v>
      </c>
      <c r="M422" s="8">
        <f t="shared" si="24"/>
        <v>0.43939393939393939</v>
      </c>
      <c r="N422" s="9">
        <f t="shared" si="25"/>
        <v>4.833333333333333</v>
      </c>
      <c r="O422" t="s">
        <v>8310</v>
      </c>
      <c r="P422" t="s">
        <v>8316</v>
      </c>
      <c r="Q422">
        <v>1392183631</v>
      </c>
      <c r="R422" s="13">
        <f t="shared" si="26"/>
        <v>41682.23646990741</v>
      </c>
      <c r="S422">
        <v>1394772031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 t="b">
        <v>0</v>
      </c>
      <c r="J423">
        <v>6</v>
      </c>
      <c r="K423" t="b">
        <v>0</v>
      </c>
      <c r="L423" t="s">
        <v>8270</v>
      </c>
      <c r="M423" s="8">
        <f t="shared" si="24"/>
        <v>2.0066666666666668</v>
      </c>
      <c r="N423" s="9">
        <f t="shared" si="25"/>
        <v>50.166666666666664</v>
      </c>
      <c r="O423" t="s">
        <v>8310</v>
      </c>
      <c r="P423" t="s">
        <v>8316</v>
      </c>
      <c r="Q423">
        <v>1434973656</v>
      </c>
      <c r="R423" s="13">
        <f t="shared" si="26"/>
        <v>42177.491388888884</v>
      </c>
      <c r="S423">
        <v>1440157656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 t="b">
        <v>0</v>
      </c>
      <c r="J424">
        <v>12</v>
      </c>
      <c r="K424" t="b">
        <v>0</v>
      </c>
      <c r="L424" t="s">
        <v>8270</v>
      </c>
      <c r="M424" s="8">
        <f t="shared" si="24"/>
        <v>1.075</v>
      </c>
      <c r="N424" s="9">
        <f t="shared" si="25"/>
        <v>35.833333333333336</v>
      </c>
      <c r="O424" t="s">
        <v>8310</v>
      </c>
      <c r="P424" t="s">
        <v>8316</v>
      </c>
      <c r="Q424">
        <v>1407824097</v>
      </c>
      <c r="R424" s="13">
        <f t="shared" si="26"/>
        <v>41863.260381944441</v>
      </c>
      <c r="S424">
        <v>1410416097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 t="b">
        <v>0</v>
      </c>
      <c r="J425">
        <v>13</v>
      </c>
      <c r="K425" t="b">
        <v>0</v>
      </c>
      <c r="L425" t="s">
        <v>8270</v>
      </c>
      <c r="M425" s="8">
        <f t="shared" si="24"/>
        <v>0.76500000000000001</v>
      </c>
      <c r="N425" s="9">
        <f t="shared" si="25"/>
        <v>11.76923076923077</v>
      </c>
      <c r="O425" t="s">
        <v>8310</v>
      </c>
      <c r="P425" t="s">
        <v>8316</v>
      </c>
      <c r="Q425">
        <v>1367878430</v>
      </c>
      <c r="R425" s="13">
        <f t="shared" si="26"/>
        <v>41400.92627314815</v>
      </c>
      <c r="S425">
        <v>1370470430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 t="b">
        <v>0</v>
      </c>
      <c r="J426">
        <v>5</v>
      </c>
      <c r="K426" t="b">
        <v>0</v>
      </c>
      <c r="L426" t="s">
        <v>8270</v>
      </c>
      <c r="M426" s="8">
        <f t="shared" si="24"/>
        <v>6.7966666666666669</v>
      </c>
      <c r="N426" s="9">
        <f t="shared" si="25"/>
        <v>40.78</v>
      </c>
      <c r="O426" t="s">
        <v>8310</v>
      </c>
      <c r="P426" t="s">
        <v>8316</v>
      </c>
      <c r="Q426">
        <v>1327568499</v>
      </c>
      <c r="R426" s="13">
        <f t="shared" si="26"/>
        <v>40934.376145833332</v>
      </c>
      <c r="S426">
        <v>1332748899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 t="b">
        <v>0</v>
      </c>
      <c r="J427">
        <v>2</v>
      </c>
      <c r="K427" t="b">
        <v>0</v>
      </c>
      <c r="L427" t="s">
        <v>8270</v>
      </c>
      <c r="M427" s="8">
        <f t="shared" si="24"/>
        <v>1.2E-2</v>
      </c>
      <c r="N427" s="9">
        <f t="shared" si="25"/>
        <v>3</v>
      </c>
      <c r="O427" t="s">
        <v>8310</v>
      </c>
      <c r="P427" t="s">
        <v>8316</v>
      </c>
      <c r="Q427">
        <v>1443472804</v>
      </c>
      <c r="R427" s="13">
        <f t="shared" si="26"/>
        <v>42275.861157407402</v>
      </c>
      <c r="S427">
        <v>1448660404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 t="b">
        <v>0</v>
      </c>
      <c r="J428">
        <v>8</v>
      </c>
      <c r="K428" t="b">
        <v>0</v>
      </c>
      <c r="L428" t="s">
        <v>8270</v>
      </c>
      <c r="M428" s="8">
        <f t="shared" si="24"/>
        <v>1.33</v>
      </c>
      <c r="N428" s="9">
        <f t="shared" si="25"/>
        <v>16.625</v>
      </c>
      <c r="O428" t="s">
        <v>8310</v>
      </c>
      <c r="P428" t="s">
        <v>8316</v>
      </c>
      <c r="Q428">
        <v>1454259914</v>
      </c>
      <c r="R428" s="13">
        <f t="shared" si="26"/>
        <v>42400.711967592593</v>
      </c>
      <c r="S428">
        <v>1456851914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 t="b">
        <v>0</v>
      </c>
      <c r="J429">
        <v>0</v>
      </c>
      <c r="K429" t="b">
        <v>0</v>
      </c>
      <c r="L429" t="s">
        <v>8270</v>
      </c>
      <c r="M429" s="8">
        <f t="shared" si="24"/>
        <v>0</v>
      </c>
      <c r="N429" s="9" t="e">
        <f t="shared" si="25"/>
        <v>#DIV/0!</v>
      </c>
      <c r="O429" t="s">
        <v>8310</v>
      </c>
      <c r="P429" t="s">
        <v>8316</v>
      </c>
      <c r="Q429">
        <v>1444340940</v>
      </c>
      <c r="R429" s="13">
        <f t="shared" si="26"/>
        <v>42285.909027777772</v>
      </c>
      <c r="S429">
        <v>1445540340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 t="b">
        <v>0</v>
      </c>
      <c r="J430">
        <v>13</v>
      </c>
      <c r="K430" t="b">
        <v>0</v>
      </c>
      <c r="L430" t="s">
        <v>8270</v>
      </c>
      <c r="M430" s="8">
        <f t="shared" si="24"/>
        <v>5.6333333333333337</v>
      </c>
      <c r="N430" s="9">
        <f t="shared" si="25"/>
        <v>52</v>
      </c>
      <c r="O430" t="s">
        <v>8310</v>
      </c>
      <c r="P430" t="s">
        <v>8316</v>
      </c>
      <c r="Q430">
        <v>1400523845</v>
      </c>
      <c r="R430" s="13">
        <f t="shared" si="26"/>
        <v>41778.766724537039</v>
      </c>
      <c r="S430">
        <v>1402956000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 t="b">
        <v>0</v>
      </c>
      <c r="J431">
        <v>0</v>
      </c>
      <c r="K431" t="b">
        <v>0</v>
      </c>
      <c r="L431" t="s">
        <v>8270</v>
      </c>
      <c r="M431" s="8">
        <f t="shared" si="24"/>
        <v>0</v>
      </c>
      <c r="N431" s="9" t="e">
        <f t="shared" si="25"/>
        <v>#DIV/0!</v>
      </c>
      <c r="O431" t="s">
        <v>8310</v>
      </c>
      <c r="P431" t="s">
        <v>8316</v>
      </c>
      <c r="Q431">
        <v>1252964282</v>
      </c>
      <c r="R431" s="13">
        <f t="shared" si="26"/>
        <v>40070.901412037041</v>
      </c>
      <c r="S431">
        <v>1259297940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 t="b">
        <v>0</v>
      </c>
      <c r="J432">
        <v>5</v>
      </c>
      <c r="K432" t="b">
        <v>0</v>
      </c>
      <c r="L432" t="s">
        <v>8270</v>
      </c>
      <c r="M432" s="8">
        <f t="shared" si="24"/>
        <v>2.4</v>
      </c>
      <c r="N432" s="9">
        <f t="shared" si="25"/>
        <v>4.8</v>
      </c>
      <c r="O432" t="s">
        <v>8310</v>
      </c>
      <c r="P432" t="s">
        <v>8316</v>
      </c>
      <c r="Q432">
        <v>1377570867</v>
      </c>
      <c r="R432" s="13">
        <f t="shared" si="26"/>
        <v>41513.107256944444</v>
      </c>
      <c r="S432">
        <v>1378866867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 t="b">
        <v>0</v>
      </c>
      <c r="J433">
        <v>8</v>
      </c>
      <c r="K433" t="b">
        <v>0</v>
      </c>
      <c r="L433" t="s">
        <v>8270</v>
      </c>
      <c r="M433" s="8">
        <f t="shared" si="24"/>
        <v>13.833333333333334</v>
      </c>
      <c r="N433" s="9">
        <f t="shared" si="25"/>
        <v>51.875</v>
      </c>
      <c r="O433" t="s">
        <v>8310</v>
      </c>
      <c r="P433" t="s">
        <v>8316</v>
      </c>
      <c r="Q433">
        <v>1465160083</v>
      </c>
      <c r="R433" s="13">
        <f t="shared" si="26"/>
        <v>42526.871331018512</v>
      </c>
      <c r="S433">
        <v>1467752083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 t="b">
        <v>0</v>
      </c>
      <c r="J434">
        <v>8</v>
      </c>
      <c r="K434" t="b">
        <v>0</v>
      </c>
      <c r="L434" t="s">
        <v>8270</v>
      </c>
      <c r="M434" s="8">
        <f t="shared" si="24"/>
        <v>9.5</v>
      </c>
      <c r="N434" s="9">
        <f t="shared" si="25"/>
        <v>71.25</v>
      </c>
      <c r="O434" t="s">
        <v>8310</v>
      </c>
      <c r="P434" t="s">
        <v>8316</v>
      </c>
      <c r="Q434">
        <v>1440264381</v>
      </c>
      <c r="R434" s="13">
        <f t="shared" si="26"/>
        <v>42238.726631944446</v>
      </c>
      <c r="S434">
        <v>1445448381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 t="b">
        <v>0</v>
      </c>
      <c r="J435">
        <v>0</v>
      </c>
      <c r="K435" t="b">
        <v>0</v>
      </c>
      <c r="L435" t="s">
        <v>8270</v>
      </c>
      <c r="M435" s="8">
        <f t="shared" si="24"/>
        <v>0</v>
      </c>
      <c r="N435" s="9" t="e">
        <f t="shared" si="25"/>
        <v>#DIV/0!</v>
      </c>
      <c r="O435" t="s">
        <v>8310</v>
      </c>
      <c r="P435" t="s">
        <v>8316</v>
      </c>
      <c r="Q435">
        <v>1439392022</v>
      </c>
      <c r="R435" s="13">
        <f t="shared" si="26"/>
        <v>42228.629884259266</v>
      </c>
      <c r="S435">
        <v>1444576022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 t="b">
        <v>0</v>
      </c>
      <c r="J436">
        <v>2</v>
      </c>
      <c r="K436" t="b">
        <v>0</v>
      </c>
      <c r="L436" t="s">
        <v>8270</v>
      </c>
      <c r="M436" s="8">
        <f t="shared" si="24"/>
        <v>5</v>
      </c>
      <c r="N436" s="9">
        <f t="shared" si="25"/>
        <v>62.5</v>
      </c>
      <c r="O436" t="s">
        <v>8310</v>
      </c>
      <c r="P436" t="s">
        <v>8316</v>
      </c>
      <c r="Q436">
        <v>1383076902</v>
      </c>
      <c r="R436" s="13">
        <f t="shared" si="26"/>
        <v>41576.834513888891</v>
      </c>
      <c r="S436">
        <v>1385931702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 t="b">
        <v>0</v>
      </c>
      <c r="J437">
        <v>3</v>
      </c>
      <c r="K437" t="b">
        <v>0</v>
      </c>
      <c r="L437" t="s">
        <v>8270</v>
      </c>
      <c r="M437" s="8">
        <f t="shared" si="24"/>
        <v>2.7272727272727275E-3</v>
      </c>
      <c r="N437" s="9">
        <f t="shared" si="25"/>
        <v>1</v>
      </c>
      <c r="O437" t="s">
        <v>8310</v>
      </c>
      <c r="P437" t="s">
        <v>8316</v>
      </c>
      <c r="Q437">
        <v>1376502980</v>
      </c>
      <c r="R437" s="13">
        <f t="shared" si="26"/>
        <v>41500.747453703705</v>
      </c>
      <c r="S437">
        <v>1379094980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 t="b">
        <v>0</v>
      </c>
      <c r="J438">
        <v>0</v>
      </c>
      <c r="K438" t="b">
        <v>0</v>
      </c>
      <c r="L438" t="s">
        <v>8270</v>
      </c>
      <c r="M438" s="8">
        <f t="shared" si="24"/>
        <v>0</v>
      </c>
      <c r="N438" s="9" t="e">
        <f t="shared" si="25"/>
        <v>#DIV/0!</v>
      </c>
      <c r="O438" t="s">
        <v>8310</v>
      </c>
      <c r="P438" t="s">
        <v>8316</v>
      </c>
      <c r="Q438">
        <v>1372668113</v>
      </c>
      <c r="R438" s="13">
        <f t="shared" si="26"/>
        <v>41456.36241898148</v>
      </c>
      <c r="S438">
        <v>1375260113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 t="b">
        <v>0</v>
      </c>
      <c r="J439">
        <v>0</v>
      </c>
      <c r="K439" t="b">
        <v>0</v>
      </c>
      <c r="L439" t="s">
        <v>8270</v>
      </c>
      <c r="M439" s="8">
        <f t="shared" si="24"/>
        <v>0</v>
      </c>
      <c r="N439" s="9" t="e">
        <f t="shared" si="25"/>
        <v>#DIV/0!</v>
      </c>
      <c r="O439" t="s">
        <v>8310</v>
      </c>
      <c r="P439" t="s">
        <v>8316</v>
      </c>
      <c r="Q439">
        <v>1470728326</v>
      </c>
      <c r="R439" s="13">
        <f t="shared" si="26"/>
        <v>42591.31858796296</v>
      </c>
      <c r="S439">
        <v>1475912326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 t="b">
        <v>0</v>
      </c>
      <c r="J440">
        <v>11</v>
      </c>
      <c r="K440" t="b">
        <v>0</v>
      </c>
      <c r="L440" t="s">
        <v>8270</v>
      </c>
      <c r="M440" s="8">
        <f t="shared" si="24"/>
        <v>9.3800000000000008</v>
      </c>
      <c r="N440" s="9">
        <f t="shared" si="25"/>
        <v>170.54545454545453</v>
      </c>
      <c r="O440" t="s">
        <v>8310</v>
      </c>
      <c r="P440" t="s">
        <v>8316</v>
      </c>
      <c r="Q440">
        <v>1445235358</v>
      </c>
      <c r="R440" s="13">
        <f t="shared" si="26"/>
        <v>42296.261087962965</v>
      </c>
      <c r="S440">
        <v>1447830958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 t="b">
        <v>0</v>
      </c>
      <c r="J441">
        <v>0</v>
      </c>
      <c r="K441" t="b">
        <v>0</v>
      </c>
      <c r="L441" t="s">
        <v>8270</v>
      </c>
      <c r="M441" s="8">
        <f t="shared" si="24"/>
        <v>0</v>
      </c>
      <c r="N441" s="9" t="e">
        <f t="shared" si="25"/>
        <v>#DIV/0!</v>
      </c>
      <c r="O441" t="s">
        <v>8310</v>
      </c>
      <c r="P441" t="s">
        <v>8316</v>
      </c>
      <c r="Q441">
        <v>1412705818</v>
      </c>
      <c r="R441" s="13">
        <f t="shared" si="26"/>
        <v>41919.761782407404</v>
      </c>
      <c r="S441">
        <v>1413569818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 t="b">
        <v>0</v>
      </c>
      <c r="J442">
        <v>1</v>
      </c>
      <c r="K442" t="b">
        <v>0</v>
      </c>
      <c r="L442" t="s">
        <v>8270</v>
      </c>
      <c r="M442" s="8">
        <f t="shared" si="24"/>
        <v>0.1</v>
      </c>
      <c r="N442" s="9">
        <f t="shared" si="25"/>
        <v>5</v>
      </c>
      <c r="O442" t="s">
        <v>8310</v>
      </c>
      <c r="P442" t="s">
        <v>8316</v>
      </c>
      <c r="Q442">
        <v>1456270753</v>
      </c>
      <c r="R442" s="13">
        <f t="shared" si="26"/>
        <v>42423.985567129625</v>
      </c>
      <c r="S442">
        <v>1458859153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 t="b">
        <v>0</v>
      </c>
      <c r="J443">
        <v>0</v>
      </c>
      <c r="K443" t="b">
        <v>0</v>
      </c>
      <c r="L443" t="s">
        <v>8270</v>
      </c>
      <c r="M443" s="8">
        <f t="shared" si="24"/>
        <v>0</v>
      </c>
      <c r="N443" s="9" t="e">
        <f t="shared" si="25"/>
        <v>#DIV/0!</v>
      </c>
      <c r="O443" t="s">
        <v>8310</v>
      </c>
      <c r="P443" t="s">
        <v>8316</v>
      </c>
      <c r="Q443">
        <v>1380826996</v>
      </c>
      <c r="R443" s="13">
        <f t="shared" si="26"/>
        <v>41550.793935185182</v>
      </c>
      <c r="S443">
        <v>1383418996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 t="b">
        <v>0</v>
      </c>
      <c r="J444">
        <v>17</v>
      </c>
      <c r="K444" t="b">
        <v>0</v>
      </c>
      <c r="L444" t="s">
        <v>8270</v>
      </c>
      <c r="M444" s="8">
        <f t="shared" si="24"/>
        <v>39.358823529411765</v>
      </c>
      <c r="N444" s="9">
        <f t="shared" si="25"/>
        <v>393.58823529411762</v>
      </c>
      <c r="O444" t="s">
        <v>8310</v>
      </c>
      <c r="P444" t="s">
        <v>8316</v>
      </c>
      <c r="Q444">
        <v>1421788783</v>
      </c>
      <c r="R444" s="13">
        <f t="shared" si="26"/>
        <v>42024.888692129629</v>
      </c>
      <c r="S444">
        <v>1424380783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 t="b">
        <v>0</v>
      </c>
      <c r="J445">
        <v>2</v>
      </c>
      <c r="K445" t="b">
        <v>0</v>
      </c>
      <c r="L445" t="s">
        <v>8270</v>
      </c>
      <c r="M445" s="8">
        <f t="shared" si="24"/>
        <v>0.1</v>
      </c>
      <c r="N445" s="9">
        <f t="shared" si="25"/>
        <v>5</v>
      </c>
      <c r="O445" t="s">
        <v>8310</v>
      </c>
      <c r="P445" t="s">
        <v>8316</v>
      </c>
      <c r="Q445">
        <v>1389399701</v>
      </c>
      <c r="R445" s="13">
        <f t="shared" si="26"/>
        <v>41650.015057870369</v>
      </c>
      <c r="S445">
        <v>1391991701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 t="b">
        <v>0</v>
      </c>
      <c r="J446">
        <v>1</v>
      </c>
      <c r="K446" t="b">
        <v>0</v>
      </c>
      <c r="L446" t="s">
        <v>8270</v>
      </c>
      <c r="M446" s="8">
        <f t="shared" si="24"/>
        <v>5</v>
      </c>
      <c r="N446" s="9">
        <f t="shared" si="25"/>
        <v>50</v>
      </c>
      <c r="O446" t="s">
        <v>8310</v>
      </c>
      <c r="P446" t="s">
        <v>8316</v>
      </c>
      <c r="Q446">
        <v>1324158361</v>
      </c>
      <c r="R446" s="13">
        <f t="shared" si="26"/>
        <v>40894.906956018516</v>
      </c>
      <c r="S446">
        <v>1329342361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 t="b">
        <v>0</v>
      </c>
      <c r="J447">
        <v>2</v>
      </c>
      <c r="K447" t="b">
        <v>0</v>
      </c>
      <c r="L447" t="s">
        <v>8270</v>
      </c>
      <c r="M447" s="8">
        <f t="shared" si="24"/>
        <v>3.3333333333333335E-3</v>
      </c>
      <c r="N447" s="9">
        <f t="shared" si="25"/>
        <v>1</v>
      </c>
      <c r="O447" t="s">
        <v>8310</v>
      </c>
      <c r="P447" t="s">
        <v>8316</v>
      </c>
      <c r="Q447">
        <v>1430899375</v>
      </c>
      <c r="R447" s="13">
        <f t="shared" si="26"/>
        <v>42130.335358796292</v>
      </c>
      <c r="S447">
        <v>1432195375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 t="b">
        <v>0</v>
      </c>
      <c r="J448">
        <v>16</v>
      </c>
      <c r="K448" t="b">
        <v>0</v>
      </c>
      <c r="L448" t="s">
        <v>8270</v>
      </c>
      <c r="M448" s="8">
        <f t="shared" si="24"/>
        <v>7.2952380952380951</v>
      </c>
      <c r="N448" s="9">
        <f t="shared" si="25"/>
        <v>47.875</v>
      </c>
      <c r="O448" t="s">
        <v>8310</v>
      </c>
      <c r="P448" t="s">
        <v>8316</v>
      </c>
      <c r="Q448">
        <v>1422842420</v>
      </c>
      <c r="R448" s="13">
        <f t="shared" si="26"/>
        <v>42037.083564814813</v>
      </c>
      <c r="S448">
        <v>1425434420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 t="b">
        <v>0</v>
      </c>
      <c r="J449">
        <v>1</v>
      </c>
      <c r="K449" t="b">
        <v>0</v>
      </c>
      <c r="L449" t="s">
        <v>8270</v>
      </c>
      <c r="M449" s="8">
        <f t="shared" si="24"/>
        <v>1.6666666666666666E-2</v>
      </c>
      <c r="N449" s="9">
        <f t="shared" si="25"/>
        <v>5</v>
      </c>
      <c r="O449" t="s">
        <v>8310</v>
      </c>
      <c r="P449" t="s">
        <v>8316</v>
      </c>
      <c r="Q449">
        <v>1361884763</v>
      </c>
      <c r="R449" s="13">
        <f t="shared" si="26"/>
        <v>41331.555127314816</v>
      </c>
      <c r="S449">
        <v>1364041163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 t="b">
        <v>0</v>
      </c>
      <c r="J450">
        <v>4</v>
      </c>
      <c r="K450" t="b">
        <v>0</v>
      </c>
      <c r="L450" t="s">
        <v>8270</v>
      </c>
      <c r="M450" s="8">
        <f t="shared" ref="M450:M513" si="28">100*E450/D450</f>
        <v>3.2804000000000002</v>
      </c>
      <c r="N450" s="9">
        <f t="shared" ref="N450:N513" si="29">E450/J450</f>
        <v>20.502500000000001</v>
      </c>
      <c r="O450" t="s">
        <v>8310</v>
      </c>
      <c r="P450" t="s">
        <v>8316</v>
      </c>
      <c r="Q450">
        <v>1398363095</v>
      </c>
      <c r="R450" s="13">
        <f t="shared" ref="R450:R513" si="30">(((Q450/60)/60)/24)+DATE(1970,1,1)</f>
        <v>41753.758043981477</v>
      </c>
      <c r="S450">
        <v>1400091095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 t="b">
        <v>0</v>
      </c>
      <c r="J451">
        <v>5</v>
      </c>
      <c r="K451" t="b">
        <v>0</v>
      </c>
      <c r="L451" t="s">
        <v>8270</v>
      </c>
      <c r="M451" s="8">
        <f t="shared" si="28"/>
        <v>2.25</v>
      </c>
      <c r="N451" s="9">
        <f t="shared" si="29"/>
        <v>9</v>
      </c>
      <c r="O451" t="s">
        <v>8310</v>
      </c>
      <c r="P451" t="s">
        <v>8316</v>
      </c>
      <c r="Q451">
        <v>1379425085</v>
      </c>
      <c r="R451" s="13">
        <f t="shared" si="30"/>
        <v>41534.568113425928</v>
      </c>
      <c r="S451">
        <v>1382017085</v>
      </c>
      <c r="T451" s="14">
        <f t="shared" ref="T451:T514" si="31">(((S451/60)/60)/24)+DATE(1970,1,1)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 t="b">
        <v>0</v>
      </c>
      <c r="J452">
        <v>7</v>
      </c>
      <c r="K452" t="b">
        <v>0</v>
      </c>
      <c r="L452" t="s">
        <v>8270</v>
      </c>
      <c r="M452" s="8">
        <f t="shared" si="28"/>
        <v>0.79200000000000004</v>
      </c>
      <c r="N452" s="9">
        <f t="shared" si="29"/>
        <v>56.571428571428569</v>
      </c>
      <c r="O452" t="s">
        <v>8310</v>
      </c>
      <c r="P452" t="s">
        <v>8316</v>
      </c>
      <c r="Q452">
        <v>1389825800</v>
      </c>
      <c r="R452" s="13">
        <f t="shared" si="30"/>
        <v>41654.946759259255</v>
      </c>
      <c r="S452">
        <v>1392417800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 t="b">
        <v>0</v>
      </c>
      <c r="J453">
        <v>0</v>
      </c>
      <c r="K453" t="b">
        <v>0</v>
      </c>
      <c r="L453" t="s">
        <v>8270</v>
      </c>
      <c r="M453" s="8">
        <f t="shared" si="28"/>
        <v>0</v>
      </c>
      <c r="N453" s="9" t="e">
        <f t="shared" si="29"/>
        <v>#DIV/0!</v>
      </c>
      <c r="O453" t="s">
        <v>8310</v>
      </c>
      <c r="P453" t="s">
        <v>8316</v>
      </c>
      <c r="Q453">
        <v>1388077791</v>
      </c>
      <c r="R453" s="13">
        <f t="shared" si="30"/>
        <v>41634.715173611112</v>
      </c>
      <c r="S453">
        <v>1390669791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 t="b">
        <v>0</v>
      </c>
      <c r="J454">
        <v>12</v>
      </c>
      <c r="K454" t="b">
        <v>0</v>
      </c>
      <c r="L454" t="s">
        <v>8270</v>
      </c>
      <c r="M454" s="8">
        <f t="shared" si="28"/>
        <v>64</v>
      </c>
      <c r="N454" s="9">
        <f t="shared" si="29"/>
        <v>40</v>
      </c>
      <c r="O454" t="s">
        <v>8310</v>
      </c>
      <c r="P454" t="s">
        <v>8316</v>
      </c>
      <c r="Q454">
        <v>1428944015</v>
      </c>
      <c r="R454" s="13">
        <f t="shared" si="30"/>
        <v>42107.703877314809</v>
      </c>
      <c r="S454">
        <v>1431536015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 t="b">
        <v>0</v>
      </c>
      <c r="J455">
        <v>2</v>
      </c>
      <c r="K455" t="b">
        <v>0</v>
      </c>
      <c r="L455" t="s">
        <v>8270</v>
      </c>
      <c r="M455" s="8">
        <f t="shared" si="28"/>
        <v>2.7404479578392621E-2</v>
      </c>
      <c r="N455" s="9">
        <f t="shared" si="29"/>
        <v>13</v>
      </c>
      <c r="O455" t="s">
        <v>8310</v>
      </c>
      <c r="P455" t="s">
        <v>8316</v>
      </c>
      <c r="Q455">
        <v>1422992879</v>
      </c>
      <c r="R455" s="13">
        <f t="shared" si="30"/>
        <v>42038.824988425928</v>
      </c>
      <c r="S455">
        <v>1424375279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 t="b">
        <v>0</v>
      </c>
      <c r="J456">
        <v>5</v>
      </c>
      <c r="K456" t="b">
        <v>0</v>
      </c>
      <c r="L456" t="s">
        <v>8270</v>
      </c>
      <c r="M456" s="8">
        <f t="shared" si="28"/>
        <v>0.82</v>
      </c>
      <c r="N456" s="9">
        <f t="shared" si="29"/>
        <v>16.399999999999999</v>
      </c>
      <c r="O456" t="s">
        <v>8310</v>
      </c>
      <c r="P456" t="s">
        <v>8316</v>
      </c>
      <c r="Q456">
        <v>1414343571</v>
      </c>
      <c r="R456" s="13">
        <f t="shared" si="30"/>
        <v>41938.717256944445</v>
      </c>
      <c r="S456">
        <v>1417007640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 t="b">
        <v>0</v>
      </c>
      <c r="J457">
        <v>2</v>
      </c>
      <c r="K457" t="b">
        <v>0</v>
      </c>
      <c r="L457" t="s">
        <v>8270</v>
      </c>
      <c r="M457" s="8">
        <f t="shared" si="28"/>
        <v>6.9230769230769235E-2</v>
      </c>
      <c r="N457" s="9">
        <f t="shared" si="29"/>
        <v>22.5</v>
      </c>
      <c r="O457" t="s">
        <v>8310</v>
      </c>
      <c r="P457" t="s">
        <v>8316</v>
      </c>
      <c r="Q457">
        <v>1330733022</v>
      </c>
      <c r="R457" s="13">
        <f t="shared" si="30"/>
        <v>40971.002569444441</v>
      </c>
      <c r="S457">
        <v>1334622660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 t="b">
        <v>0</v>
      </c>
      <c r="J458">
        <v>3</v>
      </c>
      <c r="K458" t="b">
        <v>0</v>
      </c>
      <c r="L458" t="s">
        <v>8270</v>
      </c>
      <c r="M458" s="8">
        <f t="shared" si="28"/>
        <v>0.68631863186318631</v>
      </c>
      <c r="N458" s="9">
        <f t="shared" si="29"/>
        <v>20.333333333333332</v>
      </c>
      <c r="O458" t="s">
        <v>8310</v>
      </c>
      <c r="P458" t="s">
        <v>8316</v>
      </c>
      <c r="Q458">
        <v>1380559201</v>
      </c>
      <c r="R458" s="13">
        <f t="shared" si="30"/>
        <v>41547.694456018515</v>
      </c>
      <c r="S458">
        <v>1382414340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 t="b">
        <v>0</v>
      </c>
      <c r="J459">
        <v>0</v>
      </c>
      <c r="K459" t="b">
        <v>0</v>
      </c>
      <c r="L459" t="s">
        <v>8270</v>
      </c>
      <c r="M459" s="8">
        <f t="shared" si="28"/>
        <v>0</v>
      </c>
      <c r="N459" s="9" t="e">
        <f t="shared" si="29"/>
        <v>#DIV/0!</v>
      </c>
      <c r="O459" t="s">
        <v>8310</v>
      </c>
      <c r="P459" t="s">
        <v>8316</v>
      </c>
      <c r="Q459">
        <v>1405621512</v>
      </c>
      <c r="R459" s="13">
        <f t="shared" si="30"/>
        <v>41837.767500000002</v>
      </c>
      <c r="S459">
        <v>1408213512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 t="b">
        <v>0</v>
      </c>
      <c r="J460">
        <v>49</v>
      </c>
      <c r="K460" t="b">
        <v>0</v>
      </c>
      <c r="L460" t="s">
        <v>8270</v>
      </c>
      <c r="M460" s="8">
        <f t="shared" si="28"/>
        <v>8.2100000000000009</v>
      </c>
      <c r="N460" s="9">
        <f t="shared" si="29"/>
        <v>16.755102040816325</v>
      </c>
      <c r="O460" t="s">
        <v>8310</v>
      </c>
      <c r="P460" t="s">
        <v>8316</v>
      </c>
      <c r="Q460">
        <v>1365958060</v>
      </c>
      <c r="R460" s="13">
        <f t="shared" si="30"/>
        <v>41378.69976851852</v>
      </c>
      <c r="S460">
        <v>1368550060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 t="b">
        <v>0</v>
      </c>
      <c r="J461">
        <v>1</v>
      </c>
      <c r="K461" t="b">
        <v>0</v>
      </c>
      <c r="L461" t="s">
        <v>8270</v>
      </c>
      <c r="M461" s="8">
        <f t="shared" si="28"/>
        <v>6.4102564102564097E-2</v>
      </c>
      <c r="N461" s="9">
        <f t="shared" si="29"/>
        <v>25</v>
      </c>
      <c r="O461" t="s">
        <v>8310</v>
      </c>
      <c r="P461" t="s">
        <v>8316</v>
      </c>
      <c r="Q461">
        <v>1316013727</v>
      </c>
      <c r="R461" s="13">
        <f t="shared" si="30"/>
        <v>40800.6403587963</v>
      </c>
      <c r="S461">
        <v>1321201327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 t="b">
        <v>0</v>
      </c>
      <c r="J462">
        <v>2</v>
      </c>
      <c r="K462" t="b">
        <v>0</v>
      </c>
      <c r="L462" t="s">
        <v>8270</v>
      </c>
      <c r="M462" s="8">
        <f t="shared" si="28"/>
        <v>0.29411764705882354</v>
      </c>
      <c r="N462" s="9">
        <f t="shared" si="29"/>
        <v>12.5</v>
      </c>
      <c r="O462" t="s">
        <v>8310</v>
      </c>
      <c r="P462" t="s">
        <v>8316</v>
      </c>
      <c r="Q462">
        <v>1398862875</v>
      </c>
      <c r="R462" s="13">
        <f t="shared" si="30"/>
        <v>41759.542534722219</v>
      </c>
      <c r="S462">
        <v>1401595200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 t="b">
        <v>0</v>
      </c>
      <c r="J463">
        <v>0</v>
      </c>
      <c r="K463" t="b">
        <v>0</v>
      </c>
      <c r="L463" t="s">
        <v>8270</v>
      </c>
      <c r="M463" s="8">
        <f t="shared" si="28"/>
        <v>0</v>
      </c>
      <c r="N463" s="9" t="e">
        <f t="shared" si="29"/>
        <v>#DIV/0!</v>
      </c>
      <c r="O463" t="s">
        <v>8310</v>
      </c>
      <c r="P463" t="s">
        <v>8316</v>
      </c>
      <c r="Q463">
        <v>1368476367</v>
      </c>
      <c r="R463" s="13">
        <f t="shared" si="30"/>
        <v>41407.84684027778</v>
      </c>
      <c r="S463">
        <v>1370204367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 t="b">
        <v>0</v>
      </c>
      <c r="J464">
        <v>0</v>
      </c>
      <c r="K464" t="b">
        <v>0</v>
      </c>
      <c r="L464" t="s">
        <v>8270</v>
      </c>
      <c r="M464" s="8">
        <f t="shared" si="28"/>
        <v>0</v>
      </c>
      <c r="N464" s="9" t="e">
        <f t="shared" si="29"/>
        <v>#DIV/0!</v>
      </c>
      <c r="O464" t="s">
        <v>8310</v>
      </c>
      <c r="P464" t="s">
        <v>8316</v>
      </c>
      <c r="Q464">
        <v>1307761341</v>
      </c>
      <c r="R464" s="13">
        <f t="shared" si="30"/>
        <v>40705.126631944448</v>
      </c>
      <c r="S464">
        <v>1312945341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 t="b">
        <v>0</v>
      </c>
      <c r="J465">
        <v>11</v>
      </c>
      <c r="K465" t="b">
        <v>0</v>
      </c>
      <c r="L465" t="s">
        <v>8270</v>
      </c>
      <c r="M465" s="8">
        <f t="shared" si="28"/>
        <v>2.2727272727272729</v>
      </c>
      <c r="N465" s="9">
        <f t="shared" si="29"/>
        <v>113.63636363636364</v>
      </c>
      <c r="O465" t="s">
        <v>8310</v>
      </c>
      <c r="P465" t="s">
        <v>8316</v>
      </c>
      <c r="Q465">
        <v>1311699753</v>
      </c>
      <c r="R465" s="13">
        <f t="shared" si="30"/>
        <v>40750.710104166668</v>
      </c>
      <c r="S465">
        <v>1316883753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 t="b">
        <v>0</v>
      </c>
      <c r="J466">
        <v>1</v>
      </c>
      <c r="K466" t="b">
        <v>0</v>
      </c>
      <c r="L466" t="s">
        <v>8270</v>
      </c>
      <c r="M466" s="8">
        <f t="shared" si="28"/>
        <v>9.9009900990099015E-2</v>
      </c>
      <c r="N466" s="9">
        <f t="shared" si="29"/>
        <v>1</v>
      </c>
      <c r="O466" t="s">
        <v>8310</v>
      </c>
      <c r="P466" t="s">
        <v>8316</v>
      </c>
      <c r="Q466">
        <v>1461874935</v>
      </c>
      <c r="R466" s="13">
        <f t="shared" si="30"/>
        <v>42488.848784722228</v>
      </c>
      <c r="S466">
        <v>1463602935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 t="b">
        <v>0</v>
      </c>
      <c r="J467">
        <v>8</v>
      </c>
      <c r="K467" t="b">
        <v>0</v>
      </c>
      <c r="L467" t="s">
        <v>8270</v>
      </c>
      <c r="M467" s="8">
        <f t="shared" si="28"/>
        <v>26.953125</v>
      </c>
      <c r="N467" s="9">
        <f t="shared" si="29"/>
        <v>17.25</v>
      </c>
      <c r="O467" t="s">
        <v>8310</v>
      </c>
      <c r="P467" t="s">
        <v>8316</v>
      </c>
      <c r="Q467">
        <v>1402455174</v>
      </c>
      <c r="R467" s="13">
        <f t="shared" si="30"/>
        <v>41801.120069444441</v>
      </c>
      <c r="S467">
        <v>1403837574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 t="b">
        <v>0</v>
      </c>
      <c r="J468">
        <v>5</v>
      </c>
      <c r="K468" t="b">
        <v>0</v>
      </c>
      <c r="L468" t="s">
        <v>8270</v>
      </c>
      <c r="M468" s="8">
        <f t="shared" si="28"/>
        <v>0.76</v>
      </c>
      <c r="N468" s="9">
        <f t="shared" si="29"/>
        <v>15.2</v>
      </c>
      <c r="O468" t="s">
        <v>8310</v>
      </c>
      <c r="P468" t="s">
        <v>8316</v>
      </c>
      <c r="Q468">
        <v>1344465464</v>
      </c>
      <c r="R468" s="13">
        <f t="shared" si="30"/>
        <v>41129.942870370374</v>
      </c>
      <c r="S468">
        <v>1347057464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 t="b">
        <v>0</v>
      </c>
      <c r="J469">
        <v>39</v>
      </c>
      <c r="K469" t="b">
        <v>0</v>
      </c>
      <c r="L469" t="s">
        <v>8270</v>
      </c>
      <c r="M469" s="8">
        <f t="shared" si="28"/>
        <v>21.574999999999999</v>
      </c>
      <c r="N469" s="9">
        <f t="shared" si="29"/>
        <v>110.64102564102564</v>
      </c>
      <c r="O469" t="s">
        <v>8310</v>
      </c>
      <c r="P469" t="s">
        <v>8316</v>
      </c>
      <c r="Q469">
        <v>1344961134</v>
      </c>
      <c r="R469" s="13">
        <f t="shared" si="30"/>
        <v>41135.679791666669</v>
      </c>
      <c r="S469">
        <v>1348849134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 t="b">
        <v>0</v>
      </c>
      <c r="J470">
        <v>0</v>
      </c>
      <c r="K470" t="b">
        <v>0</v>
      </c>
      <c r="L470" t="s">
        <v>8270</v>
      </c>
      <c r="M470" s="8">
        <f t="shared" si="28"/>
        <v>0</v>
      </c>
      <c r="N470" s="9" t="e">
        <f t="shared" si="29"/>
        <v>#DIV/0!</v>
      </c>
      <c r="O470" t="s">
        <v>8310</v>
      </c>
      <c r="P470" t="s">
        <v>8316</v>
      </c>
      <c r="Q470">
        <v>1336795283</v>
      </c>
      <c r="R470" s="13">
        <f t="shared" si="30"/>
        <v>41041.167627314811</v>
      </c>
      <c r="S470">
        <v>1341978665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 t="b">
        <v>0</v>
      </c>
      <c r="J471">
        <v>0</v>
      </c>
      <c r="K471" t="b">
        <v>0</v>
      </c>
      <c r="L471" t="s">
        <v>8270</v>
      </c>
      <c r="M471" s="8">
        <f t="shared" si="28"/>
        <v>0</v>
      </c>
      <c r="N471" s="9" t="e">
        <f t="shared" si="29"/>
        <v>#DIV/0!</v>
      </c>
      <c r="O471" t="s">
        <v>8310</v>
      </c>
      <c r="P471" t="s">
        <v>8316</v>
      </c>
      <c r="Q471">
        <v>1404776724</v>
      </c>
      <c r="R471" s="13">
        <f t="shared" si="30"/>
        <v>41827.989861111113</v>
      </c>
      <c r="S471">
        <v>1409960724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 t="b">
        <v>0</v>
      </c>
      <c r="J472">
        <v>2</v>
      </c>
      <c r="K472" t="b">
        <v>0</v>
      </c>
      <c r="L472" t="s">
        <v>8270</v>
      </c>
      <c r="M472" s="8">
        <f t="shared" si="28"/>
        <v>1.02</v>
      </c>
      <c r="N472" s="9">
        <f t="shared" si="29"/>
        <v>25.5</v>
      </c>
      <c r="O472" t="s">
        <v>8310</v>
      </c>
      <c r="P472" t="s">
        <v>8316</v>
      </c>
      <c r="Q472">
        <v>1385524889</v>
      </c>
      <c r="R472" s="13">
        <f t="shared" si="30"/>
        <v>41605.167696759258</v>
      </c>
      <c r="S472">
        <v>1389844800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 t="b">
        <v>0</v>
      </c>
      <c r="J473">
        <v>170</v>
      </c>
      <c r="K473" t="b">
        <v>0</v>
      </c>
      <c r="L473" t="s">
        <v>8270</v>
      </c>
      <c r="M473" s="8">
        <f t="shared" si="28"/>
        <v>11.892727272727273</v>
      </c>
      <c r="N473" s="9">
        <f t="shared" si="29"/>
        <v>38.476470588235294</v>
      </c>
      <c r="O473" t="s">
        <v>8310</v>
      </c>
      <c r="P473" t="s">
        <v>8316</v>
      </c>
      <c r="Q473">
        <v>1394039979</v>
      </c>
      <c r="R473" s="13">
        <f t="shared" si="30"/>
        <v>41703.721979166665</v>
      </c>
      <c r="S473">
        <v>1397924379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 t="b">
        <v>0</v>
      </c>
      <c r="J474">
        <v>5</v>
      </c>
      <c r="K474" t="b">
        <v>0</v>
      </c>
      <c r="L474" t="s">
        <v>8270</v>
      </c>
      <c r="M474" s="8">
        <f t="shared" si="28"/>
        <v>17.625</v>
      </c>
      <c r="N474" s="9">
        <f t="shared" si="29"/>
        <v>28.2</v>
      </c>
      <c r="O474" t="s">
        <v>8310</v>
      </c>
      <c r="P474" t="s">
        <v>8316</v>
      </c>
      <c r="Q474">
        <v>1406239718</v>
      </c>
      <c r="R474" s="13">
        <f t="shared" si="30"/>
        <v>41844.922662037039</v>
      </c>
      <c r="S474">
        <v>1408831718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 t="b">
        <v>0</v>
      </c>
      <c r="J475">
        <v>14</v>
      </c>
      <c r="K475" t="b">
        <v>0</v>
      </c>
      <c r="L475" t="s">
        <v>8270</v>
      </c>
      <c r="M475" s="8">
        <f t="shared" si="28"/>
        <v>2.87</v>
      </c>
      <c r="N475" s="9">
        <f t="shared" si="29"/>
        <v>61.5</v>
      </c>
      <c r="O475" t="s">
        <v>8310</v>
      </c>
      <c r="P475" t="s">
        <v>8316</v>
      </c>
      <c r="Q475">
        <v>1408380319</v>
      </c>
      <c r="R475" s="13">
        <f t="shared" si="30"/>
        <v>41869.698136574072</v>
      </c>
      <c r="S475">
        <v>1410972319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 t="b">
        <v>0</v>
      </c>
      <c r="J476">
        <v>1</v>
      </c>
      <c r="K476" t="b">
        <v>0</v>
      </c>
      <c r="L476" t="s">
        <v>8270</v>
      </c>
      <c r="M476" s="8">
        <f t="shared" si="28"/>
        <v>3.0303030303030304E-2</v>
      </c>
      <c r="N476" s="9">
        <f t="shared" si="29"/>
        <v>1</v>
      </c>
      <c r="O476" t="s">
        <v>8310</v>
      </c>
      <c r="P476" t="s">
        <v>8316</v>
      </c>
      <c r="Q476">
        <v>1484726029</v>
      </c>
      <c r="R476" s="13">
        <f t="shared" si="30"/>
        <v>42753.329039351855</v>
      </c>
      <c r="S476">
        <v>1487318029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 t="b">
        <v>0</v>
      </c>
      <c r="J477">
        <v>0</v>
      </c>
      <c r="K477" t="b">
        <v>0</v>
      </c>
      <c r="L477" t="s">
        <v>8270</v>
      </c>
      <c r="M477" s="8">
        <f t="shared" si="28"/>
        <v>0</v>
      </c>
      <c r="N477" s="9" t="e">
        <f t="shared" si="29"/>
        <v>#DIV/0!</v>
      </c>
      <c r="O477" t="s">
        <v>8310</v>
      </c>
      <c r="P477" t="s">
        <v>8316</v>
      </c>
      <c r="Q477">
        <v>1428285843</v>
      </c>
      <c r="R477" s="13">
        <f t="shared" si="30"/>
        <v>42100.086145833338</v>
      </c>
      <c r="S477">
        <v>1430877843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 t="b">
        <v>0</v>
      </c>
      <c r="J478">
        <v>124</v>
      </c>
      <c r="K478" t="b">
        <v>0</v>
      </c>
      <c r="L478" t="s">
        <v>8270</v>
      </c>
      <c r="M478" s="8">
        <f t="shared" si="28"/>
        <v>2.230268181818182</v>
      </c>
      <c r="N478" s="9">
        <f t="shared" si="29"/>
        <v>39.569274193548388</v>
      </c>
      <c r="O478" t="s">
        <v>8310</v>
      </c>
      <c r="P478" t="s">
        <v>8316</v>
      </c>
      <c r="Q478">
        <v>1398727441</v>
      </c>
      <c r="R478" s="13">
        <f t="shared" si="30"/>
        <v>41757.975011574075</v>
      </c>
      <c r="S478">
        <v>1401767940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 t="b">
        <v>0</v>
      </c>
      <c r="J479">
        <v>0</v>
      </c>
      <c r="K479" t="b">
        <v>0</v>
      </c>
      <c r="L479" t="s">
        <v>8270</v>
      </c>
      <c r="M479" s="8">
        <f t="shared" si="28"/>
        <v>0</v>
      </c>
      <c r="N479" s="9" t="e">
        <f t="shared" si="29"/>
        <v>#DIV/0!</v>
      </c>
      <c r="O479" t="s">
        <v>8310</v>
      </c>
      <c r="P479" t="s">
        <v>8316</v>
      </c>
      <c r="Q479">
        <v>1332187334</v>
      </c>
      <c r="R479" s="13">
        <f t="shared" si="30"/>
        <v>40987.83488425926</v>
      </c>
      <c r="S479">
        <v>1337371334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 t="b">
        <v>0</v>
      </c>
      <c r="J480">
        <v>0</v>
      </c>
      <c r="K480" t="b">
        <v>0</v>
      </c>
      <c r="L480" t="s">
        <v>8270</v>
      </c>
      <c r="M480" s="8">
        <f t="shared" si="28"/>
        <v>0</v>
      </c>
      <c r="N480" s="9" t="e">
        <f t="shared" si="29"/>
        <v>#DIV/0!</v>
      </c>
      <c r="O480" t="s">
        <v>8310</v>
      </c>
      <c r="P480" t="s">
        <v>8316</v>
      </c>
      <c r="Q480">
        <v>1425333109</v>
      </c>
      <c r="R480" s="13">
        <f t="shared" si="30"/>
        <v>42065.910983796297</v>
      </c>
      <c r="S480">
        <v>1427921509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 t="b">
        <v>0</v>
      </c>
      <c r="J481">
        <v>55</v>
      </c>
      <c r="K481" t="b">
        <v>0</v>
      </c>
      <c r="L481" t="s">
        <v>8270</v>
      </c>
      <c r="M481" s="8">
        <f t="shared" si="28"/>
        <v>32.56</v>
      </c>
      <c r="N481" s="9">
        <f t="shared" si="29"/>
        <v>88.8</v>
      </c>
      <c r="O481" t="s">
        <v>8310</v>
      </c>
      <c r="P481" t="s">
        <v>8316</v>
      </c>
      <c r="Q481">
        <v>1411379235</v>
      </c>
      <c r="R481" s="13">
        <f t="shared" si="30"/>
        <v>41904.407812500001</v>
      </c>
      <c r="S481">
        <v>1416566835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 t="b">
        <v>0</v>
      </c>
      <c r="J482">
        <v>140</v>
      </c>
      <c r="K482" t="b">
        <v>0</v>
      </c>
      <c r="L482" t="s">
        <v>8270</v>
      </c>
      <c r="M482" s="8">
        <f t="shared" si="28"/>
        <v>19.41</v>
      </c>
      <c r="N482" s="9">
        <f t="shared" si="29"/>
        <v>55.457142857142856</v>
      </c>
      <c r="O482" t="s">
        <v>8310</v>
      </c>
      <c r="P482" t="s">
        <v>8316</v>
      </c>
      <c r="Q482">
        <v>1373457615</v>
      </c>
      <c r="R482" s="13">
        <f t="shared" si="30"/>
        <v>41465.500173611108</v>
      </c>
      <c r="S482">
        <v>1376049615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 t="b">
        <v>0</v>
      </c>
      <c r="J483">
        <v>21</v>
      </c>
      <c r="K483" t="b">
        <v>0</v>
      </c>
      <c r="L483" t="s">
        <v>8270</v>
      </c>
      <c r="M483" s="8">
        <f t="shared" si="28"/>
        <v>6.1</v>
      </c>
      <c r="N483" s="9">
        <f t="shared" si="29"/>
        <v>87.142857142857139</v>
      </c>
      <c r="O483" t="s">
        <v>8310</v>
      </c>
      <c r="P483" t="s">
        <v>8316</v>
      </c>
      <c r="Q483">
        <v>1347293289</v>
      </c>
      <c r="R483" s="13">
        <f t="shared" si="30"/>
        <v>41162.672326388885</v>
      </c>
      <c r="S483">
        <v>1349885289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 t="b">
        <v>0</v>
      </c>
      <c r="J484">
        <v>1</v>
      </c>
      <c r="K484" t="b">
        <v>0</v>
      </c>
      <c r="L484" t="s">
        <v>8270</v>
      </c>
      <c r="M484" s="8">
        <f t="shared" si="28"/>
        <v>0.1</v>
      </c>
      <c r="N484" s="9">
        <f t="shared" si="29"/>
        <v>10</v>
      </c>
      <c r="O484" t="s">
        <v>8310</v>
      </c>
      <c r="P484" t="s">
        <v>8316</v>
      </c>
      <c r="Q484">
        <v>1458336690</v>
      </c>
      <c r="R484" s="13">
        <f t="shared" si="30"/>
        <v>42447.896875000006</v>
      </c>
      <c r="S484">
        <v>1460644440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 t="b">
        <v>0</v>
      </c>
      <c r="J485">
        <v>147</v>
      </c>
      <c r="K485" t="b">
        <v>0</v>
      </c>
      <c r="L485" t="s">
        <v>8270</v>
      </c>
      <c r="M485" s="8">
        <f t="shared" si="28"/>
        <v>50.2</v>
      </c>
      <c r="N485" s="9">
        <f t="shared" si="29"/>
        <v>51.224489795918366</v>
      </c>
      <c r="O485" t="s">
        <v>8310</v>
      </c>
      <c r="P485" t="s">
        <v>8316</v>
      </c>
      <c r="Q485">
        <v>1354250672</v>
      </c>
      <c r="R485" s="13">
        <f t="shared" si="30"/>
        <v>41243.197592592594</v>
      </c>
      <c r="S485">
        <v>1359434672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 t="b">
        <v>0</v>
      </c>
      <c r="J486">
        <v>11</v>
      </c>
      <c r="K486" t="b">
        <v>0</v>
      </c>
      <c r="L486" t="s">
        <v>8270</v>
      </c>
      <c r="M486" s="8">
        <f t="shared" si="28"/>
        <v>0.18625</v>
      </c>
      <c r="N486" s="9">
        <f t="shared" si="29"/>
        <v>13.545454545454545</v>
      </c>
      <c r="O486" t="s">
        <v>8310</v>
      </c>
      <c r="P486" t="s">
        <v>8316</v>
      </c>
      <c r="Q486">
        <v>1443220372</v>
      </c>
      <c r="R486" s="13">
        <f t="shared" si="30"/>
        <v>42272.93949074074</v>
      </c>
      <c r="S486">
        <v>1446766372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 t="b">
        <v>0</v>
      </c>
      <c r="J487">
        <v>125</v>
      </c>
      <c r="K487" t="b">
        <v>0</v>
      </c>
      <c r="L487" t="s">
        <v>8270</v>
      </c>
      <c r="M487" s="8">
        <f t="shared" si="28"/>
        <v>21.906971229845084</v>
      </c>
      <c r="N487" s="9">
        <f t="shared" si="29"/>
        <v>66.520080000000007</v>
      </c>
      <c r="O487" t="s">
        <v>8310</v>
      </c>
      <c r="P487" t="s">
        <v>8316</v>
      </c>
      <c r="Q487">
        <v>1366200499</v>
      </c>
      <c r="R487" s="13">
        <f t="shared" si="30"/>
        <v>41381.50577546296</v>
      </c>
      <c r="S487">
        <v>1368792499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 t="b">
        <v>0</v>
      </c>
      <c r="J488">
        <v>1</v>
      </c>
      <c r="K488" t="b">
        <v>0</v>
      </c>
      <c r="L488" t="s">
        <v>8270</v>
      </c>
      <c r="M488" s="8">
        <f t="shared" si="28"/>
        <v>9.0909090909090905E-3</v>
      </c>
      <c r="N488" s="9">
        <f t="shared" si="29"/>
        <v>50</v>
      </c>
      <c r="O488" t="s">
        <v>8310</v>
      </c>
      <c r="P488" t="s">
        <v>8316</v>
      </c>
      <c r="Q488">
        <v>1399070239</v>
      </c>
      <c r="R488" s="13">
        <f t="shared" si="30"/>
        <v>41761.94258101852</v>
      </c>
      <c r="S488">
        <v>1401662239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 t="b">
        <v>0</v>
      </c>
      <c r="J489">
        <v>0</v>
      </c>
      <c r="K489" t="b">
        <v>0</v>
      </c>
      <c r="L489" t="s">
        <v>8270</v>
      </c>
      <c r="M489" s="8">
        <f t="shared" si="28"/>
        <v>0</v>
      </c>
      <c r="N489" s="9" t="e">
        <f t="shared" si="29"/>
        <v>#DIV/0!</v>
      </c>
      <c r="O489" t="s">
        <v>8310</v>
      </c>
      <c r="P489" t="s">
        <v>8316</v>
      </c>
      <c r="Q489">
        <v>1477491394</v>
      </c>
      <c r="R489" s="13">
        <f t="shared" si="30"/>
        <v>42669.594837962963</v>
      </c>
      <c r="S489">
        <v>1482678994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 t="b">
        <v>0</v>
      </c>
      <c r="J490">
        <v>0</v>
      </c>
      <c r="K490" t="b">
        <v>0</v>
      </c>
      <c r="L490" t="s">
        <v>8270</v>
      </c>
      <c r="M490" s="8">
        <f t="shared" si="28"/>
        <v>0</v>
      </c>
      <c r="N490" s="9" t="e">
        <f t="shared" si="29"/>
        <v>#DIV/0!</v>
      </c>
      <c r="O490" t="s">
        <v>8310</v>
      </c>
      <c r="P490" t="s">
        <v>8316</v>
      </c>
      <c r="Q490">
        <v>1481332700</v>
      </c>
      <c r="R490" s="13">
        <f t="shared" si="30"/>
        <v>42714.054398148146</v>
      </c>
      <c r="S490">
        <v>1483924700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 t="b">
        <v>0</v>
      </c>
      <c r="J491">
        <v>3</v>
      </c>
      <c r="K491" t="b">
        <v>0</v>
      </c>
      <c r="L491" t="s">
        <v>8270</v>
      </c>
      <c r="M491" s="8">
        <f t="shared" si="28"/>
        <v>0.28667813379201834</v>
      </c>
      <c r="N491" s="9">
        <f t="shared" si="29"/>
        <v>71.666666666666671</v>
      </c>
      <c r="O491" t="s">
        <v>8310</v>
      </c>
      <c r="P491" t="s">
        <v>8316</v>
      </c>
      <c r="Q491">
        <v>1323084816</v>
      </c>
      <c r="R491" s="13">
        <f t="shared" si="30"/>
        <v>40882.481666666667</v>
      </c>
      <c r="S491">
        <v>1325763180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 t="b">
        <v>0</v>
      </c>
      <c r="J492">
        <v>0</v>
      </c>
      <c r="K492" t="b">
        <v>0</v>
      </c>
      <c r="L492" t="s">
        <v>8270</v>
      </c>
      <c r="M492" s="8">
        <f t="shared" si="28"/>
        <v>0</v>
      </c>
      <c r="N492" s="9" t="e">
        <f t="shared" si="29"/>
        <v>#DIV/0!</v>
      </c>
      <c r="O492" t="s">
        <v>8310</v>
      </c>
      <c r="P492" t="s">
        <v>8316</v>
      </c>
      <c r="Q492">
        <v>1343085285</v>
      </c>
      <c r="R492" s="13">
        <f t="shared" si="30"/>
        <v>41113.968576388892</v>
      </c>
      <c r="S492">
        <v>1345677285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 t="b">
        <v>0</v>
      </c>
      <c r="J493">
        <v>0</v>
      </c>
      <c r="K493" t="b">
        <v>0</v>
      </c>
      <c r="L493" t="s">
        <v>8270</v>
      </c>
      <c r="M493" s="8">
        <f t="shared" si="28"/>
        <v>0</v>
      </c>
      <c r="N493" s="9" t="e">
        <f t="shared" si="29"/>
        <v>#DIV/0!</v>
      </c>
      <c r="O493" t="s">
        <v>8310</v>
      </c>
      <c r="P493" t="s">
        <v>8316</v>
      </c>
      <c r="Q493">
        <v>1451345699</v>
      </c>
      <c r="R493" s="13">
        <f t="shared" si="30"/>
        <v>42366.982627314821</v>
      </c>
      <c r="S493">
        <v>1453937699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 t="b">
        <v>0</v>
      </c>
      <c r="J494">
        <v>0</v>
      </c>
      <c r="K494" t="b">
        <v>0</v>
      </c>
      <c r="L494" t="s">
        <v>8270</v>
      </c>
      <c r="M494" s="8">
        <f t="shared" si="28"/>
        <v>0</v>
      </c>
      <c r="N494" s="9" t="e">
        <f t="shared" si="29"/>
        <v>#DIV/0!</v>
      </c>
      <c r="O494" t="s">
        <v>8310</v>
      </c>
      <c r="P494" t="s">
        <v>8316</v>
      </c>
      <c r="Q494">
        <v>1471135830</v>
      </c>
      <c r="R494" s="13">
        <f t="shared" si="30"/>
        <v>42596.03506944445</v>
      </c>
      <c r="S494">
        <v>1476319830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 t="b">
        <v>0</v>
      </c>
      <c r="J495">
        <v>0</v>
      </c>
      <c r="K495" t="b">
        <v>0</v>
      </c>
      <c r="L495" t="s">
        <v>8270</v>
      </c>
      <c r="M495" s="8">
        <f t="shared" si="28"/>
        <v>0</v>
      </c>
      <c r="N495" s="9" t="e">
        <f t="shared" si="29"/>
        <v>#DIV/0!</v>
      </c>
      <c r="O495" t="s">
        <v>8310</v>
      </c>
      <c r="P495" t="s">
        <v>8316</v>
      </c>
      <c r="Q495">
        <v>1429550738</v>
      </c>
      <c r="R495" s="13">
        <f t="shared" si="30"/>
        <v>42114.726134259254</v>
      </c>
      <c r="S495">
        <v>1432142738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 t="b">
        <v>0</v>
      </c>
      <c r="J496">
        <v>3</v>
      </c>
      <c r="K496" t="b">
        <v>0</v>
      </c>
      <c r="L496" t="s">
        <v>8270</v>
      </c>
      <c r="M496" s="8">
        <f t="shared" si="28"/>
        <v>0.155</v>
      </c>
      <c r="N496" s="9">
        <f t="shared" si="29"/>
        <v>10.333333333333334</v>
      </c>
      <c r="O496" t="s">
        <v>8310</v>
      </c>
      <c r="P496" t="s">
        <v>8316</v>
      </c>
      <c r="Q496">
        <v>1402343765</v>
      </c>
      <c r="R496" s="13">
        <f t="shared" si="30"/>
        <v>41799.830613425926</v>
      </c>
      <c r="S496">
        <v>1404356400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 t="b">
        <v>0</v>
      </c>
      <c r="J497">
        <v>0</v>
      </c>
      <c r="K497" t="b">
        <v>0</v>
      </c>
      <c r="L497" t="s">
        <v>8270</v>
      </c>
      <c r="M497" s="8">
        <f t="shared" si="28"/>
        <v>0</v>
      </c>
      <c r="N497" s="9" t="e">
        <f t="shared" si="29"/>
        <v>#DIV/0!</v>
      </c>
      <c r="O497" t="s">
        <v>8310</v>
      </c>
      <c r="P497" t="s">
        <v>8316</v>
      </c>
      <c r="Q497">
        <v>1434484305</v>
      </c>
      <c r="R497" s="13">
        <f t="shared" si="30"/>
        <v>42171.827604166669</v>
      </c>
      <c r="S497">
        <v>1437076305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 t="b">
        <v>0</v>
      </c>
      <c r="J498">
        <v>1</v>
      </c>
      <c r="K498" t="b">
        <v>0</v>
      </c>
      <c r="L498" t="s">
        <v>8270</v>
      </c>
      <c r="M498" s="8">
        <f t="shared" si="28"/>
        <v>1.6666666666666668E-3</v>
      </c>
      <c r="N498" s="9">
        <f t="shared" si="29"/>
        <v>1</v>
      </c>
      <c r="O498" t="s">
        <v>8310</v>
      </c>
      <c r="P498" t="s">
        <v>8316</v>
      </c>
      <c r="Q498">
        <v>1386886874</v>
      </c>
      <c r="R498" s="13">
        <f t="shared" si="30"/>
        <v>41620.93141203704</v>
      </c>
      <c r="S498">
        <v>1392070874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 t="b">
        <v>0</v>
      </c>
      <c r="J499">
        <v>3</v>
      </c>
      <c r="K499" t="b">
        <v>0</v>
      </c>
      <c r="L499" t="s">
        <v>8270</v>
      </c>
      <c r="M499" s="8">
        <f t="shared" si="28"/>
        <v>0.6696428571428571</v>
      </c>
      <c r="N499" s="9">
        <f t="shared" si="29"/>
        <v>10</v>
      </c>
      <c r="O499" t="s">
        <v>8310</v>
      </c>
      <c r="P499" t="s">
        <v>8316</v>
      </c>
      <c r="Q499">
        <v>1414889665</v>
      </c>
      <c r="R499" s="13">
        <f t="shared" si="30"/>
        <v>41945.037789351853</v>
      </c>
      <c r="S499">
        <v>1419483600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 t="b">
        <v>0</v>
      </c>
      <c r="J500">
        <v>22</v>
      </c>
      <c r="K500" t="b">
        <v>0</v>
      </c>
      <c r="L500" t="s">
        <v>8270</v>
      </c>
      <c r="M500" s="8">
        <f t="shared" si="28"/>
        <v>4.5985132395404555</v>
      </c>
      <c r="N500" s="9">
        <f t="shared" si="29"/>
        <v>136.09090909090909</v>
      </c>
      <c r="O500" t="s">
        <v>8310</v>
      </c>
      <c r="P500" t="s">
        <v>8316</v>
      </c>
      <c r="Q500">
        <v>1321035449</v>
      </c>
      <c r="R500" s="13">
        <f t="shared" si="30"/>
        <v>40858.762141203704</v>
      </c>
      <c r="S500">
        <v>1324664249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 t="b">
        <v>0</v>
      </c>
      <c r="J501">
        <v>26</v>
      </c>
      <c r="K501" t="b">
        <v>0</v>
      </c>
      <c r="L501" t="s">
        <v>8270</v>
      </c>
      <c r="M501" s="8">
        <f t="shared" si="28"/>
        <v>9.5500000000000007</v>
      </c>
      <c r="N501" s="9">
        <f t="shared" si="29"/>
        <v>73.461538461538467</v>
      </c>
      <c r="O501" t="s">
        <v>8310</v>
      </c>
      <c r="P501" t="s">
        <v>8316</v>
      </c>
      <c r="Q501">
        <v>1250630968</v>
      </c>
      <c r="R501" s="13">
        <f t="shared" si="30"/>
        <v>40043.895462962959</v>
      </c>
      <c r="S501">
        <v>1255381140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 t="b">
        <v>0</v>
      </c>
      <c r="J502">
        <v>4</v>
      </c>
      <c r="K502" t="b">
        <v>0</v>
      </c>
      <c r="L502" t="s">
        <v>8270</v>
      </c>
      <c r="M502" s="8">
        <f t="shared" si="28"/>
        <v>3.3076923076923075</v>
      </c>
      <c r="N502" s="9">
        <f t="shared" si="29"/>
        <v>53.75</v>
      </c>
      <c r="O502" t="s">
        <v>8310</v>
      </c>
      <c r="P502" t="s">
        <v>8316</v>
      </c>
      <c r="Q502">
        <v>1268255751</v>
      </c>
      <c r="R502" s="13">
        <f t="shared" si="30"/>
        <v>40247.886006944449</v>
      </c>
      <c r="S502">
        <v>1273356960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 t="b">
        <v>0</v>
      </c>
      <c r="J503">
        <v>0</v>
      </c>
      <c r="K503" t="b">
        <v>0</v>
      </c>
      <c r="L503" t="s">
        <v>8270</v>
      </c>
      <c r="M503" s="8">
        <f t="shared" si="28"/>
        <v>0</v>
      </c>
      <c r="N503" s="9" t="e">
        <f t="shared" si="29"/>
        <v>#DIV/0!</v>
      </c>
      <c r="O503" t="s">
        <v>8310</v>
      </c>
      <c r="P503" t="s">
        <v>8316</v>
      </c>
      <c r="Q503">
        <v>1307597851</v>
      </c>
      <c r="R503" s="13">
        <f t="shared" si="30"/>
        <v>40703.234386574077</v>
      </c>
      <c r="S503">
        <v>1310189851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 t="b">
        <v>0</v>
      </c>
      <c r="J504">
        <v>4</v>
      </c>
      <c r="K504" t="b">
        <v>0</v>
      </c>
      <c r="L504" t="s">
        <v>8270</v>
      </c>
      <c r="M504" s="8">
        <f t="shared" si="28"/>
        <v>1.1499999999999999</v>
      </c>
      <c r="N504" s="9">
        <f t="shared" si="29"/>
        <v>57.5</v>
      </c>
      <c r="O504" t="s">
        <v>8310</v>
      </c>
      <c r="P504" t="s">
        <v>8316</v>
      </c>
      <c r="Q504">
        <v>1329484625</v>
      </c>
      <c r="R504" s="13">
        <f t="shared" si="30"/>
        <v>40956.553530092591</v>
      </c>
      <c r="S504">
        <v>1332073025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 t="b">
        <v>0</v>
      </c>
      <c r="J505">
        <v>9</v>
      </c>
      <c r="K505" t="b">
        <v>0</v>
      </c>
      <c r="L505" t="s">
        <v>8270</v>
      </c>
      <c r="M505" s="8">
        <f t="shared" si="28"/>
        <v>1.7538461538461538</v>
      </c>
      <c r="N505" s="9">
        <f t="shared" si="29"/>
        <v>12.666666666666666</v>
      </c>
      <c r="O505" t="s">
        <v>8310</v>
      </c>
      <c r="P505" t="s">
        <v>8316</v>
      </c>
      <c r="Q505">
        <v>1418906303</v>
      </c>
      <c r="R505" s="13">
        <f t="shared" si="30"/>
        <v>41991.526655092588</v>
      </c>
      <c r="S505">
        <v>1421498303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 t="b">
        <v>0</v>
      </c>
      <c r="J506">
        <v>5</v>
      </c>
      <c r="K506" t="b">
        <v>0</v>
      </c>
      <c r="L506" t="s">
        <v>8270</v>
      </c>
      <c r="M506" s="8">
        <f t="shared" si="28"/>
        <v>1.3673469387755102</v>
      </c>
      <c r="N506" s="9">
        <f t="shared" si="29"/>
        <v>67</v>
      </c>
      <c r="O506" t="s">
        <v>8310</v>
      </c>
      <c r="P506" t="s">
        <v>8316</v>
      </c>
      <c r="Q506">
        <v>1328916987</v>
      </c>
      <c r="R506" s="13">
        <f t="shared" si="30"/>
        <v>40949.98364583333</v>
      </c>
      <c r="S506">
        <v>1334097387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 t="b">
        <v>0</v>
      </c>
      <c r="J507">
        <v>14</v>
      </c>
      <c r="K507" t="b">
        <v>0</v>
      </c>
      <c r="L507" t="s">
        <v>8270</v>
      </c>
      <c r="M507" s="8">
        <f t="shared" si="28"/>
        <v>0.43333333333333335</v>
      </c>
      <c r="N507" s="9">
        <f t="shared" si="29"/>
        <v>3.7142857142857144</v>
      </c>
      <c r="O507" t="s">
        <v>8310</v>
      </c>
      <c r="P507" t="s">
        <v>8316</v>
      </c>
      <c r="Q507">
        <v>1447122086</v>
      </c>
      <c r="R507" s="13">
        <f t="shared" si="30"/>
        <v>42318.098217592589</v>
      </c>
      <c r="S507">
        <v>1451010086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 t="b">
        <v>0</v>
      </c>
      <c r="J508">
        <v>1</v>
      </c>
      <c r="K508" t="b">
        <v>0</v>
      </c>
      <c r="L508" t="s">
        <v>8270</v>
      </c>
      <c r="M508" s="8">
        <f t="shared" si="28"/>
        <v>0.125</v>
      </c>
      <c r="N508" s="9">
        <f t="shared" si="29"/>
        <v>250</v>
      </c>
      <c r="O508" t="s">
        <v>8310</v>
      </c>
      <c r="P508" t="s">
        <v>8316</v>
      </c>
      <c r="Q508">
        <v>1373548520</v>
      </c>
      <c r="R508" s="13">
        <f t="shared" si="30"/>
        <v>41466.552314814813</v>
      </c>
      <c r="S508">
        <v>1376140520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 t="b">
        <v>0</v>
      </c>
      <c r="J509">
        <v>10</v>
      </c>
      <c r="K509" t="b">
        <v>0</v>
      </c>
      <c r="L509" t="s">
        <v>8270</v>
      </c>
      <c r="M509" s="8">
        <f t="shared" si="28"/>
        <v>3.2</v>
      </c>
      <c r="N509" s="9">
        <f t="shared" si="29"/>
        <v>64</v>
      </c>
      <c r="O509" t="s">
        <v>8310</v>
      </c>
      <c r="P509" t="s">
        <v>8316</v>
      </c>
      <c r="Q509">
        <v>1346799657</v>
      </c>
      <c r="R509" s="13">
        <f t="shared" si="30"/>
        <v>41156.958993055552</v>
      </c>
      <c r="S509">
        <v>1350687657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 t="b">
        <v>0</v>
      </c>
      <c r="J510">
        <v>3</v>
      </c>
      <c r="K510" t="b">
        <v>0</v>
      </c>
      <c r="L510" t="s">
        <v>8270</v>
      </c>
      <c r="M510" s="8">
        <f t="shared" si="28"/>
        <v>0.8</v>
      </c>
      <c r="N510" s="9">
        <f t="shared" si="29"/>
        <v>133.33333333333334</v>
      </c>
      <c r="O510" t="s">
        <v>8310</v>
      </c>
      <c r="P510" t="s">
        <v>8316</v>
      </c>
      <c r="Q510">
        <v>1332808501</v>
      </c>
      <c r="R510" s="13">
        <f t="shared" si="30"/>
        <v>40995.024317129632</v>
      </c>
      <c r="S510">
        <v>1337955240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 t="b">
        <v>0</v>
      </c>
      <c r="J511">
        <v>1</v>
      </c>
      <c r="K511" t="b">
        <v>0</v>
      </c>
      <c r="L511" t="s">
        <v>8270</v>
      </c>
      <c r="M511" s="8">
        <f t="shared" si="28"/>
        <v>0.2</v>
      </c>
      <c r="N511" s="9">
        <f t="shared" si="29"/>
        <v>10</v>
      </c>
      <c r="O511" t="s">
        <v>8310</v>
      </c>
      <c r="P511" t="s">
        <v>8316</v>
      </c>
      <c r="Q511">
        <v>1432912170</v>
      </c>
      <c r="R511" s="13">
        <f t="shared" si="30"/>
        <v>42153.631597222222</v>
      </c>
      <c r="S511">
        <v>1435504170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 t="b">
        <v>0</v>
      </c>
      <c r="J512">
        <v>0</v>
      </c>
      <c r="K512" t="b">
        <v>0</v>
      </c>
      <c r="L512" t="s">
        <v>8270</v>
      </c>
      <c r="M512" s="8">
        <f t="shared" si="28"/>
        <v>0</v>
      </c>
      <c r="N512" s="9" t="e">
        <f t="shared" si="29"/>
        <v>#DIV/0!</v>
      </c>
      <c r="O512" t="s">
        <v>8310</v>
      </c>
      <c r="P512" t="s">
        <v>8316</v>
      </c>
      <c r="Q512">
        <v>1454213639</v>
      </c>
      <c r="R512" s="13">
        <f t="shared" si="30"/>
        <v>42400.176377314812</v>
      </c>
      <c r="S512">
        <v>1456805639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 t="b">
        <v>0</v>
      </c>
      <c r="J513">
        <v>5</v>
      </c>
      <c r="K513" t="b">
        <v>0</v>
      </c>
      <c r="L513" t="s">
        <v>8270</v>
      </c>
      <c r="M513" s="8">
        <f t="shared" si="28"/>
        <v>3</v>
      </c>
      <c r="N513" s="9">
        <f t="shared" si="29"/>
        <v>30</v>
      </c>
      <c r="O513" t="s">
        <v>8310</v>
      </c>
      <c r="P513" t="s">
        <v>8316</v>
      </c>
      <c r="Q513">
        <v>1362640582</v>
      </c>
      <c r="R513" s="13">
        <f t="shared" si="30"/>
        <v>41340.303032407406</v>
      </c>
      <c r="S513">
        <v>1365228982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 t="b">
        <v>0</v>
      </c>
      <c r="J514">
        <v>2</v>
      </c>
      <c r="K514" t="b">
        <v>0</v>
      </c>
      <c r="L514" t="s">
        <v>8270</v>
      </c>
      <c r="M514" s="8">
        <f t="shared" ref="M514:M577" si="32">100*E514/D514</f>
        <v>0.13750000000000001</v>
      </c>
      <c r="N514" s="9">
        <f t="shared" ref="N514:N577" si="33">E514/J514</f>
        <v>5.5</v>
      </c>
      <c r="O514" t="s">
        <v>8310</v>
      </c>
      <c r="P514" t="s">
        <v>8316</v>
      </c>
      <c r="Q514">
        <v>1475776127</v>
      </c>
      <c r="R514" s="13">
        <f t="shared" ref="R514:R577" si="34">(((Q514/60)/60)/24)+DATE(1970,1,1)</f>
        <v>42649.742210648154</v>
      </c>
      <c r="S514">
        <v>1479667727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 t="b">
        <v>0</v>
      </c>
      <c r="J515">
        <v>68</v>
      </c>
      <c r="K515" t="b">
        <v>0</v>
      </c>
      <c r="L515" t="s">
        <v>8270</v>
      </c>
      <c r="M515" s="8">
        <f t="shared" si="32"/>
        <v>13.923999999999999</v>
      </c>
      <c r="N515" s="9">
        <f t="shared" si="33"/>
        <v>102.38235294117646</v>
      </c>
      <c r="O515" t="s">
        <v>8310</v>
      </c>
      <c r="P515" t="s">
        <v>8316</v>
      </c>
      <c r="Q515">
        <v>1467387705</v>
      </c>
      <c r="R515" s="13">
        <f t="shared" si="34"/>
        <v>42552.653993055559</v>
      </c>
      <c r="S515">
        <v>1471244400</v>
      </c>
      <c r="T515" s="14">
        <f t="shared" ref="T515:T578" si="35">(((S515/60)/60)/24)+DATE(1970,1,1)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 t="b">
        <v>0</v>
      </c>
      <c r="J516">
        <v>3</v>
      </c>
      <c r="K516" t="b">
        <v>0</v>
      </c>
      <c r="L516" t="s">
        <v>8270</v>
      </c>
      <c r="M516" s="8">
        <f t="shared" si="32"/>
        <v>3.3333333333333335</v>
      </c>
      <c r="N516" s="9">
        <f t="shared" si="33"/>
        <v>16.666666666666668</v>
      </c>
      <c r="O516" t="s">
        <v>8310</v>
      </c>
      <c r="P516" t="s">
        <v>8316</v>
      </c>
      <c r="Q516">
        <v>1405003447</v>
      </c>
      <c r="R516" s="13">
        <f t="shared" si="34"/>
        <v>41830.613969907405</v>
      </c>
      <c r="S516">
        <v>1407595447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 t="b">
        <v>0</v>
      </c>
      <c r="J517">
        <v>34</v>
      </c>
      <c r="K517" t="b">
        <v>0</v>
      </c>
      <c r="L517" t="s">
        <v>8270</v>
      </c>
      <c r="M517" s="8">
        <f t="shared" si="32"/>
        <v>25.41340206185567</v>
      </c>
      <c r="N517" s="9">
        <f t="shared" si="33"/>
        <v>725.02941176470586</v>
      </c>
      <c r="O517" t="s">
        <v>8310</v>
      </c>
      <c r="P517" t="s">
        <v>8316</v>
      </c>
      <c r="Q517">
        <v>1447933601</v>
      </c>
      <c r="R517" s="13">
        <f t="shared" si="34"/>
        <v>42327.490752314814</v>
      </c>
      <c r="S517">
        <v>1451389601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 t="b">
        <v>0</v>
      </c>
      <c r="J518">
        <v>0</v>
      </c>
      <c r="K518" t="b">
        <v>0</v>
      </c>
      <c r="L518" t="s">
        <v>8270</v>
      </c>
      <c r="M518" s="8">
        <f t="shared" si="32"/>
        <v>0</v>
      </c>
      <c r="N518" s="9" t="e">
        <f t="shared" si="33"/>
        <v>#DIV/0!</v>
      </c>
      <c r="O518" t="s">
        <v>8310</v>
      </c>
      <c r="P518" t="s">
        <v>8316</v>
      </c>
      <c r="Q518">
        <v>1427568080</v>
      </c>
      <c r="R518" s="13">
        <f t="shared" si="34"/>
        <v>42091.778703703705</v>
      </c>
      <c r="S518">
        <v>1432752080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 t="b">
        <v>0</v>
      </c>
      <c r="J519">
        <v>3</v>
      </c>
      <c r="K519" t="b">
        <v>0</v>
      </c>
      <c r="L519" t="s">
        <v>8270</v>
      </c>
      <c r="M519" s="8">
        <f t="shared" si="32"/>
        <v>1.3666666666666667</v>
      </c>
      <c r="N519" s="9">
        <f t="shared" si="33"/>
        <v>68.333333333333329</v>
      </c>
      <c r="O519" t="s">
        <v>8310</v>
      </c>
      <c r="P519" t="s">
        <v>8316</v>
      </c>
      <c r="Q519">
        <v>1483454761</v>
      </c>
      <c r="R519" s="13">
        <f t="shared" si="34"/>
        <v>42738.615289351852</v>
      </c>
      <c r="S519">
        <v>1486046761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 t="b">
        <v>0</v>
      </c>
      <c r="J520">
        <v>0</v>
      </c>
      <c r="K520" t="b">
        <v>0</v>
      </c>
      <c r="L520" t="s">
        <v>8270</v>
      </c>
      <c r="M520" s="8">
        <f t="shared" si="32"/>
        <v>0</v>
      </c>
      <c r="N520" s="9" t="e">
        <f t="shared" si="33"/>
        <v>#DIV/0!</v>
      </c>
      <c r="O520" t="s">
        <v>8310</v>
      </c>
      <c r="P520" t="s">
        <v>8316</v>
      </c>
      <c r="Q520">
        <v>1438958824</v>
      </c>
      <c r="R520" s="13">
        <f t="shared" si="34"/>
        <v>42223.616018518514</v>
      </c>
      <c r="S520">
        <v>1441550760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 t="b">
        <v>0</v>
      </c>
      <c r="J521">
        <v>70</v>
      </c>
      <c r="K521" t="b">
        <v>0</v>
      </c>
      <c r="L521" t="s">
        <v>8270</v>
      </c>
      <c r="M521" s="8">
        <f t="shared" si="32"/>
        <v>22.881426547787683</v>
      </c>
      <c r="N521" s="9">
        <f t="shared" si="33"/>
        <v>39.228571428571428</v>
      </c>
      <c r="O521" t="s">
        <v>8310</v>
      </c>
      <c r="P521" t="s">
        <v>8316</v>
      </c>
      <c r="Q521">
        <v>1352107421</v>
      </c>
      <c r="R521" s="13">
        <f t="shared" si="34"/>
        <v>41218.391446759262</v>
      </c>
      <c r="S521">
        <v>1354699421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 t="b">
        <v>0</v>
      </c>
      <c r="J522">
        <v>34</v>
      </c>
      <c r="K522" t="b">
        <v>1</v>
      </c>
      <c r="L522" t="s">
        <v>8271</v>
      </c>
      <c r="M522" s="8">
        <f t="shared" si="32"/>
        <v>102.1</v>
      </c>
      <c r="N522" s="9">
        <f t="shared" si="33"/>
        <v>150.14705882352942</v>
      </c>
      <c r="O522" t="s">
        <v>8317</v>
      </c>
      <c r="P522" t="s">
        <v>8318</v>
      </c>
      <c r="Q522">
        <v>1447174261</v>
      </c>
      <c r="R522" s="13">
        <f t="shared" si="34"/>
        <v>42318.702094907407</v>
      </c>
      <c r="S522">
        <v>1449766261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 t="b">
        <v>0</v>
      </c>
      <c r="J523">
        <v>56</v>
      </c>
      <c r="K523" t="b">
        <v>1</v>
      </c>
      <c r="L523" t="s">
        <v>8271</v>
      </c>
      <c r="M523" s="8">
        <f t="shared" si="32"/>
        <v>104.64</v>
      </c>
      <c r="N523" s="9">
        <f t="shared" si="33"/>
        <v>93.428571428571431</v>
      </c>
      <c r="O523" t="s">
        <v>8317</v>
      </c>
      <c r="P523" t="s">
        <v>8318</v>
      </c>
      <c r="Q523">
        <v>1475460819</v>
      </c>
      <c r="R523" s="13">
        <f t="shared" si="34"/>
        <v>42646.092812499999</v>
      </c>
      <c r="S523">
        <v>1477976340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 t="b">
        <v>0</v>
      </c>
      <c r="J524">
        <v>31</v>
      </c>
      <c r="K524" t="b">
        <v>1</v>
      </c>
      <c r="L524" t="s">
        <v>8271</v>
      </c>
      <c r="M524" s="8">
        <f t="shared" si="32"/>
        <v>114.66666666666667</v>
      </c>
      <c r="N524" s="9">
        <f t="shared" si="33"/>
        <v>110.96774193548387</v>
      </c>
      <c r="O524" t="s">
        <v>8317</v>
      </c>
      <c r="P524" t="s">
        <v>8318</v>
      </c>
      <c r="Q524">
        <v>1456793925</v>
      </c>
      <c r="R524" s="13">
        <f t="shared" si="34"/>
        <v>42430.040798611109</v>
      </c>
      <c r="S524">
        <v>1458518325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 t="b">
        <v>0</v>
      </c>
      <c r="J525">
        <v>84</v>
      </c>
      <c r="K525" t="b">
        <v>1</v>
      </c>
      <c r="L525" t="s">
        <v>8271</v>
      </c>
      <c r="M525" s="8">
        <f t="shared" si="32"/>
        <v>120.6</v>
      </c>
      <c r="N525" s="9">
        <f t="shared" si="33"/>
        <v>71.785714285714292</v>
      </c>
      <c r="O525" t="s">
        <v>8317</v>
      </c>
      <c r="P525" t="s">
        <v>8318</v>
      </c>
      <c r="Q525">
        <v>1440213076</v>
      </c>
      <c r="R525" s="13">
        <f t="shared" si="34"/>
        <v>42238.13282407407</v>
      </c>
      <c r="S525">
        <v>1442805076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 t="b">
        <v>0</v>
      </c>
      <c r="J526">
        <v>130</v>
      </c>
      <c r="K526" t="b">
        <v>1</v>
      </c>
      <c r="L526" t="s">
        <v>8271</v>
      </c>
      <c r="M526" s="8">
        <f t="shared" si="32"/>
        <v>108.67285714285714</v>
      </c>
      <c r="N526" s="9">
        <f t="shared" si="33"/>
        <v>29.258076923076924</v>
      </c>
      <c r="O526" t="s">
        <v>8317</v>
      </c>
      <c r="P526" t="s">
        <v>8318</v>
      </c>
      <c r="Q526">
        <v>1462209169</v>
      </c>
      <c r="R526" s="13">
        <f t="shared" si="34"/>
        <v>42492.717233796298</v>
      </c>
      <c r="S526">
        <v>1464801169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 t="b">
        <v>0</v>
      </c>
      <c r="J527">
        <v>12</v>
      </c>
      <c r="K527" t="b">
        <v>1</v>
      </c>
      <c r="L527" t="s">
        <v>8271</v>
      </c>
      <c r="M527" s="8">
        <f t="shared" si="32"/>
        <v>100</v>
      </c>
      <c r="N527" s="9">
        <f t="shared" si="33"/>
        <v>1000</v>
      </c>
      <c r="O527" t="s">
        <v>8317</v>
      </c>
      <c r="P527" t="s">
        <v>8318</v>
      </c>
      <c r="Q527">
        <v>1406713041</v>
      </c>
      <c r="R527" s="13">
        <f t="shared" si="34"/>
        <v>41850.400937500002</v>
      </c>
      <c r="S527">
        <v>1410601041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 t="b">
        <v>0</v>
      </c>
      <c r="J528">
        <v>23</v>
      </c>
      <c r="K528" t="b">
        <v>1</v>
      </c>
      <c r="L528" t="s">
        <v>8271</v>
      </c>
      <c r="M528" s="8">
        <f t="shared" si="32"/>
        <v>114</v>
      </c>
      <c r="N528" s="9">
        <f t="shared" si="33"/>
        <v>74.347826086956516</v>
      </c>
      <c r="O528" t="s">
        <v>8317</v>
      </c>
      <c r="P528" t="s">
        <v>8318</v>
      </c>
      <c r="Q528">
        <v>1436278344</v>
      </c>
      <c r="R528" s="13">
        <f t="shared" si="34"/>
        <v>42192.591944444444</v>
      </c>
      <c r="S528">
        <v>1438966800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 t="b">
        <v>0</v>
      </c>
      <c r="J529">
        <v>158</v>
      </c>
      <c r="K529" t="b">
        <v>1</v>
      </c>
      <c r="L529" t="s">
        <v>8271</v>
      </c>
      <c r="M529" s="8">
        <f t="shared" si="32"/>
        <v>100.85</v>
      </c>
      <c r="N529" s="9">
        <f t="shared" si="33"/>
        <v>63.829113924050631</v>
      </c>
      <c r="O529" t="s">
        <v>8317</v>
      </c>
      <c r="P529" t="s">
        <v>8318</v>
      </c>
      <c r="Q529">
        <v>1484715366</v>
      </c>
      <c r="R529" s="13">
        <f t="shared" si="34"/>
        <v>42753.205625000002</v>
      </c>
      <c r="S529">
        <v>1487347500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 t="b">
        <v>0</v>
      </c>
      <c r="J530">
        <v>30</v>
      </c>
      <c r="K530" t="b">
        <v>1</v>
      </c>
      <c r="L530" t="s">
        <v>8271</v>
      </c>
      <c r="M530" s="8">
        <f t="shared" si="32"/>
        <v>115.65217391304348</v>
      </c>
      <c r="N530" s="9">
        <f t="shared" si="33"/>
        <v>44.333333333333336</v>
      </c>
      <c r="O530" t="s">
        <v>8317</v>
      </c>
      <c r="P530" t="s">
        <v>8318</v>
      </c>
      <c r="Q530">
        <v>1433109907</v>
      </c>
      <c r="R530" s="13">
        <f t="shared" si="34"/>
        <v>42155.920219907406</v>
      </c>
      <c r="S530">
        <v>1434921600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 t="b">
        <v>0</v>
      </c>
      <c r="J531">
        <v>18</v>
      </c>
      <c r="K531" t="b">
        <v>1</v>
      </c>
      <c r="L531" t="s">
        <v>8271</v>
      </c>
      <c r="M531" s="8">
        <f t="shared" si="32"/>
        <v>130.41666666666666</v>
      </c>
      <c r="N531" s="9">
        <f t="shared" si="33"/>
        <v>86.944444444444443</v>
      </c>
      <c r="O531" t="s">
        <v>8317</v>
      </c>
      <c r="P531" t="s">
        <v>8318</v>
      </c>
      <c r="Q531">
        <v>1482281094</v>
      </c>
      <c r="R531" s="13">
        <f t="shared" si="34"/>
        <v>42725.031180555554</v>
      </c>
      <c r="S531">
        <v>1484110800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 t="b">
        <v>0</v>
      </c>
      <c r="J532">
        <v>29</v>
      </c>
      <c r="K532" t="b">
        <v>1</v>
      </c>
      <c r="L532" t="s">
        <v>8271</v>
      </c>
      <c r="M532" s="8">
        <f t="shared" si="32"/>
        <v>107.7826725403818</v>
      </c>
      <c r="N532" s="9">
        <f t="shared" si="33"/>
        <v>126.55172413793103</v>
      </c>
      <c r="O532" t="s">
        <v>8317</v>
      </c>
      <c r="P532" t="s">
        <v>8318</v>
      </c>
      <c r="Q532">
        <v>1433254268</v>
      </c>
      <c r="R532" s="13">
        <f t="shared" si="34"/>
        <v>42157.591064814813</v>
      </c>
      <c r="S532">
        <v>1435111200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 t="b">
        <v>0</v>
      </c>
      <c r="J533">
        <v>31</v>
      </c>
      <c r="K533" t="b">
        <v>1</v>
      </c>
      <c r="L533" t="s">
        <v>8271</v>
      </c>
      <c r="M533" s="8">
        <f t="shared" si="32"/>
        <v>100</v>
      </c>
      <c r="N533" s="9">
        <f t="shared" si="33"/>
        <v>129.03225806451613</v>
      </c>
      <c r="O533" t="s">
        <v>8317</v>
      </c>
      <c r="P533" t="s">
        <v>8318</v>
      </c>
      <c r="Q533">
        <v>1478050429</v>
      </c>
      <c r="R533" s="13">
        <f t="shared" si="34"/>
        <v>42676.065150462964</v>
      </c>
      <c r="S533">
        <v>1481957940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 t="b">
        <v>0</v>
      </c>
      <c r="J534">
        <v>173</v>
      </c>
      <c r="K534" t="b">
        <v>1</v>
      </c>
      <c r="L534" t="s">
        <v>8271</v>
      </c>
      <c r="M534" s="8">
        <f t="shared" si="32"/>
        <v>123.25</v>
      </c>
      <c r="N534" s="9">
        <f t="shared" si="33"/>
        <v>71.242774566473983</v>
      </c>
      <c r="O534" t="s">
        <v>8317</v>
      </c>
      <c r="P534" t="s">
        <v>8318</v>
      </c>
      <c r="Q534">
        <v>1460506208</v>
      </c>
      <c r="R534" s="13">
        <f t="shared" si="34"/>
        <v>42473.007037037038</v>
      </c>
      <c r="S534">
        <v>1463098208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 t="b">
        <v>0</v>
      </c>
      <c r="J535">
        <v>17</v>
      </c>
      <c r="K535" t="b">
        <v>1</v>
      </c>
      <c r="L535" t="s">
        <v>8271</v>
      </c>
      <c r="M535" s="8">
        <f t="shared" si="32"/>
        <v>100.2</v>
      </c>
      <c r="N535" s="9">
        <f t="shared" si="33"/>
        <v>117.88235294117646</v>
      </c>
      <c r="O535" t="s">
        <v>8317</v>
      </c>
      <c r="P535" t="s">
        <v>8318</v>
      </c>
      <c r="Q535">
        <v>1461320765</v>
      </c>
      <c r="R535" s="13">
        <f t="shared" si="34"/>
        <v>42482.43478009259</v>
      </c>
      <c r="S535">
        <v>1463394365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 t="b">
        <v>0</v>
      </c>
      <c r="J536">
        <v>48</v>
      </c>
      <c r="K536" t="b">
        <v>1</v>
      </c>
      <c r="L536" t="s">
        <v>8271</v>
      </c>
      <c r="M536" s="8">
        <f t="shared" si="32"/>
        <v>104.66666666666667</v>
      </c>
      <c r="N536" s="9">
        <f t="shared" si="33"/>
        <v>327.08333333333331</v>
      </c>
      <c r="O536" t="s">
        <v>8317</v>
      </c>
      <c r="P536" t="s">
        <v>8318</v>
      </c>
      <c r="Q536">
        <v>1443036470</v>
      </c>
      <c r="R536" s="13">
        <f t="shared" si="34"/>
        <v>42270.810995370368</v>
      </c>
      <c r="S536">
        <v>1446418800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 t="b">
        <v>0</v>
      </c>
      <c r="J537">
        <v>59</v>
      </c>
      <c r="K537" t="b">
        <v>1</v>
      </c>
      <c r="L537" t="s">
        <v>8271</v>
      </c>
      <c r="M537" s="8">
        <f t="shared" si="32"/>
        <v>102.5</v>
      </c>
      <c r="N537" s="9">
        <f t="shared" si="33"/>
        <v>34.745762711864408</v>
      </c>
      <c r="O537" t="s">
        <v>8317</v>
      </c>
      <c r="P537" t="s">
        <v>8318</v>
      </c>
      <c r="Q537">
        <v>1481115905</v>
      </c>
      <c r="R537" s="13">
        <f t="shared" si="34"/>
        <v>42711.545196759253</v>
      </c>
      <c r="S537">
        <v>1483707905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 t="b">
        <v>0</v>
      </c>
      <c r="J538">
        <v>39</v>
      </c>
      <c r="K538" t="b">
        <v>1</v>
      </c>
      <c r="L538" t="s">
        <v>8271</v>
      </c>
      <c r="M538" s="8">
        <f t="shared" si="32"/>
        <v>118.25757575757575</v>
      </c>
      <c r="N538" s="9">
        <f t="shared" si="33"/>
        <v>100.06410256410257</v>
      </c>
      <c r="O538" t="s">
        <v>8317</v>
      </c>
      <c r="P538" t="s">
        <v>8318</v>
      </c>
      <c r="Q538">
        <v>1435133807</v>
      </c>
      <c r="R538" s="13">
        <f t="shared" si="34"/>
        <v>42179.344988425932</v>
      </c>
      <c r="S538">
        <v>1438624800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 t="b">
        <v>0</v>
      </c>
      <c r="J539">
        <v>59</v>
      </c>
      <c r="K539" t="b">
        <v>1</v>
      </c>
      <c r="L539" t="s">
        <v>8271</v>
      </c>
      <c r="M539" s="8">
        <f t="shared" si="32"/>
        <v>120.5</v>
      </c>
      <c r="N539" s="9">
        <f t="shared" si="33"/>
        <v>40.847457627118644</v>
      </c>
      <c r="O539" t="s">
        <v>8317</v>
      </c>
      <c r="P539" t="s">
        <v>8318</v>
      </c>
      <c r="Q539">
        <v>1444069591</v>
      </c>
      <c r="R539" s="13">
        <f t="shared" si="34"/>
        <v>42282.768414351856</v>
      </c>
      <c r="S539">
        <v>1446665191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 t="b">
        <v>0</v>
      </c>
      <c r="J540">
        <v>60</v>
      </c>
      <c r="K540" t="b">
        <v>1</v>
      </c>
      <c r="L540" t="s">
        <v>8271</v>
      </c>
      <c r="M540" s="8">
        <f t="shared" si="32"/>
        <v>302.42</v>
      </c>
      <c r="N540" s="9">
        <f t="shared" si="33"/>
        <v>252.01666666666668</v>
      </c>
      <c r="O540" t="s">
        <v>8317</v>
      </c>
      <c r="P540" t="s">
        <v>8318</v>
      </c>
      <c r="Q540">
        <v>1460574263</v>
      </c>
      <c r="R540" s="13">
        <f t="shared" si="34"/>
        <v>42473.794710648144</v>
      </c>
      <c r="S540">
        <v>1463166263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 t="b">
        <v>0</v>
      </c>
      <c r="J541">
        <v>20</v>
      </c>
      <c r="K541" t="b">
        <v>1</v>
      </c>
      <c r="L541" t="s">
        <v>8271</v>
      </c>
      <c r="M541" s="8">
        <f t="shared" si="32"/>
        <v>100.64400000000001</v>
      </c>
      <c r="N541" s="9">
        <f t="shared" si="33"/>
        <v>25.161000000000001</v>
      </c>
      <c r="O541" t="s">
        <v>8317</v>
      </c>
      <c r="P541" t="s">
        <v>8318</v>
      </c>
      <c r="Q541">
        <v>1465866707</v>
      </c>
      <c r="R541" s="13">
        <f t="shared" si="34"/>
        <v>42535.049849537041</v>
      </c>
      <c r="S541">
        <v>1467681107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 t="b">
        <v>0</v>
      </c>
      <c r="J542">
        <v>1</v>
      </c>
      <c r="K542" t="b">
        <v>0</v>
      </c>
      <c r="L542" t="s">
        <v>8272</v>
      </c>
      <c r="M542" s="8">
        <f t="shared" si="32"/>
        <v>6.6666666666666671E-3</v>
      </c>
      <c r="N542" s="9">
        <f t="shared" si="33"/>
        <v>1</v>
      </c>
      <c r="O542" t="s">
        <v>8319</v>
      </c>
      <c r="P542" t="s">
        <v>8320</v>
      </c>
      <c r="Q542">
        <v>1420486606</v>
      </c>
      <c r="R542" s="13">
        <f t="shared" si="34"/>
        <v>42009.817199074074</v>
      </c>
      <c r="S542">
        <v>1423078606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 t="b">
        <v>0</v>
      </c>
      <c r="J543">
        <v>1</v>
      </c>
      <c r="K543" t="b">
        <v>0</v>
      </c>
      <c r="L543" t="s">
        <v>8272</v>
      </c>
      <c r="M543" s="8">
        <f t="shared" si="32"/>
        <v>0.55555555555555558</v>
      </c>
      <c r="N543" s="9">
        <f t="shared" si="33"/>
        <v>25</v>
      </c>
      <c r="O543" t="s">
        <v>8319</v>
      </c>
      <c r="P543" t="s">
        <v>8320</v>
      </c>
      <c r="Q543">
        <v>1443488834</v>
      </c>
      <c r="R543" s="13">
        <f t="shared" si="34"/>
        <v>42276.046689814815</v>
      </c>
      <c r="S543">
        <v>1446080834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 t="b">
        <v>0</v>
      </c>
      <c r="J544">
        <v>1</v>
      </c>
      <c r="K544" t="b">
        <v>0</v>
      </c>
      <c r="L544" t="s">
        <v>8272</v>
      </c>
      <c r="M544" s="8">
        <f t="shared" si="32"/>
        <v>4.0000000000000002E-4</v>
      </c>
      <c r="N544" s="9">
        <f t="shared" si="33"/>
        <v>1</v>
      </c>
      <c r="O544" t="s">
        <v>8319</v>
      </c>
      <c r="P544" t="s">
        <v>8320</v>
      </c>
      <c r="Q544">
        <v>1457113316</v>
      </c>
      <c r="R544" s="13">
        <f t="shared" si="34"/>
        <v>42433.737453703703</v>
      </c>
      <c r="S544">
        <v>1462293716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 t="b">
        <v>0</v>
      </c>
      <c r="J545">
        <v>2</v>
      </c>
      <c r="K545" t="b">
        <v>0</v>
      </c>
      <c r="L545" t="s">
        <v>8272</v>
      </c>
      <c r="M545" s="8">
        <f t="shared" si="32"/>
        <v>0.31818181818181818</v>
      </c>
      <c r="N545" s="9">
        <f t="shared" si="33"/>
        <v>35</v>
      </c>
      <c r="O545" t="s">
        <v>8319</v>
      </c>
      <c r="P545" t="s">
        <v>8320</v>
      </c>
      <c r="Q545">
        <v>1412215962</v>
      </c>
      <c r="R545" s="13">
        <f t="shared" si="34"/>
        <v>41914.092152777775</v>
      </c>
      <c r="S545">
        <v>1414807962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 t="b">
        <v>0</v>
      </c>
      <c r="J546">
        <v>2</v>
      </c>
      <c r="K546" t="b">
        <v>0</v>
      </c>
      <c r="L546" t="s">
        <v>8272</v>
      </c>
      <c r="M546" s="8">
        <f t="shared" si="32"/>
        <v>1.2</v>
      </c>
      <c r="N546" s="9">
        <f t="shared" si="33"/>
        <v>3</v>
      </c>
      <c r="O546" t="s">
        <v>8319</v>
      </c>
      <c r="P546" t="s">
        <v>8320</v>
      </c>
      <c r="Q546">
        <v>1465055160</v>
      </c>
      <c r="R546" s="13">
        <f t="shared" si="34"/>
        <v>42525.656944444447</v>
      </c>
      <c r="S546">
        <v>1467647160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 t="b">
        <v>0</v>
      </c>
      <c r="J547">
        <v>34</v>
      </c>
      <c r="K547" t="b">
        <v>0</v>
      </c>
      <c r="L547" t="s">
        <v>8272</v>
      </c>
      <c r="M547" s="8">
        <f t="shared" si="32"/>
        <v>27.384</v>
      </c>
      <c r="N547" s="9">
        <f t="shared" si="33"/>
        <v>402.70588235294116</v>
      </c>
      <c r="O547" t="s">
        <v>8319</v>
      </c>
      <c r="P547" t="s">
        <v>8320</v>
      </c>
      <c r="Q547">
        <v>1444140789</v>
      </c>
      <c r="R547" s="13">
        <f t="shared" si="34"/>
        <v>42283.592465277776</v>
      </c>
      <c r="S547">
        <v>1447600389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 t="b">
        <v>0</v>
      </c>
      <c r="J548">
        <v>2</v>
      </c>
      <c r="K548" t="b">
        <v>0</v>
      </c>
      <c r="L548" t="s">
        <v>8272</v>
      </c>
      <c r="M548" s="8">
        <f t="shared" si="32"/>
        <v>8.666666666666667E-2</v>
      </c>
      <c r="N548" s="9">
        <f t="shared" si="33"/>
        <v>26</v>
      </c>
      <c r="O548" t="s">
        <v>8319</v>
      </c>
      <c r="P548" t="s">
        <v>8320</v>
      </c>
      <c r="Q548">
        <v>1441209715</v>
      </c>
      <c r="R548" s="13">
        <f t="shared" si="34"/>
        <v>42249.667997685188</v>
      </c>
      <c r="S548">
        <v>1445097715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 t="b">
        <v>0</v>
      </c>
      <c r="J549">
        <v>0</v>
      </c>
      <c r="K549" t="b">
        <v>0</v>
      </c>
      <c r="L549" t="s">
        <v>8272</v>
      </c>
      <c r="M549" s="8">
        <f t="shared" si="32"/>
        <v>0</v>
      </c>
      <c r="N549" s="9" t="e">
        <f t="shared" si="33"/>
        <v>#DIV/0!</v>
      </c>
      <c r="O549" t="s">
        <v>8319</v>
      </c>
      <c r="P549" t="s">
        <v>8320</v>
      </c>
      <c r="Q549">
        <v>1452530564</v>
      </c>
      <c r="R549" s="13">
        <f t="shared" si="34"/>
        <v>42380.696342592593</v>
      </c>
      <c r="S549">
        <v>1455122564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 t="b">
        <v>0</v>
      </c>
      <c r="J550">
        <v>1</v>
      </c>
      <c r="K550" t="b">
        <v>0</v>
      </c>
      <c r="L550" t="s">
        <v>8272</v>
      </c>
      <c r="M550" s="8">
        <f t="shared" si="32"/>
        <v>0.09</v>
      </c>
      <c r="N550" s="9">
        <f t="shared" si="33"/>
        <v>9</v>
      </c>
      <c r="O550" t="s">
        <v>8319</v>
      </c>
      <c r="P550" t="s">
        <v>8320</v>
      </c>
      <c r="Q550">
        <v>1443562848</v>
      </c>
      <c r="R550" s="13">
        <f t="shared" si="34"/>
        <v>42276.903333333335</v>
      </c>
      <c r="S550">
        <v>1446154848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 t="b">
        <v>0</v>
      </c>
      <c r="J551">
        <v>8</v>
      </c>
      <c r="K551" t="b">
        <v>0</v>
      </c>
      <c r="L551" t="s">
        <v>8272</v>
      </c>
      <c r="M551" s="8">
        <f t="shared" si="32"/>
        <v>2.72</v>
      </c>
      <c r="N551" s="9">
        <f t="shared" si="33"/>
        <v>8.5</v>
      </c>
      <c r="O551" t="s">
        <v>8319</v>
      </c>
      <c r="P551" t="s">
        <v>8320</v>
      </c>
      <c r="Q551">
        <v>1433776622</v>
      </c>
      <c r="R551" s="13">
        <f t="shared" si="34"/>
        <v>42163.636828703704</v>
      </c>
      <c r="S551">
        <v>1436368622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 t="b">
        <v>0</v>
      </c>
      <c r="J552">
        <v>4</v>
      </c>
      <c r="K552" t="b">
        <v>0</v>
      </c>
      <c r="L552" t="s">
        <v>8272</v>
      </c>
      <c r="M552" s="8">
        <f t="shared" si="32"/>
        <v>0.7</v>
      </c>
      <c r="N552" s="9">
        <f t="shared" si="33"/>
        <v>8.75</v>
      </c>
      <c r="O552" t="s">
        <v>8319</v>
      </c>
      <c r="P552" t="s">
        <v>8320</v>
      </c>
      <c r="Q552">
        <v>1484756245</v>
      </c>
      <c r="R552" s="13">
        <f t="shared" si="34"/>
        <v>42753.678761574076</v>
      </c>
      <c r="S552">
        <v>1485838800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 t="b">
        <v>0</v>
      </c>
      <c r="J553">
        <v>28</v>
      </c>
      <c r="K553" t="b">
        <v>0</v>
      </c>
      <c r="L553" t="s">
        <v>8272</v>
      </c>
      <c r="M553" s="8">
        <f t="shared" si="32"/>
        <v>5.0413333333333332</v>
      </c>
      <c r="N553" s="9">
        <f t="shared" si="33"/>
        <v>135.03571428571428</v>
      </c>
      <c r="O553" t="s">
        <v>8319</v>
      </c>
      <c r="P553" t="s">
        <v>8320</v>
      </c>
      <c r="Q553">
        <v>1434609424</v>
      </c>
      <c r="R553" s="13">
        <f t="shared" si="34"/>
        <v>42173.275740740741</v>
      </c>
      <c r="S553">
        <v>1438451580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 t="b">
        <v>0</v>
      </c>
      <c r="J554">
        <v>0</v>
      </c>
      <c r="K554" t="b">
        <v>0</v>
      </c>
      <c r="L554" t="s">
        <v>8272</v>
      </c>
      <c r="M554" s="8">
        <f t="shared" si="32"/>
        <v>0</v>
      </c>
      <c r="N554" s="9" t="e">
        <f t="shared" si="33"/>
        <v>#DIV/0!</v>
      </c>
      <c r="O554" t="s">
        <v>8319</v>
      </c>
      <c r="P554" t="s">
        <v>8320</v>
      </c>
      <c r="Q554">
        <v>1447166896</v>
      </c>
      <c r="R554" s="13">
        <f t="shared" si="34"/>
        <v>42318.616851851853</v>
      </c>
      <c r="S554">
        <v>1452350896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 t="b">
        <v>0</v>
      </c>
      <c r="J555">
        <v>6</v>
      </c>
      <c r="K555" t="b">
        <v>0</v>
      </c>
      <c r="L555" t="s">
        <v>8272</v>
      </c>
      <c r="M555" s="8">
        <f t="shared" si="32"/>
        <v>0.49199999999999999</v>
      </c>
      <c r="N555" s="9">
        <f t="shared" si="33"/>
        <v>20.5</v>
      </c>
      <c r="O555" t="s">
        <v>8319</v>
      </c>
      <c r="P555" t="s">
        <v>8320</v>
      </c>
      <c r="Q555">
        <v>1413393391</v>
      </c>
      <c r="R555" s="13">
        <f t="shared" si="34"/>
        <v>41927.71980324074</v>
      </c>
      <c r="S555">
        <v>1415988991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 t="b">
        <v>0</v>
      </c>
      <c r="J556">
        <v>22</v>
      </c>
      <c r="K556" t="b">
        <v>0</v>
      </c>
      <c r="L556" t="s">
        <v>8272</v>
      </c>
      <c r="M556" s="8">
        <f t="shared" si="32"/>
        <v>36.589147286821706</v>
      </c>
      <c r="N556" s="9">
        <f t="shared" si="33"/>
        <v>64.36363636363636</v>
      </c>
      <c r="O556" t="s">
        <v>8319</v>
      </c>
      <c r="P556" t="s">
        <v>8320</v>
      </c>
      <c r="Q556">
        <v>1411143972</v>
      </c>
      <c r="R556" s="13">
        <f t="shared" si="34"/>
        <v>41901.684861111113</v>
      </c>
      <c r="S556">
        <v>1413735972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 t="b">
        <v>0</v>
      </c>
      <c r="J557">
        <v>0</v>
      </c>
      <c r="K557" t="b">
        <v>0</v>
      </c>
      <c r="L557" t="s">
        <v>8272</v>
      </c>
      <c r="M557" s="8">
        <f t="shared" si="32"/>
        <v>0</v>
      </c>
      <c r="N557" s="9" t="e">
        <f t="shared" si="33"/>
        <v>#DIV/0!</v>
      </c>
      <c r="O557" t="s">
        <v>8319</v>
      </c>
      <c r="P557" t="s">
        <v>8320</v>
      </c>
      <c r="Q557">
        <v>1463128143</v>
      </c>
      <c r="R557" s="13">
        <f t="shared" si="34"/>
        <v>42503.353506944448</v>
      </c>
      <c r="S557">
        <v>1465720143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 t="b">
        <v>0</v>
      </c>
      <c r="J558">
        <v>1</v>
      </c>
      <c r="K558" t="b">
        <v>0</v>
      </c>
      <c r="L558" t="s">
        <v>8272</v>
      </c>
      <c r="M558" s="8">
        <f t="shared" si="32"/>
        <v>2.5</v>
      </c>
      <c r="N558" s="9">
        <f t="shared" si="33"/>
        <v>200</v>
      </c>
      <c r="O558" t="s">
        <v>8319</v>
      </c>
      <c r="P558" t="s">
        <v>8320</v>
      </c>
      <c r="Q558">
        <v>1449520717</v>
      </c>
      <c r="R558" s="13">
        <f t="shared" si="34"/>
        <v>42345.860150462962</v>
      </c>
      <c r="S558">
        <v>1452112717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 t="b">
        <v>0</v>
      </c>
      <c r="J559">
        <v>20</v>
      </c>
      <c r="K559" t="b">
        <v>0</v>
      </c>
      <c r="L559" t="s">
        <v>8272</v>
      </c>
      <c r="M559" s="8">
        <f t="shared" si="32"/>
        <v>0.91066666666666662</v>
      </c>
      <c r="N559" s="9">
        <f t="shared" si="33"/>
        <v>68.3</v>
      </c>
      <c r="O559" t="s">
        <v>8319</v>
      </c>
      <c r="P559" t="s">
        <v>8320</v>
      </c>
      <c r="Q559">
        <v>1478126203</v>
      </c>
      <c r="R559" s="13">
        <f t="shared" si="34"/>
        <v>42676.942164351851</v>
      </c>
      <c r="S559">
        <v>1480721803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 t="b">
        <v>0</v>
      </c>
      <c r="J560">
        <v>0</v>
      </c>
      <c r="K560" t="b">
        <v>0</v>
      </c>
      <c r="L560" t="s">
        <v>8272</v>
      </c>
      <c r="M560" s="8">
        <f t="shared" si="32"/>
        <v>0</v>
      </c>
      <c r="N560" s="9" t="e">
        <f t="shared" si="33"/>
        <v>#DIV/0!</v>
      </c>
      <c r="O560" t="s">
        <v>8319</v>
      </c>
      <c r="P560" t="s">
        <v>8320</v>
      </c>
      <c r="Q560">
        <v>1424639505</v>
      </c>
      <c r="R560" s="13">
        <f t="shared" si="34"/>
        <v>42057.883159722223</v>
      </c>
      <c r="S560">
        <v>1427227905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 t="b">
        <v>0</v>
      </c>
      <c r="J561">
        <v>1</v>
      </c>
      <c r="K561" t="b">
        <v>0</v>
      </c>
      <c r="L561" t="s">
        <v>8272</v>
      </c>
      <c r="M561" s="8">
        <f t="shared" si="32"/>
        <v>2.0833333333333332E-2</v>
      </c>
      <c r="N561" s="9">
        <f t="shared" si="33"/>
        <v>50</v>
      </c>
      <c r="O561" t="s">
        <v>8319</v>
      </c>
      <c r="P561" t="s">
        <v>8320</v>
      </c>
      <c r="Q561">
        <v>1447397260</v>
      </c>
      <c r="R561" s="13">
        <f t="shared" si="34"/>
        <v>42321.283101851848</v>
      </c>
      <c r="S561">
        <v>1449989260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 t="b">
        <v>0</v>
      </c>
      <c r="J562">
        <v>3</v>
      </c>
      <c r="K562" t="b">
        <v>0</v>
      </c>
      <c r="L562" t="s">
        <v>8272</v>
      </c>
      <c r="M562" s="8">
        <f t="shared" si="32"/>
        <v>1.2E-2</v>
      </c>
      <c r="N562" s="9">
        <f t="shared" si="33"/>
        <v>4</v>
      </c>
      <c r="O562" t="s">
        <v>8319</v>
      </c>
      <c r="P562" t="s">
        <v>8320</v>
      </c>
      <c r="Q562">
        <v>1416249045</v>
      </c>
      <c r="R562" s="13">
        <f t="shared" si="34"/>
        <v>41960.771354166667</v>
      </c>
      <c r="S562">
        <v>1418841045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 t="b">
        <v>0</v>
      </c>
      <c r="J563">
        <v>2</v>
      </c>
      <c r="K563" t="b">
        <v>0</v>
      </c>
      <c r="L563" t="s">
        <v>8272</v>
      </c>
      <c r="M563" s="8">
        <f t="shared" si="32"/>
        <v>0.36666666666666664</v>
      </c>
      <c r="N563" s="9">
        <f t="shared" si="33"/>
        <v>27.5</v>
      </c>
      <c r="O563" t="s">
        <v>8319</v>
      </c>
      <c r="P563" t="s">
        <v>8320</v>
      </c>
      <c r="Q563">
        <v>1442850513</v>
      </c>
      <c r="R563" s="13">
        <f t="shared" si="34"/>
        <v>42268.658715277779</v>
      </c>
      <c r="S563">
        <v>1445874513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 t="b">
        <v>0</v>
      </c>
      <c r="J564">
        <v>0</v>
      </c>
      <c r="K564" t="b">
        <v>0</v>
      </c>
      <c r="L564" t="s">
        <v>8272</v>
      </c>
      <c r="M564" s="8">
        <f t="shared" si="32"/>
        <v>0</v>
      </c>
      <c r="N564" s="9" t="e">
        <f t="shared" si="33"/>
        <v>#DIV/0!</v>
      </c>
      <c r="O564" t="s">
        <v>8319</v>
      </c>
      <c r="P564" t="s">
        <v>8320</v>
      </c>
      <c r="Q564">
        <v>1479460815</v>
      </c>
      <c r="R564" s="13">
        <f t="shared" si="34"/>
        <v>42692.389062500006</v>
      </c>
      <c r="S564">
        <v>1482052815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 t="b">
        <v>0</v>
      </c>
      <c r="J565">
        <v>2</v>
      </c>
      <c r="K565" t="b">
        <v>0</v>
      </c>
      <c r="L565" t="s">
        <v>8272</v>
      </c>
      <c r="M565" s="8">
        <f t="shared" si="32"/>
        <v>9.0666666666666673E-2</v>
      </c>
      <c r="N565" s="9">
        <f t="shared" si="33"/>
        <v>34</v>
      </c>
      <c r="O565" t="s">
        <v>8319</v>
      </c>
      <c r="P565" t="s">
        <v>8320</v>
      </c>
      <c r="Q565">
        <v>1421545247</v>
      </c>
      <c r="R565" s="13">
        <f t="shared" si="34"/>
        <v>42022.069988425923</v>
      </c>
      <c r="S565">
        <v>1424137247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 t="b">
        <v>0</v>
      </c>
      <c r="J566">
        <v>1</v>
      </c>
      <c r="K566" t="b">
        <v>0</v>
      </c>
      <c r="L566" t="s">
        <v>8272</v>
      </c>
      <c r="M566" s="8">
        <f t="shared" si="32"/>
        <v>5.5555555555555558E-3</v>
      </c>
      <c r="N566" s="9">
        <f t="shared" si="33"/>
        <v>1</v>
      </c>
      <c r="O566" t="s">
        <v>8319</v>
      </c>
      <c r="P566" t="s">
        <v>8320</v>
      </c>
      <c r="Q566">
        <v>1455230275</v>
      </c>
      <c r="R566" s="13">
        <f t="shared" si="34"/>
        <v>42411.942997685182</v>
      </c>
      <c r="S566">
        <v>1457822275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 t="b">
        <v>0</v>
      </c>
      <c r="J567">
        <v>0</v>
      </c>
      <c r="K567" t="b">
        <v>0</v>
      </c>
      <c r="L567" t="s">
        <v>8272</v>
      </c>
      <c r="M567" s="8">
        <f t="shared" si="32"/>
        <v>0</v>
      </c>
      <c r="N567" s="9" t="e">
        <f t="shared" si="33"/>
        <v>#DIV/0!</v>
      </c>
      <c r="O567" t="s">
        <v>8319</v>
      </c>
      <c r="P567" t="s">
        <v>8320</v>
      </c>
      <c r="Q567">
        <v>1433962249</v>
      </c>
      <c r="R567" s="13">
        <f t="shared" si="34"/>
        <v>42165.785289351858</v>
      </c>
      <c r="S567">
        <v>1436554249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 t="b">
        <v>0</v>
      </c>
      <c r="J568">
        <v>1</v>
      </c>
      <c r="K568" t="b">
        <v>0</v>
      </c>
      <c r="L568" t="s">
        <v>8272</v>
      </c>
      <c r="M568" s="8">
        <f t="shared" si="32"/>
        <v>0.02</v>
      </c>
      <c r="N568" s="9">
        <f t="shared" si="33"/>
        <v>1</v>
      </c>
      <c r="O568" t="s">
        <v>8319</v>
      </c>
      <c r="P568" t="s">
        <v>8320</v>
      </c>
      <c r="Q568">
        <v>1465921533</v>
      </c>
      <c r="R568" s="13">
        <f t="shared" si="34"/>
        <v>42535.68440972222</v>
      </c>
      <c r="S568">
        <v>1468513533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 t="b">
        <v>0</v>
      </c>
      <c r="J569">
        <v>0</v>
      </c>
      <c r="K569" t="b">
        <v>0</v>
      </c>
      <c r="L569" t="s">
        <v>8272</v>
      </c>
      <c r="M569" s="8">
        <f t="shared" si="32"/>
        <v>0</v>
      </c>
      <c r="N569" s="9" t="e">
        <f t="shared" si="33"/>
        <v>#DIV/0!</v>
      </c>
      <c r="O569" t="s">
        <v>8319</v>
      </c>
      <c r="P569" t="s">
        <v>8320</v>
      </c>
      <c r="Q569">
        <v>1417551194</v>
      </c>
      <c r="R569" s="13">
        <f t="shared" si="34"/>
        <v>41975.842523148152</v>
      </c>
      <c r="S569">
        <v>1420143194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 t="b">
        <v>0</v>
      </c>
      <c r="J570">
        <v>5</v>
      </c>
      <c r="K570" t="b">
        <v>0</v>
      </c>
      <c r="L570" t="s">
        <v>8272</v>
      </c>
      <c r="M570" s="8">
        <f t="shared" si="32"/>
        <v>1</v>
      </c>
      <c r="N570" s="9">
        <f t="shared" si="33"/>
        <v>49</v>
      </c>
      <c r="O570" t="s">
        <v>8319</v>
      </c>
      <c r="P570" t="s">
        <v>8320</v>
      </c>
      <c r="Q570">
        <v>1449785223</v>
      </c>
      <c r="R570" s="13">
        <f t="shared" si="34"/>
        <v>42348.9215625</v>
      </c>
      <c r="S570">
        <v>1452942000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 t="b">
        <v>0</v>
      </c>
      <c r="J571">
        <v>1</v>
      </c>
      <c r="K571" t="b">
        <v>0</v>
      </c>
      <c r="L571" t="s">
        <v>8272</v>
      </c>
      <c r="M571" s="8">
        <f t="shared" si="32"/>
        <v>0.8</v>
      </c>
      <c r="N571" s="9">
        <f t="shared" si="33"/>
        <v>20</v>
      </c>
      <c r="O571" t="s">
        <v>8319</v>
      </c>
      <c r="P571" t="s">
        <v>8320</v>
      </c>
      <c r="Q571">
        <v>1449087612</v>
      </c>
      <c r="R571" s="13">
        <f t="shared" si="34"/>
        <v>42340.847361111111</v>
      </c>
      <c r="S571">
        <v>1451679612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 t="b">
        <v>0</v>
      </c>
      <c r="J572">
        <v>1</v>
      </c>
      <c r="K572" t="b">
        <v>0</v>
      </c>
      <c r="L572" t="s">
        <v>8272</v>
      </c>
      <c r="M572" s="8">
        <f t="shared" si="32"/>
        <v>0.16705882352941176</v>
      </c>
      <c r="N572" s="9">
        <f t="shared" si="33"/>
        <v>142</v>
      </c>
      <c r="O572" t="s">
        <v>8319</v>
      </c>
      <c r="P572" t="s">
        <v>8320</v>
      </c>
      <c r="Q572">
        <v>1453230569</v>
      </c>
      <c r="R572" s="13">
        <f t="shared" si="34"/>
        <v>42388.798252314817</v>
      </c>
      <c r="S572">
        <v>1455822569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 t="b">
        <v>0</v>
      </c>
      <c r="J573">
        <v>2</v>
      </c>
      <c r="K573" t="b">
        <v>0</v>
      </c>
      <c r="L573" t="s">
        <v>8272</v>
      </c>
      <c r="M573" s="8">
        <f t="shared" si="32"/>
        <v>0.42399999999999999</v>
      </c>
      <c r="N573" s="9">
        <f t="shared" si="33"/>
        <v>53</v>
      </c>
      <c r="O573" t="s">
        <v>8319</v>
      </c>
      <c r="P573" t="s">
        <v>8320</v>
      </c>
      <c r="Q573">
        <v>1436297723</v>
      </c>
      <c r="R573" s="13">
        <f t="shared" si="34"/>
        <v>42192.816238425927</v>
      </c>
      <c r="S573">
        <v>1437969540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 t="b">
        <v>0</v>
      </c>
      <c r="J574">
        <v>0</v>
      </c>
      <c r="K574" t="b">
        <v>0</v>
      </c>
      <c r="L574" t="s">
        <v>8272</v>
      </c>
      <c r="M574" s="8">
        <f t="shared" si="32"/>
        <v>0</v>
      </c>
      <c r="N574" s="9" t="e">
        <f t="shared" si="33"/>
        <v>#DIV/0!</v>
      </c>
      <c r="O574" t="s">
        <v>8319</v>
      </c>
      <c r="P574" t="s">
        <v>8320</v>
      </c>
      <c r="Q574">
        <v>1444065088</v>
      </c>
      <c r="R574" s="13">
        <f t="shared" si="34"/>
        <v>42282.71629629629</v>
      </c>
      <c r="S574">
        <v>1446660688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 t="b">
        <v>0</v>
      </c>
      <c r="J575">
        <v>9</v>
      </c>
      <c r="K575" t="b">
        <v>0</v>
      </c>
      <c r="L575" t="s">
        <v>8272</v>
      </c>
      <c r="M575" s="8">
        <f t="shared" si="32"/>
        <v>0.38925389253892539</v>
      </c>
      <c r="N575" s="9">
        <f t="shared" si="33"/>
        <v>38.444444444444443</v>
      </c>
      <c r="O575" t="s">
        <v>8319</v>
      </c>
      <c r="P575" t="s">
        <v>8320</v>
      </c>
      <c r="Q575">
        <v>1416445931</v>
      </c>
      <c r="R575" s="13">
        <f t="shared" si="34"/>
        <v>41963.050127314811</v>
      </c>
      <c r="S575">
        <v>1421543520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 t="b">
        <v>0</v>
      </c>
      <c r="J576">
        <v>4</v>
      </c>
      <c r="K576" t="b">
        <v>0</v>
      </c>
      <c r="L576" t="s">
        <v>8272</v>
      </c>
      <c r="M576" s="8">
        <f t="shared" si="32"/>
        <v>0.7155635062611807</v>
      </c>
      <c r="N576" s="9">
        <f t="shared" si="33"/>
        <v>20</v>
      </c>
      <c r="O576" t="s">
        <v>8319</v>
      </c>
      <c r="P576" t="s">
        <v>8320</v>
      </c>
      <c r="Q576">
        <v>1474281507</v>
      </c>
      <c r="R576" s="13">
        <f t="shared" si="34"/>
        <v>42632.443368055552</v>
      </c>
      <c r="S576">
        <v>1476873507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 t="b">
        <v>0</v>
      </c>
      <c r="J577">
        <v>4</v>
      </c>
      <c r="K577" t="b">
        <v>0</v>
      </c>
      <c r="L577" t="s">
        <v>8272</v>
      </c>
      <c r="M577" s="8">
        <f t="shared" si="32"/>
        <v>0.43166666666666664</v>
      </c>
      <c r="N577" s="9">
        <f t="shared" si="33"/>
        <v>64.75</v>
      </c>
      <c r="O577" t="s">
        <v>8319</v>
      </c>
      <c r="P577" t="s">
        <v>8320</v>
      </c>
      <c r="Q577">
        <v>1431621443</v>
      </c>
      <c r="R577" s="13">
        <f t="shared" si="34"/>
        <v>42138.692627314813</v>
      </c>
      <c r="S577">
        <v>1434213443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 t="b">
        <v>0</v>
      </c>
      <c r="J578">
        <v>1</v>
      </c>
      <c r="K578" t="b">
        <v>0</v>
      </c>
      <c r="L578" t="s">
        <v>8272</v>
      </c>
      <c r="M578" s="8">
        <f t="shared" ref="M578:M641" si="36">100*E578/D578</f>
        <v>1.25E-3</v>
      </c>
      <c r="N578" s="9">
        <f t="shared" ref="N578:N641" si="37">E578/J578</f>
        <v>1</v>
      </c>
      <c r="O578" t="s">
        <v>8319</v>
      </c>
      <c r="P578" t="s">
        <v>8320</v>
      </c>
      <c r="Q578">
        <v>1422357552</v>
      </c>
      <c r="R578" s="13">
        <f t="shared" ref="R578:R641" si="38">(((Q578/60)/60)/24)+DATE(1970,1,1)</f>
        <v>42031.471666666665</v>
      </c>
      <c r="S578">
        <v>1427537952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 t="b">
        <v>0</v>
      </c>
      <c r="J579">
        <v>1</v>
      </c>
      <c r="K579" t="b">
        <v>0</v>
      </c>
      <c r="L579" t="s">
        <v>8272</v>
      </c>
      <c r="M579" s="8">
        <f t="shared" si="36"/>
        <v>0.2</v>
      </c>
      <c r="N579" s="9">
        <f t="shared" si="37"/>
        <v>10</v>
      </c>
      <c r="O579" t="s">
        <v>8319</v>
      </c>
      <c r="P579" t="s">
        <v>8320</v>
      </c>
      <c r="Q579">
        <v>1458569302</v>
      </c>
      <c r="R579" s="13">
        <f t="shared" si="38"/>
        <v>42450.589143518519</v>
      </c>
      <c r="S579">
        <v>1463753302</v>
      </c>
      <c r="T579" s="14">
        <f t="shared" ref="T579:T642" si="39">(((S579/60)/60)/24)+DATE(1970,1,1)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 t="b">
        <v>0</v>
      </c>
      <c r="J580">
        <v>7</v>
      </c>
      <c r="K580" t="b">
        <v>0</v>
      </c>
      <c r="L580" t="s">
        <v>8272</v>
      </c>
      <c r="M580" s="8">
        <f t="shared" si="36"/>
        <v>1.12E-2</v>
      </c>
      <c r="N580" s="9">
        <f t="shared" si="37"/>
        <v>2</v>
      </c>
      <c r="O580" t="s">
        <v>8319</v>
      </c>
      <c r="P580" t="s">
        <v>8320</v>
      </c>
      <c r="Q580">
        <v>1439560393</v>
      </c>
      <c r="R580" s="13">
        <f t="shared" si="38"/>
        <v>42230.578622685185</v>
      </c>
      <c r="S580">
        <v>1441633993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 t="b">
        <v>0</v>
      </c>
      <c r="J581">
        <v>5</v>
      </c>
      <c r="K581" t="b">
        <v>0</v>
      </c>
      <c r="L581" t="s">
        <v>8272</v>
      </c>
      <c r="M581" s="8">
        <f t="shared" si="36"/>
        <v>1.4583333333333333</v>
      </c>
      <c r="N581" s="9">
        <f t="shared" si="37"/>
        <v>35</v>
      </c>
      <c r="O581" t="s">
        <v>8319</v>
      </c>
      <c r="P581" t="s">
        <v>8320</v>
      </c>
      <c r="Q581">
        <v>1416947223</v>
      </c>
      <c r="R581" s="13">
        <f t="shared" si="38"/>
        <v>41968.852118055554</v>
      </c>
      <c r="S581">
        <v>1419539223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 t="b">
        <v>0</v>
      </c>
      <c r="J582">
        <v>1</v>
      </c>
      <c r="K582" t="b">
        <v>0</v>
      </c>
      <c r="L582" t="s">
        <v>8272</v>
      </c>
      <c r="M582" s="8">
        <f t="shared" si="36"/>
        <v>3.3333333333333333E-2</v>
      </c>
      <c r="N582" s="9">
        <f t="shared" si="37"/>
        <v>1</v>
      </c>
      <c r="O582" t="s">
        <v>8319</v>
      </c>
      <c r="P582" t="s">
        <v>8320</v>
      </c>
      <c r="Q582">
        <v>1471988867</v>
      </c>
      <c r="R582" s="13">
        <f t="shared" si="38"/>
        <v>42605.908182870371</v>
      </c>
      <c r="S582">
        <v>1474580867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 t="b">
        <v>0</v>
      </c>
      <c r="J583">
        <v>0</v>
      </c>
      <c r="K583" t="b">
        <v>0</v>
      </c>
      <c r="L583" t="s">
        <v>8272</v>
      </c>
      <c r="M583" s="8">
        <f t="shared" si="36"/>
        <v>0</v>
      </c>
      <c r="N583" s="9" t="e">
        <f t="shared" si="37"/>
        <v>#DIV/0!</v>
      </c>
      <c r="O583" t="s">
        <v>8319</v>
      </c>
      <c r="P583" t="s">
        <v>8320</v>
      </c>
      <c r="Q583">
        <v>1435882704</v>
      </c>
      <c r="R583" s="13">
        <f t="shared" si="38"/>
        <v>42188.012777777782</v>
      </c>
      <c r="S583">
        <v>1438474704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 t="b">
        <v>0</v>
      </c>
      <c r="J584">
        <v>0</v>
      </c>
      <c r="K584" t="b">
        <v>0</v>
      </c>
      <c r="L584" t="s">
        <v>8272</v>
      </c>
      <c r="M584" s="8">
        <f t="shared" si="36"/>
        <v>0</v>
      </c>
      <c r="N584" s="9" t="e">
        <f t="shared" si="37"/>
        <v>#DIV/0!</v>
      </c>
      <c r="O584" t="s">
        <v>8319</v>
      </c>
      <c r="P584" t="s">
        <v>8320</v>
      </c>
      <c r="Q584">
        <v>1424454319</v>
      </c>
      <c r="R584" s="13">
        <f t="shared" si="38"/>
        <v>42055.739803240736</v>
      </c>
      <c r="S584">
        <v>1426442400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 t="b">
        <v>0</v>
      </c>
      <c r="J585">
        <v>1</v>
      </c>
      <c r="K585" t="b">
        <v>0</v>
      </c>
      <c r="L585" t="s">
        <v>8272</v>
      </c>
      <c r="M585" s="8">
        <f t="shared" si="36"/>
        <v>1.1111111111111112E-2</v>
      </c>
      <c r="N585" s="9">
        <f t="shared" si="37"/>
        <v>1</v>
      </c>
      <c r="O585" t="s">
        <v>8319</v>
      </c>
      <c r="P585" t="s">
        <v>8320</v>
      </c>
      <c r="Q585">
        <v>1424212287</v>
      </c>
      <c r="R585" s="13">
        <f t="shared" si="38"/>
        <v>42052.93850694444</v>
      </c>
      <c r="S585">
        <v>1426800687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 t="b">
        <v>0</v>
      </c>
      <c r="J586">
        <v>2</v>
      </c>
      <c r="K586" t="b">
        <v>0</v>
      </c>
      <c r="L586" t="s">
        <v>8272</v>
      </c>
      <c r="M586" s="8">
        <f t="shared" si="36"/>
        <v>1</v>
      </c>
      <c r="N586" s="9">
        <f t="shared" si="37"/>
        <v>5</v>
      </c>
      <c r="O586" t="s">
        <v>8319</v>
      </c>
      <c r="P586" t="s">
        <v>8320</v>
      </c>
      <c r="Q586">
        <v>1423933916</v>
      </c>
      <c r="R586" s="13">
        <f t="shared" si="38"/>
        <v>42049.716620370367</v>
      </c>
      <c r="S586">
        <v>1426522316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 t="b">
        <v>0</v>
      </c>
      <c r="J587">
        <v>0</v>
      </c>
      <c r="K587" t="b">
        <v>0</v>
      </c>
      <c r="L587" t="s">
        <v>8272</v>
      </c>
      <c r="M587" s="8">
        <f t="shared" si="36"/>
        <v>0</v>
      </c>
      <c r="N587" s="9" t="e">
        <f t="shared" si="37"/>
        <v>#DIV/0!</v>
      </c>
      <c r="O587" t="s">
        <v>8319</v>
      </c>
      <c r="P587" t="s">
        <v>8320</v>
      </c>
      <c r="Q587">
        <v>1444123377</v>
      </c>
      <c r="R587" s="13">
        <f t="shared" si="38"/>
        <v>42283.3909375</v>
      </c>
      <c r="S587">
        <v>1448928000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 t="b">
        <v>0</v>
      </c>
      <c r="J588">
        <v>4</v>
      </c>
      <c r="K588" t="b">
        <v>0</v>
      </c>
      <c r="L588" t="s">
        <v>8272</v>
      </c>
      <c r="M588" s="8">
        <f t="shared" si="36"/>
        <v>0.56000000000000005</v>
      </c>
      <c r="N588" s="9">
        <f t="shared" si="37"/>
        <v>14</v>
      </c>
      <c r="O588" t="s">
        <v>8319</v>
      </c>
      <c r="P588" t="s">
        <v>8320</v>
      </c>
      <c r="Q588">
        <v>1421440207</v>
      </c>
      <c r="R588" s="13">
        <f t="shared" si="38"/>
        <v>42020.854247685187</v>
      </c>
      <c r="S588">
        <v>1424032207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 t="b">
        <v>0</v>
      </c>
      <c r="J589">
        <v>7</v>
      </c>
      <c r="K589" t="b">
        <v>0</v>
      </c>
      <c r="L589" t="s">
        <v>8272</v>
      </c>
      <c r="M589" s="8">
        <f t="shared" si="36"/>
        <v>9.0833333333333339</v>
      </c>
      <c r="N589" s="9">
        <f t="shared" si="37"/>
        <v>389.28571428571428</v>
      </c>
      <c r="O589" t="s">
        <v>8319</v>
      </c>
      <c r="P589" t="s">
        <v>8320</v>
      </c>
      <c r="Q589">
        <v>1426615833</v>
      </c>
      <c r="R589" s="13">
        <f t="shared" si="38"/>
        <v>42080.757326388892</v>
      </c>
      <c r="S589">
        <v>1429207833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 t="b">
        <v>0</v>
      </c>
      <c r="J590">
        <v>2</v>
      </c>
      <c r="K590" t="b">
        <v>0</v>
      </c>
      <c r="L590" t="s">
        <v>8272</v>
      </c>
      <c r="M590" s="8">
        <f t="shared" si="36"/>
        <v>3.3444444444444446</v>
      </c>
      <c r="N590" s="9">
        <f t="shared" si="37"/>
        <v>150.5</v>
      </c>
      <c r="O590" t="s">
        <v>8319</v>
      </c>
      <c r="P590" t="s">
        <v>8320</v>
      </c>
      <c r="Q590">
        <v>1474223286</v>
      </c>
      <c r="R590" s="13">
        <f t="shared" si="38"/>
        <v>42631.769513888896</v>
      </c>
      <c r="S590">
        <v>1479410886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 t="b">
        <v>0</v>
      </c>
      <c r="J591">
        <v>1</v>
      </c>
      <c r="K591" t="b">
        <v>0</v>
      </c>
      <c r="L591" t="s">
        <v>8272</v>
      </c>
      <c r="M591" s="8">
        <f t="shared" si="36"/>
        <v>1.3333333333333334E-2</v>
      </c>
      <c r="N591" s="9">
        <f t="shared" si="37"/>
        <v>1</v>
      </c>
      <c r="O591" t="s">
        <v>8319</v>
      </c>
      <c r="P591" t="s">
        <v>8320</v>
      </c>
      <c r="Q591">
        <v>1435070699</v>
      </c>
      <c r="R591" s="13">
        <f t="shared" si="38"/>
        <v>42178.614571759259</v>
      </c>
      <c r="S591">
        <v>1436366699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 t="b">
        <v>0</v>
      </c>
      <c r="J592">
        <v>9</v>
      </c>
      <c r="K592" t="b">
        <v>0</v>
      </c>
      <c r="L592" t="s">
        <v>8272</v>
      </c>
      <c r="M592" s="8">
        <f t="shared" si="36"/>
        <v>4.46</v>
      </c>
      <c r="N592" s="9">
        <f t="shared" si="37"/>
        <v>24.777777777777779</v>
      </c>
      <c r="O592" t="s">
        <v>8319</v>
      </c>
      <c r="P592" t="s">
        <v>8320</v>
      </c>
      <c r="Q592">
        <v>1452259131</v>
      </c>
      <c r="R592" s="13">
        <f t="shared" si="38"/>
        <v>42377.554756944446</v>
      </c>
      <c r="S592">
        <v>1454936460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 t="b">
        <v>0</v>
      </c>
      <c r="J593">
        <v>2</v>
      </c>
      <c r="K593" t="b">
        <v>0</v>
      </c>
      <c r="L593" t="s">
        <v>8272</v>
      </c>
      <c r="M593" s="8">
        <f t="shared" si="36"/>
        <v>6.0999999999999999E-2</v>
      </c>
      <c r="N593" s="9">
        <f t="shared" si="37"/>
        <v>30.5</v>
      </c>
      <c r="O593" t="s">
        <v>8319</v>
      </c>
      <c r="P593" t="s">
        <v>8320</v>
      </c>
      <c r="Q593">
        <v>1434978130</v>
      </c>
      <c r="R593" s="13">
        <f t="shared" si="38"/>
        <v>42177.543171296296</v>
      </c>
      <c r="S593">
        <v>1437570130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 t="b">
        <v>0</v>
      </c>
      <c r="J594">
        <v>1</v>
      </c>
      <c r="K594" t="b">
        <v>0</v>
      </c>
      <c r="L594" t="s">
        <v>8272</v>
      </c>
      <c r="M594" s="8">
        <f t="shared" si="36"/>
        <v>3.3333333333333335</v>
      </c>
      <c r="N594" s="9">
        <f t="shared" si="37"/>
        <v>250</v>
      </c>
      <c r="O594" t="s">
        <v>8319</v>
      </c>
      <c r="P594" t="s">
        <v>8320</v>
      </c>
      <c r="Q594">
        <v>1414992860</v>
      </c>
      <c r="R594" s="13">
        <f t="shared" si="38"/>
        <v>41946.232175925928</v>
      </c>
      <c r="S594">
        <v>1417584860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 t="b">
        <v>0</v>
      </c>
      <c r="J595">
        <v>7</v>
      </c>
      <c r="K595" t="b">
        <v>0</v>
      </c>
      <c r="L595" t="s">
        <v>8272</v>
      </c>
      <c r="M595" s="8">
        <f t="shared" si="36"/>
        <v>23</v>
      </c>
      <c r="N595" s="9">
        <f t="shared" si="37"/>
        <v>16.428571428571427</v>
      </c>
      <c r="O595" t="s">
        <v>8319</v>
      </c>
      <c r="P595" t="s">
        <v>8320</v>
      </c>
      <c r="Q595">
        <v>1425744945</v>
      </c>
      <c r="R595" s="13">
        <f t="shared" si="38"/>
        <v>42070.677604166667</v>
      </c>
      <c r="S595">
        <v>1428333345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 t="b">
        <v>0</v>
      </c>
      <c r="J596">
        <v>2</v>
      </c>
      <c r="K596" t="b">
        <v>0</v>
      </c>
      <c r="L596" t="s">
        <v>8272</v>
      </c>
      <c r="M596" s="8">
        <f t="shared" si="36"/>
        <v>0.104</v>
      </c>
      <c r="N596" s="9">
        <f t="shared" si="37"/>
        <v>13</v>
      </c>
      <c r="O596" t="s">
        <v>8319</v>
      </c>
      <c r="P596" t="s">
        <v>8320</v>
      </c>
      <c r="Q596">
        <v>1458240206</v>
      </c>
      <c r="R596" s="13">
        <f t="shared" si="38"/>
        <v>42446.780162037037</v>
      </c>
      <c r="S596">
        <v>1460832206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 t="b">
        <v>0</v>
      </c>
      <c r="J597">
        <v>8</v>
      </c>
      <c r="K597" t="b">
        <v>0</v>
      </c>
      <c r="L597" t="s">
        <v>8272</v>
      </c>
      <c r="M597" s="8">
        <f t="shared" si="36"/>
        <v>0.42599999999999999</v>
      </c>
      <c r="N597" s="9">
        <f t="shared" si="37"/>
        <v>53.25</v>
      </c>
      <c r="O597" t="s">
        <v>8319</v>
      </c>
      <c r="P597" t="s">
        <v>8320</v>
      </c>
      <c r="Q597">
        <v>1426815638</v>
      </c>
      <c r="R597" s="13">
        <f t="shared" si="38"/>
        <v>42083.069884259254</v>
      </c>
      <c r="S597">
        <v>1430703638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 t="b">
        <v>0</v>
      </c>
      <c r="J598">
        <v>2</v>
      </c>
      <c r="K598" t="b">
        <v>0</v>
      </c>
      <c r="L598" t="s">
        <v>8272</v>
      </c>
      <c r="M598" s="8">
        <f t="shared" si="36"/>
        <v>0.03</v>
      </c>
      <c r="N598" s="9">
        <f t="shared" si="37"/>
        <v>3</v>
      </c>
      <c r="O598" t="s">
        <v>8319</v>
      </c>
      <c r="P598" t="s">
        <v>8320</v>
      </c>
      <c r="Q598">
        <v>1475530292</v>
      </c>
      <c r="R598" s="13">
        <f t="shared" si="38"/>
        <v>42646.896898148145</v>
      </c>
      <c r="S598">
        <v>1478122292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 t="b">
        <v>0</v>
      </c>
      <c r="J599">
        <v>2</v>
      </c>
      <c r="K599" t="b">
        <v>0</v>
      </c>
      <c r="L599" t="s">
        <v>8272</v>
      </c>
      <c r="M599" s="8">
        <f t="shared" si="36"/>
        <v>0.26666666666666666</v>
      </c>
      <c r="N599" s="9">
        <f t="shared" si="37"/>
        <v>10</v>
      </c>
      <c r="O599" t="s">
        <v>8319</v>
      </c>
      <c r="P599" t="s">
        <v>8320</v>
      </c>
      <c r="Q599">
        <v>1466787335</v>
      </c>
      <c r="R599" s="13">
        <f t="shared" si="38"/>
        <v>42545.705266203702</v>
      </c>
      <c r="S599">
        <v>1469980800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 t="b">
        <v>0</v>
      </c>
      <c r="J600">
        <v>7</v>
      </c>
      <c r="K600" t="b">
        <v>0</v>
      </c>
      <c r="L600" t="s">
        <v>8272</v>
      </c>
      <c r="M600" s="8">
        <f t="shared" si="36"/>
        <v>34</v>
      </c>
      <c r="N600" s="9">
        <f t="shared" si="37"/>
        <v>121.42857142857143</v>
      </c>
      <c r="O600" t="s">
        <v>8319</v>
      </c>
      <c r="P600" t="s">
        <v>8320</v>
      </c>
      <c r="Q600">
        <v>1415145781</v>
      </c>
      <c r="R600" s="13">
        <f t="shared" si="38"/>
        <v>41948.00209490741</v>
      </c>
      <c r="S600">
        <v>1417737781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 t="b">
        <v>0</v>
      </c>
      <c r="J601">
        <v>2</v>
      </c>
      <c r="K601" t="b">
        <v>0</v>
      </c>
      <c r="L601" t="s">
        <v>8272</v>
      </c>
      <c r="M601" s="8">
        <f t="shared" si="36"/>
        <v>6.2E-2</v>
      </c>
      <c r="N601" s="9">
        <f t="shared" si="37"/>
        <v>15.5</v>
      </c>
      <c r="O601" t="s">
        <v>8319</v>
      </c>
      <c r="P601" t="s">
        <v>8320</v>
      </c>
      <c r="Q601">
        <v>1423769402</v>
      </c>
      <c r="R601" s="13">
        <f t="shared" si="38"/>
        <v>42047.812523148154</v>
      </c>
      <c r="S601">
        <v>1425827760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 t="b">
        <v>0</v>
      </c>
      <c r="J602">
        <v>1</v>
      </c>
      <c r="K602" t="b">
        <v>0</v>
      </c>
      <c r="L602" t="s">
        <v>8272</v>
      </c>
      <c r="M602" s="8">
        <f t="shared" si="36"/>
        <v>2</v>
      </c>
      <c r="N602" s="9">
        <f t="shared" si="37"/>
        <v>100</v>
      </c>
      <c r="O602" t="s">
        <v>8319</v>
      </c>
      <c r="P602" t="s">
        <v>8320</v>
      </c>
      <c r="Q602">
        <v>1426014562</v>
      </c>
      <c r="R602" s="13">
        <f t="shared" si="38"/>
        <v>42073.798171296294</v>
      </c>
      <c r="S602">
        <v>1431198562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 t="b">
        <v>0</v>
      </c>
      <c r="J603">
        <v>6</v>
      </c>
      <c r="K603" t="b">
        <v>0</v>
      </c>
      <c r="L603" t="s">
        <v>8272</v>
      </c>
      <c r="M603" s="8">
        <f t="shared" si="36"/>
        <v>1.4</v>
      </c>
      <c r="N603" s="9">
        <f t="shared" si="37"/>
        <v>23.333333333333332</v>
      </c>
      <c r="O603" t="s">
        <v>8319</v>
      </c>
      <c r="P603" t="s">
        <v>8320</v>
      </c>
      <c r="Q603">
        <v>1417034139</v>
      </c>
      <c r="R603" s="13">
        <f t="shared" si="38"/>
        <v>41969.858090277776</v>
      </c>
      <c r="S603">
        <v>1419626139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 t="b">
        <v>0</v>
      </c>
      <c r="J604">
        <v>0</v>
      </c>
      <c r="K604" t="b">
        <v>0</v>
      </c>
      <c r="L604" t="s">
        <v>8272</v>
      </c>
      <c r="M604" s="8">
        <f t="shared" si="36"/>
        <v>0</v>
      </c>
      <c r="N604" s="9" t="e">
        <f t="shared" si="37"/>
        <v>#DIV/0!</v>
      </c>
      <c r="O604" t="s">
        <v>8319</v>
      </c>
      <c r="P604" t="s">
        <v>8320</v>
      </c>
      <c r="Q604">
        <v>1432062215</v>
      </c>
      <c r="R604" s="13">
        <f t="shared" si="38"/>
        <v>42143.79415509259</v>
      </c>
      <c r="S604">
        <v>1434654215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 t="b">
        <v>0</v>
      </c>
      <c r="J605">
        <v>13</v>
      </c>
      <c r="K605" t="b">
        <v>0</v>
      </c>
      <c r="L605" t="s">
        <v>8272</v>
      </c>
      <c r="M605" s="8">
        <f t="shared" si="36"/>
        <v>3.9334666666666664</v>
      </c>
      <c r="N605" s="9">
        <f t="shared" si="37"/>
        <v>45.386153846153846</v>
      </c>
      <c r="O605" t="s">
        <v>8319</v>
      </c>
      <c r="P605" t="s">
        <v>8320</v>
      </c>
      <c r="Q605">
        <v>1405437623</v>
      </c>
      <c r="R605" s="13">
        <f t="shared" si="38"/>
        <v>41835.639155092591</v>
      </c>
      <c r="S605">
        <v>1408029623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 t="b">
        <v>0</v>
      </c>
      <c r="J606">
        <v>0</v>
      </c>
      <c r="K606" t="b">
        <v>0</v>
      </c>
      <c r="L606" t="s">
        <v>8272</v>
      </c>
      <c r="M606" s="8">
        <f t="shared" si="36"/>
        <v>0</v>
      </c>
      <c r="N606" s="9" t="e">
        <f t="shared" si="37"/>
        <v>#DIV/0!</v>
      </c>
      <c r="O606" t="s">
        <v>8319</v>
      </c>
      <c r="P606" t="s">
        <v>8320</v>
      </c>
      <c r="Q606">
        <v>1406595056</v>
      </c>
      <c r="R606" s="13">
        <f t="shared" si="38"/>
        <v>41849.035370370373</v>
      </c>
      <c r="S606">
        <v>1409187056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 t="b">
        <v>0</v>
      </c>
      <c r="J607">
        <v>8</v>
      </c>
      <c r="K607" t="b">
        <v>0</v>
      </c>
      <c r="L607" t="s">
        <v>8272</v>
      </c>
      <c r="M607" s="8">
        <f t="shared" si="36"/>
        <v>2.62</v>
      </c>
      <c r="N607" s="9">
        <f t="shared" si="37"/>
        <v>16.375</v>
      </c>
      <c r="O607" t="s">
        <v>8319</v>
      </c>
      <c r="P607" t="s">
        <v>8320</v>
      </c>
      <c r="Q607">
        <v>1436430908</v>
      </c>
      <c r="R607" s="13">
        <f t="shared" si="38"/>
        <v>42194.357731481476</v>
      </c>
      <c r="S607">
        <v>1440318908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 t="b">
        <v>0</v>
      </c>
      <c r="J608">
        <v>1</v>
      </c>
      <c r="K608" t="b">
        <v>0</v>
      </c>
      <c r="L608" t="s">
        <v>8272</v>
      </c>
      <c r="M608" s="8">
        <f t="shared" si="36"/>
        <v>0.2</v>
      </c>
      <c r="N608" s="9">
        <f t="shared" si="37"/>
        <v>10</v>
      </c>
      <c r="O608" t="s">
        <v>8319</v>
      </c>
      <c r="P608" t="s">
        <v>8320</v>
      </c>
      <c r="Q608">
        <v>1428507409</v>
      </c>
      <c r="R608" s="13">
        <f t="shared" si="38"/>
        <v>42102.650567129633</v>
      </c>
      <c r="S608">
        <v>1432479600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 t="b">
        <v>0</v>
      </c>
      <c r="J609">
        <v>0</v>
      </c>
      <c r="K609" t="b">
        <v>0</v>
      </c>
      <c r="L609" t="s">
        <v>8272</v>
      </c>
      <c r="M609" s="8">
        <f t="shared" si="36"/>
        <v>0</v>
      </c>
      <c r="N609" s="9" t="e">
        <f t="shared" si="37"/>
        <v>#DIV/0!</v>
      </c>
      <c r="O609" t="s">
        <v>8319</v>
      </c>
      <c r="P609" t="s">
        <v>8320</v>
      </c>
      <c r="Q609">
        <v>1445629736</v>
      </c>
      <c r="R609" s="13">
        <f t="shared" si="38"/>
        <v>42300.825648148151</v>
      </c>
      <c r="S609">
        <v>1448225336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 t="b">
        <v>0</v>
      </c>
      <c r="J610">
        <v>5</v>
      </c>
      <c r="K610" t="b">
        <v>0</v>
      </c>
      <c r="L610" t="s">
        <v>8272</v>
      </c>
      <c r="M610" s="8">
        <f t="shared" si="36"/>
        <v>0.97399999999999998</v>
      </c>
      <c r="N610" s="9">
        <f t="shared" si="37"/>
        <v>292.2</v>
      </c>
      <c r="O610" t="s">
        <v>8319</v>
      </c>
      <c r="P610" t="s">
        <v>8320</v>
      </c>
      <c r="Q610">
        <v>1431813980</v>
      </c>
      <c r="R610" s="13">
        <f t="shared" si="38"/>
        <v>42140.921064814815</v>
      </c>
      <c r="S610">
        <v>1434405980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 t="b">
        <v>0</v>
      </c>
      <c r="J611">
        <v>1</v>
      </c>
      <c r="K611" t="b">
        <v>0</v>
      </c>
      <c r="L611" t="s">
        <v>8272</v>
      </c>
      <c r="M611" s="8">
        <f t="shared" si="36"/>
        <v>0.64102564102564108</v>
      </c>
      <c r="N611" s="9">
        <f t="shared" si="37"/>
        <v>5</v>
      </c>
      <c r="O611" t="s">
        <v>8319</v>
      </c>
      <c r="P611" t="s">
        <v>8320</v>
      </c>
      <c r="Q611">
        <v>1446166144</v>
      </c>
      <c r="R611" s="13">
        <f t="shared" si="38"/>
        <v>42307.034074074079</v>
      </c>
      <c r="S611">
        <v>1448761744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 t="b">
        <v>0</v>
      </c>
      <c r="J612">
        <v>0</v>
      </c>
      <c r="K612" t="b">
        <v>0</v>
      </c>
      <c r="L612" t="s">
        <v>8272</v>
      </c>
      <c r="M612" s="8">
        <f t="shared" si="36"/>
        <v>0</v>
      </c>
      <c r="N612" s="9" t="e">
        <f t="shared" si="37"/>
        <v>#DIV/0!</v>
      </c>
      <c r="O612" t="s">
        <v>8319</v>
      </c>
      <c r="P612" t="s">
        <v>8320</v>
      </c>
      <c r="Q612">
        <v>1427140586</v>
      </c>
      <c r="R612" s="13">
        <f t="shared" si="38"/>
        <v>42086.83085648148</v>
      </c>
      <c r="S612">
        <v>1429732586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 t="b">
        <v>0</v>
      </c>
      <c r="J613">
        <v>0</v>
      </c>
      <c r="K613" t="b">
        <v>0</v>
      </c>
      <c r="L613" t="s">
        <v>8272</v>
      </c>
      <c r="M613" s="8">
        <f t="shared" si="36"/>
        <v>0</v>
      </c>
      <c r="N613" s="9" t="e">
        <f t="shared" si="37"/>
        <v>#DIV/0!</v>
      </c>
      <c r="O613" t="s">
        <v>8319</v>
      </c>
      <c r="P613" t="s">
        <v>8320</v>
      </c>
      <c r="Q613">
        <v>1448026037</v>
      </c>
      <c r="R613" s="13">
        <f t="shared" si="38"/>
        <v>42328.560613425929</v>
      </c>
      <c r="S613">
        <v>1453210037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 t="b">
        <v>0</v>
      </c>
      <c r="J614">
        <v>0</v>
      </c>
      <c r="K614" t="b">
        <v>0</v>
      </c>
      <c r="L614" t="s">
        <v>8272</v>
      </c>
      <c r="M614" s="8">
        <f t="shared" si="36"/>
        <v>0</v>
      </c>
      <c r="N614" s="9" t="e">
        <f t="shared" si="37"/>
        <v>#DIV/0!</v>
      </c>
      <c r="O614" t="s">
        <v>8319</v>
      </c>
      <c r="P614" t="s">
        <v>8320</v>
      </c>
      <c r="Q614">
        <v>1470185146</v>
      </c>
      <c r="R614" s="13">
        <f t="shared" si="38"/>
        <v>42585.031782407401</v>
      </c>
      <c r="S614">
        <v>1472777146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 t="b">
        <v>0</v>
      </c>
      <c r="J615">
        <v>121</v>
      </c>
      <c r="K615" t="b">
        <v>0</v>
      </c>
      <c r="L615" t="s">
        <v>8272</v>
      </c>
      <c r="M615" s="8">
        <f t="shared" si="36"/>
        <v>21.363333333333333</v>
      </c>
      <c r="N615" s="9">
        <f t="shared" si="37"/>
        <v>105.93388429752066</v>
      </c>
      <c r="O615" t="s">
        <v>8319</v>
      </c>
      <c r="P615" t="s">
        <v>8320</v>
      </c>
      <c r="Q615">
        <v>1441022120</v>
      </c>
      <c r="R615" s="13">
        <f t="shared" si="38"/>
        <v>42247.496759259258</v>
      </c>
      <c r="S615">
        <v>1443675540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 t="b">
        <v>0</v>
      </c>
      <c r="J616">
        <v>0</v>
      </c>
      <c r="K616" t="b">
        <v>0</v>
      </c>
      <c r="L616" t="s">
        <v>8272</v>
      </c>
      <c r="M616" s="8">
        <f t="shared" si="36"/>
        <v>0</v>
      </c>
      <c r="N616" s="9" t="e">
        <f t="shared" si="37"/>
        <v>#DIV/0!</v>
      </c>
      <c r="O616" t="s">
        <v>8319</v>
      </c>
      <c r="P616" t="s">
        <v>8320</v>
      </c>
      <c r="Q616">
        <v>1464139740</v>
      </c>
      <c r="R616" s="13">
        <f t="shared" si="38"/>
        <v>42515.061805555553</v>
      </c>
      <c r="S616">
        <v>1466731740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 t="b">
        <v>0</v>
      </c>
      <c r="J617">
        <v>0</v>
      </c>
      <c r="K617" t="b">
        <v>0</v>
      </c>
      <c r="L617" t="s">
        <v>8272</v>
      </c>
      <c r="M617" s="8">
        <f t="shared" si="36"/>
        <v>0</v>
      </c>
      <c r="N617" s="9" t="e">
        <f t="shared" si="37"/>
        <v>#DIV/0!</v>
      </c>
      <c r="O617" t="s">
        <v>8319</v>
      </c>
      <c r="P617" t="s">
        <v>8320</v>
      </c>
      <c r="Q617">
        <v>1440557759</v>
      </c>
      <c r="R617" s="13">
        <f t="shared" si="38"/>
        <v>42242.122210648144</v>
      </c>
      <c r="S617">
        <v>1443149759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 t="b">
        <v>0</v>
      </c>
      <c r="J618">
        <v>0</v>
      </c>
      <c r="K618" t="b">
        <v>0</v>
      </c>
      <c r="L618" t="s">
        <v>8272</v>
      </c>
      <c r="M618" s="8">
        <f t="shared" si="36"/>
        <v>0</v>
      </c>
      <c r="N618" s="9" t="e">
        <f t="shared" si="37"/>
        <v>#DIV/0!</v>
      </c>
      <c r="O618" t="s">
        <v>8319</v>
      </c>
      <c r="P618" t="s">
        <v>8320</v>
      </c>
      <c r="Q618">
        <v>1485421307</v>
      </c>
      <c r="R618" s="13">
        <f t="shared" si="38"/>
        <v>42761.376238425932</v>
      </c>
      <c r="S618">
        <v>1488013307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 t="b">
        <v>0</v>
      </c>
      <c r="J619">
        <v>3</v>
      </c>
      <c r="K619" t="b">
        <v>0</v>
      </c>
      <c r="L619" t="s">
        <v>8272</v>
      </c>
      <c r="M619" s="8">
        <f t="shared" si="36"/>
        <v>3</v>
      </c>
      <c r="N619" s="9">
        <f t="shared" si="37"/>
        <v>20</v>
      </c>
      <c r="O619" t="s">
        <v>8319</v>
      </c>
      <c r="P619" t="s">
        <v>8320</v>
      </c>
      <c r="Q619">
        <v>1427184843</v>
      </c>
      <c r="R619" s="13">
        <f t="shared" si="38"/>
        <v>42087.343090277776</v>
      </c>
      <c r="S619">
        <v>1431072843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 t="b">
        <v>0</v>
      </c>
      <c r="J620">
        <v>0</v>
      </c>
      <c r="K620" t="b">
        <v>0</v>
      </c>
      <c r="L620" t="s">
        <v>8272</v>
      </c>
      <c r="M620" s="8">
        <f t="shared" si="36"/>
        <v>0</v>
      </c>
      <c r="N620" s="9" t="e">
        <f t="shared" si="37"/>
        <v>#DIV/0!</v>
      </c>
      <c r="O620" t="s">
        <v>8319</v>
      </c>
      <c r="P620" t="s">
        <v>8320</v>
      </c>
      <c r="Q620">
        <v>1447097203</v>
      </c>
      <c r="R620" s="13">
        <f t="shared" si="38"/>
        <v>42317.810219907406</v>
      </c>
      <c r="S620">
        <v>1449689203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 t="b">
        <v>0</v>
      </c>
      <c r="J621">
        <v>1</v>
      </c>
      <c r="K621" t="b">
        <v>0</v>
      </c>
      <c r="L621" t="s">
        <v>8272</v>
      </c>
      <c r="M621" s="8">
        <f t="shared" si="36"/>
        <v>4.0000000000000003E-5</v>
      </c>
      <c r="N621" s="9">
        <f t="shared" si="37"/>
        <v>1</v>
      </c>
      <c r="O621" t="s">
        <v>8319</v>
      </c>
      <c r="P621" t="s">
        <v>8320</v>
      </c>
      <c r="Q621">
        <v>1411745790</v>
      </c>
      <c r="R621" s="13">
        <f t="shared" si="38"/>
        <v>41908.650347222225</v>
      </c>
      <c r="S621">
        <v>1416933390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 t="b">
        <v>0</v>
      </c>
      <c r="J622">
        <v>1</v>
      </c>
      <c r="K622" t="b">
        <v>0</v>
      </c>
      <c r="L622" t="s">
        <v>8272</v>
      </c>
      <c r="M622" s="8">
        <f t="shared" si="36"/>
        <v>1</v>
      </c>
      <c r="N622" s="9">
        <f t="shared" si="37"/>
        <v>300</v>
      </c>
      <c r="O622" t="s">
        <v>8319</v>
      </c>
      <c r="P622" t="s">
        <v>8320</v>
      </c>
      <c r="Q622">
        <v>1405098738</v>
      </c>
      <c r="R622" s="13">
        <f t="shared" si="38"/>
        <v>41831.716874999998</v>
      </c>
      <c r="S622">
        <v>1408986738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 t="b">
        <v>0</v>
      </c>
      <c r="J623">
        <v>3</v>
      </c>
      <c r="K623" t="b">
        <v>0</v>
      </c>
      <c r="L623" t="s">
        <v>8272</v>
      </c>
      <c r="M623" s="8">
        <f t="shared" si="36"/>
        <v>1.044</v>
      </c>
      <c r="N623" s="9">
        <f t="shared" si="37"/>
        <v>87</v>
      </c>
      <c r="O623" t="s">
        <v>8319</v>
      </c>
      <c r="P623" t="s">
        <v>8320</v>
      </c>
      <c r="Q623">
        <v>1465342937</v>
      </c>
      <c r="R623" s="13">
        <f t="shared" si="38"/>
        <v>42528.987696759257</v>
      </c>
      <c r="S623">
        <v>1467934937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 t="b">
        <v>0</v>
      </c>
      <c r="J624">
        <v>9</v>
      </c>
      <c r="K624" t="b">
        <v>0</v>
      </c>
      <c r="L624" t="s">
        <v>8272</v>
      </c>
      <c r="M624" s="8">
        <f t="shared" si="36"/>
        <v>5.6833333333333336</v>
      </c>
      <c r="N624" s="9">
        <f t="shared" si="37"/>
        <v>37.888888888888886</v>
      </c>
      <c r="O624" t="s">
        <v>8319</v>
      </c>
      <c r="P624" t="s">
        <v>8320</v>
      </c>
      <c r="Q624">
        <v>1465670138</v>
      </c>
      <c r="R624" s="13">
        <f t="shared" si="38"/>
        <v>42532.774745370371</v>
      </c>
      <c r="S624">
        <v>1467398138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 t="b">
        <v>0</v>
      </c>
      <c r="J625">
        <v>0</v>
      </c>
      <c r="K625" t="b">
        <v>0</v>
      </c>
      <c r="L625" t="s">
        <v>8272</v>
      </c>
      <c r="M625" s="8">
        <f t="shared" si="36"/>
        <v>0</v>
      </c>
      <c r="N625" s="9" t="e">
        <f t="shared" si="37"/>
        <v>#DIV/0!</v>
      </c>
      <c r="O625" t="s">
        <v>8319</v>
      </c>
      <c r="P625" t="s">
        <v>8320</v>
      </c>
      <c r="Q625">
        <v>1430179997</v>
      </c>
      <c r="R625" s="13">
        <f t="shared" si="38"/>
        <v>42122.009224537032</v>
      </c>
      <c r="S625">
        <v>1432771997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 t="b">
        <v>0</v>
      </c>
      <c r="J626">
        <v>0</v>
      </c>
      <c r="K626" t="b">
        <v>0</v>
      </c>
      <c r="L626" t="s">
        <v>8272</v>
      </c>
      <c r="M626" s="8">
        <f t="shared" si="36"/>
        <v>0</v>
      </c>
      <c r="N626" s="9" t="e">
        <f t="shared" si="37"/>
        <v>#DIV/0!</v>
      </c>
      <c r="O626" t="s">
        <v>8319</v>
      </c>
      <c r="P626" t="s">
        <v>8320</v>
      </c>
      <c r="Q626">
        <v>1429055041</v>
      </c>
      <c r="R626" s="13">
        <f t="shared" si="38"/>
        <v>42108.988900462966</v>
      </c>
      <c r="S626">
        <v>1431647041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 t="b">
        <v>0</v>
      </c>
      <c r="J627">
        <v>0</v>
      </c>
      <c r="K627" t="b">
        <v>0</v>
      </c>
      <c r="L627" t="s">
        <v>8272</v>
      </c>
      <c r="M627" s="8">
        <f t="shared" si="36"/>
        <v>0</v>
      </c>
      <c r="N627" s="9" t="e">
        <f t="shared" si="37"/>
        <v>#DIV/0!</v>
      </c>
      <c r="O627" t="s">
        <v>8319</v>
      </c>
      <c r="P627" t="s">
        <v>8320</v>
      </c>
      <c r="Q627">
        <v>1487971777</v>
      </c>
      <c r="R627" s="13">
        <f t="shared" si="38"/>
        <v>42790.895567129628</v>
      </c>
      <c r="S627">
        <v>1490560177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 t="b">
        <v>0</v>
      </c>
      <c r="J628">
        <v>39</v>
      </c>
      <c r="K628" t="b">
        <v>0</v>
      </c>
      <c r="L628" t="s">
        <v>8272</v>
      </c>
      <c r="M628" s="8">
        <f t="shared" si="36"/>
        <v>17.38</v>
      </c>
      <c r="N628" s="9">
        <f t="shared" si="37"/>
        <v>111.41025641025641</v>
      </c>
      <c r="O628" t="s">
        <v>8319</v>
      </c>
      <c r="P628" t="s">
        <v>8320</v>
      </c>
      <c r="Q628">
        <v>1436793939</v>
      </c>
      <c r="R628" s="13">
        <f t="shared" si="38"/>
        <v>42198.559479166666</v>
      </c>
      <c r="S628">
        <v>1439644920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 t="b">
        <v>0</v>
      </c>
      <c r="J629">
        <v>1</v>
      </c>
      <c r="K629" t="b">
        <v>0</v>
      </c>
      <c r="L629" t="s">
        <v>8272</v>
      </c>
      <c r="M629" s="8">
        <f t="shared" si="36"/>
        <v>0.02</v>
      </c>
      <c r="N629" s="9">
        <f t="shared" si="37"/>
        <v>90</v>
      </c>
      <c r="O629" t="s">
        <v>8319</v>
      </c>
      <c r="P629" t="s">
        <v>8320</v>
      </c>
      <c r="Q629">
        <v>1452842511</v>
      </c>
      <c r="R629" s="13">
        <f t="shared" si="38"/>
        <v>42384.306840277779</v>
      </c>
      <c r="S629">
        <v>1457996400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 t="b">
        <v>0</v>
      </c>
      <c r="J630">
        <v>0</v>
      </c>
      <c r="K630" t="b">
        <v>0</v>
      </c>
      <c r="L630" t="s">
        <v>8272</v>
      </c>
      <c r="M630" s="8">
        <f t="shared" si="36"/>
        <v>0</v>
      </c>
      <c r="N630" s="9" t="e">
        <f t="shared" si="37"/>
        <v>#DIV/0!</v>
      </c>
      <c r="O630" t="s">
        <v>8319</v>
      </c>
      <c r="P630" t="s">
        <v>8320</v>
      </c>
      <c r="Q630">
        <v>1402677457</v>
      </c>
      <c r="R630" s="13">
        <f t="shared" si="38"/>
        <v>41803.692789351851</v>
      </c>
      <c r="S630">
        <v>1405269457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 t="b">
        <v>0</v>
      </c>
      <c r="J631">
        <v>3</v>
      </c>
      <c r="K631" t="b">
        <v>0</v>
      </c>
      <c r="L631" t="s">
        <v>8272</v>
      </c>
      <c r="M631" s="8">
        <f t="shared" si="36"/>
        <v>0.17499999999999999</v>
      </c>
      <c r="N631" s="9">
        <f t="shared" si="37"/>
        <v>116.66666666666667</v>
      </c>
      <c r="O631" t="s">
        <v>8319</v>
      </c>
      <c r="P631" t="s">
        <v>8320</v>
      </c>
      <c r="Q631">
        <v>1460647108</v>
      </c>
      <c r="R631" s="13">
        <f t="shared" si="38"/>
        <v>42474.637824074074</v>
      </c>
      <c r="S631">
        <v>1463239108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 t="b">
        <v>0</v>
      </c>
      <c r="J632">
        <v>1</v>
      </c>
      <c r="K632" t="b">
        <v>0</v>
      </c>
      <c r="L632" t="s">
        <v>8272</v>
      </c>
      <c r="M632" s="8">
        <f t="shared" si="36"/>
        <v>8.3340278356529712E-2</v>
      </c>
      <c r="N632" s="9">
        <f t="shared" si="37"/>
        <v>10</v>
      </c>
      <c r="O632" t="s">
        <v>8319</v>
      </c>
      <c r="P632" t="s">
        <v>8320</v>
      </c>
      <c r="Q632">
        <v>1438959121</v>
      </c>
      <c r="R632" s="13">
        <f t="shared" si="38"/>
        <v>42223.619456018518</v>
      </c>
      <c r="S632">
        <v>1441516200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 t="b">
        <v>0</v>
      </c>
      <c r="J633">
        <v>9</v>
      </c>
      <c r="K633" t="b">
        <v>0</v>
      </c>
      <c r="L633" t="s">
        <v>8272</v>
      </c>
      <c r="M633" s="8">
        <f t="shared" si="36"/>
        <v>1.38</v>
      </c>
      <c r="N633" s="9">
        <f t="shared" si="37"/>
        <v>76.666666666666671</v>
      </c>
      <c r="O633" t="s">
        <v>8319</v>
      </c>
      <c r="P633" t="s">
        <v>8320</v>
      </c>
      <c r="Q633">
        <v>1461954729</v>
      </c>
      <c r="R633" s="13">
        <f t="shared" si="38"/>
        <v>42489.772326388891</v>
      </c>
      <c r="S633">
        <v>1464460329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 t="b">
        <v>0</v>
      </c>
      <c r="J634">
        <v>0</v>
      </c>
      <c r="K634" t="b">
        <v>0</v>
      </c>
      <c r="L634" t="s">
        <v>8272</v>
      </c>
      <c r="M634" s="8">
        <f t="shared" si="36"/>
        <v>0</v>
      </c>
      <c r="N634" s="9" t="e">
        <f t="shared" si="37"/>
        <v>#DIV/0!</v>
      </c>
      <c r="O634" t="s">
        <v>8319</v>
      </c>
      <c r="P634" t="s">
        <v>8320</v>
      </c>
      <c r="Q634">
        <v>1445874565</v>
      </c>
      <c r="R634" s="13">
        <f t="shared" si="38"/>
        <v>42303.659317129626</v>
      </c>
      <c r="S634">
        <v>1448470165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 t="b">
        <v>0</v>
      </c>
      <c r="J635">
        <v>25</v>
      </c>
      <c r="K635" t="b">
        <v>0</v>
      </c>
      <c r="L635" t="s">
        <v>8272</v>
      </c>
      <c r="M635" s="8">
        <f t="shared" si="36"/>
        <v>12.45</v>
      </c>
      <c r="N635" s="9">
        <f t="shared" si="37"/>
        <v>49.8</v>
      </c>
      <c r="O635" t="s">
        <v>8319</v>
      </c>
      <c r="P635" t="s">
        <v>8320</v>
      </c>
      <c r="Q635">
        <v>1463469062</v>
      </c>
      <c r="R635" s="13">
        <f t="shared" si="38"/>
        <v>42507.29932870371</v>
      </c>
      <c r="S635">
        <v>1466204400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 t="b">
        <v>0</v>
      </c>
      <c r="J636">
        <v>1</v>
      </c>
      <c r="K636" t="b">
        <v>0</v>
      </c>
      <c r="L636" t="s">
        <v>8272</v>
      </c>
      <c r="M636" s="8">
        <f t="shared" si="36"/>
        <v>0.02</v>
      </c>
      <c r="N636" s="9">
        <f t="shared" si="37"/>
        <v>1</v>
      </c>
      <c r="O636" t="s">
        <v>8319</v>
      </c>
      <c r="P636" t="s">
        <v>8320</v>
      </c>
      <c r="Q636">
        <v>1422397029</v>
      </c>
      <c r="R636" s="13">
        <f t="shared" si="38"/>
        <v>42031.928576388891</v>
      </c>
      <c r="S636">
        <v>1424989029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 t="b">
        <v>0</v>
      </c>
      <c r="J637">
        <v>1</v>
      </c>
      <c r="K637" t="b">
        <v>0</v>
      </c>
      <c r="L637" t="s">
        <v>8272</v>
      </c>
      <c r="M637" s="8">
        <f t="shared" si="36"/>
        <v>8.0000000000000002E-3</v>
      </c>
      <c r="N637" s="9">
        <f t="shared" si="37"/>
        <v>2</v>
      </c>
      <c r="O637" t="s">
        <v>8319</v>
      </c>
      <c r="P637" t="s">
        <v>8320</v>
      </c>
      <c r="Q637">
        <v>1426212762</v>
      </c>
      <c r="R637" s="13">
        <f t="shared" si="38"/>
        <v>42076.092152777783</v>
      </c>
      <c r="S637">
        <v>1428804762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 t="b">
        <v>0</v>
      </c>
      <c r="J638">
        <v>1</v>
      </c>
      <c r="K638" t="b">
        <v>0</v>
      </c>
      <c r="L638" t="s">
        <v>8272</v>
      </c>
      <c r="M638" s="8">
        <f t="shared" si="36"/>
        <v>0.2</v>
      </c>
      <c r="N638" s="9">
        <f t="shared" si="37"/>
        <v>4</v>
      </c>
      <c r="O638" t="s">
        <v>8319</v>
      </c>
      <c r="P638" t="s">
        <v>8320</v>
      </c>
      <c r="Q638">
        <v>1430996150</v>
      </c>
      <c r="R638" s="13">
        <f t="shared" si="38"/>
        <v>42131.455439814818</v>
      </c>
      <c r="S638">
        <v>1433587620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 t="b">
        <v>0</v>
      </c>
      <c r="J639">
        <v>0</v>
      </c>
      <c r="K639" t="b">
        <v>0</v>
      </c>
      <c r="L639" t="s">
        <v>8272</v>
      </c>
      <c r="M639" s="8">
        <f t="shared" si="36"/>
        <v>0</v>
      </c>
      <c r="N639" s="9" t="e">
        <f t="shared" si="37"/>
        <v>#DIV/0!</v>
      </c>
      <c r="O639" t="s">
        <v>8319</v>
      </c>
      <c r="P639" t="s">
        <v>8320</v>
      </c>
      <c r="Q639">
        <v>1485558318</v>
      </c>
      <c r="R639" s="13">
        <f t="shared" si="38"/>
        <v>42762.962013888886</v>
      </c>
      <c r="S639">
        <v>1488063840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 t="b">
        <v>0</v>
      </c>
      <c r="J640">
        <v>6</v>
      </c>
      <c r="K640" t="b">
        <v>0</v>
      </c>
      <c r="L640" t="s">
        <v>8272</v>
      </c>
      <c r="M640" s="8">
        <f t="shared" si="36"/>
        <v>8.9999999999999993E-3</v>
      </c>
      <c r="N640" s="9">
        <f t="shared" si="37"/>
        <v>3</v>
      </c>
      <c r="O640" t="s">
        <v>8319</v>
      </c>
      <c r="P640" t="s">
        <v>8320</v>
      </c>
      <c r="Q640">
        <v>1485267262</v>
      </c>
      <c r="R640" s="13">
        <f t="shared" si="38"/>
        <v>42759.593310185184</v>
      </c>
      <c r="S640">
        <v>1490447662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 t="b">
        <v>0</v>
      </c>
      <c r="J641">
        <v>1</v>
      </c>
      <c r="K641" t="b">
        <v>0</v>
      </c>
      <c r="L641" t="s">
        <v>8272</v>
      </c>
      <c r="M641" s="8">
        <f t="shared" si="36"/>
        <v>1E-4</v>
      </c>
      <c r="N641" s="9">
        <f t="shared" si="37"/>
        <v>1</v>
      </c>
      <c r="O641" t="s">
        <v>8319</v>
      </c>
      <c r="P641" t="s">
        <v>8320</v>
      </c>
      <c r="Q641">
        <v>1408024795</v>
      </c>
      <c r="R641" s="13">
        <f t="shared" si="38"/>
        <v>41865.583275462966</v>
      </c>
      <c r="S641">
        <v>1413208795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 t="b">
        <v>0</v>
      </c>
      <c r="J642">
        <v>2</v>
      </c>
      <c r="K642" t="b">
        <v>1</v>
      </c>
      <c r="L642" t="s">
        <v>8273</v>
      </c>
      <c r="M642" s="8">
        <f t="shared" ref="M642:M705" si="40">100*E642/D642</f>
        <v>144.28571428571428</v>
      </c>
      <c r="N642" s="9">
        <f t="shared" ref="N642:N705" si="41">E642/J642</f>
        <v>50.5</v>
      </c>
      <c r="O642" t="s">
        <v>8319</v>
      </c>
      <c r="P642" t="s">
        <v>8321</v>
      </c>
      <c r="Q642">
        <v>1478685915</v>
      </c>
      <c r="R642" s="13">
        <f t="shared" ref="R642:R705" si="42">(((Q642/60)/60)/24)+DATE(1970,1,1)</f>
        <v>42683.420312500006</v>
      </c>
      <c r="S642">
        <v>1480028400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 t="b">
        <v>0</v>
      </c>
      <c r="J643">
        <v>315</v>
      </c>
      <c r="K643" t="b">
        <v>1</v>
      </c>
      <c r="L643" t="s">
        <v>8273</v>
      </c>
      <c r="M643" s="8">
        <f t="shared" si="40"/>
        <v>119.16249999999999</v>
      </c>
      <c r="N643" s="9">
        <f t="shared" si="41"/>
        <v>151.31746031746033</v>
      </c>
      <c r="O643" t="s">
        <v>8319</v>
      </c>
      <c r="P643" t="s">
        <v>8321</v>
      </c>
      <c r="Q643">
        <v>1436881248</v>
      </c>
      <c r="R643" s="13">
        <f t="shared" si="42"/>
        <v>42199.57</v>
      </c>
      <c r="S643">
        <v>1439473248</v>
      </c>
      <c r="T643" s="14">
        <f t="shared" ref="T643:T706" si="43">(((S643/60)/60)/24)+DATE(1970,1,1)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 t="b">
        <v>0</v>
      </c>
      <c r="J644">
        <v>2174</v>
      </c>
      <c r="K644" t="b">
        <v>1</v>
      </c>
      <c r="L644" t="s">
        <v>8273</v>
      </c>
      <c r="M644" s="8">
        <f t="shared" si="40"/>
        <v>1460.4849999999999</v>
      </c>
      <c r="N644" s="9">
        <f t="shared" si="41"/>
        <v>134.3592456301748</v>
      </c>
      <c r="O644" t="s">
        <v>8319</v>
      </c>
      <c r="P644" t="s">
        <v>8321</v>
      </c>
      <c r="Q644">
        <v>1436888274</v>
      </c>
      <c r="R644" s="13">
        <f t="shared" si="42"/>
        <v>42199.651319444441</v>
      </c>
      <c r="S644">
        <v>1439998674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 t="b">
        <v>0</v>
      </c>
      <c r="J645">
        <v>152</v>
      </c>
      <c r="K645" t="b">
        <v>1</v>
      </c>
      <c r="L645" t="s">
        <v>8273</v>
      </c>
      <c r="M645" s="8">
        <f t="shared" si="40"/>
        <v>105.80800000000001</v>
      </c>
      <c r="N645" s="9">
        <f t="shared" si="41"/>
        <v>174.02631578947367</v>
      </c>
      <c r="O645" t="s">
        <v>8319</v>
      </c>
      <c r="P645" t="s">
        <v>8321</v>
      </c>
      <c r="Q645">
        <v>1428333875</v>
      </c>
      <c r="R645" s="13">
        <f t="shared" si="42"/>
        <v>42100.642071759255</v>
      </c>
      <c r="S645">
        <v>1433085875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 t="b">
        <v>0</v>
      </c>
      <c r="J646">
        <v>1021</v>
      </c>
      <c r="K646" t="b">
        <v>1</v>
      </c>
      <c r="L646" t="s">
        <v>8273</v>
      </c>
      <c r="M646" s="8">
        <f t="shared" si="40"/>
        <v>300.11792000000003</v>
      </c>
      <c r="N646" s="9">
        <f t="shared" si="41"/>
        <v>73.486268364348675</v>
      </c>
      <c r="O646" t="s">
        <v>8319</v>
      </c>
      <c r="P646" t="s">
        <v>8321</v>
      </c>
      <c r="Q646">
        <v>1410883139</v>
      </c>
      <c r="R646" s="13">
        <f t="shared" si="42"/>
        <v>41898.665960648148</v>
      </c>
      <c r="S646">
        <v>1414544400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 t="b">
        <v>0</v>
      </c>
      <c r="J647">
        <v>237</v>
      </c>
      <c r="K647" t="b">
        <v>1</v>
      </c>
      <c r="L647" t="s">
        <v>8273</v>
      </c>
      <c r="M647" s="8">
        <f t="shared" si="40"/>
        <v>278.7</v>
      </c>
      <c r="N647" s="9">
        <f t="shared" si="41"/>
        <v>23.518987341772153</v>
      </c>
      <c r="O647" t="s">
        <v>8319</v>
      </c>
      <c r="P647" t="s">
        <v>8321</v>
      </c>
      <c r="Q647">
        <v>1468370274</v>
      </c>
      <c r="R647" s="13">
        <f t="shared" si="42"/>
        <v>42564.026319444441</v>
      </c>
      <c r="S647">
        <v>1470962274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 t="b">
        <v>0</v>
      </c>
      <c r="J648">
        <v>27</v>
      </c>
      <c r="K648" t="b">
        <v>1</v>
      </c>
      <c r="L648" t="s">
        <v>8273</v>
      </c>
      <c r="M648" s="8">
        <f t="shared" si="40"/>
        <v>131.87625</v>
      </c>
      <c r="N648" s="9">
        <f t="shared" si="41"/>
        <v>39.074444444444445</v>
      </c>
      <c r="O648" t="s">
        <v>8319</v>
      </c>
      <c r="P648" t="s">
        <v>8321</v>
      </c>
      <c r="Q648">
        <v>1405196867</v>
      </c>
      <c r="R648" s="13">
        <f t="shared" si="42"/>
        <v>41832.852627314816</v>
      </c>
      <c r="S648">
        <v>1407788867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 t="b">
        <v>0</v>
      </c>
      <c r="J649">
        <v>17</v>
      </c>
      <c r="K649" t="b">
        <v>1</v>
      </c>
      <c r="L649" t="s">
        <v>8273</v>
      </c>
      <c r="M649" s="8">
        <f t="shared" si="40"/>
        <v>107.05</v>
      </c>
      <c r="N649" s="9">
        <f t="shared" si="41"/>
        <v>125.94117647058823</v>
      </c>
      <c r="O649" t="s">
        <v>8319</v>
      </c>
      <c r="P649" t="s">
        <v>8321</v>
      </c>
      <c r="Q649">
        <v>1455647149</v>
      </c>
      <c r="R649" s="13">
        <f t="shared" si="42"/>
        <v>42416.767928240741</v>
      </c>
      <c r="S649">
        <v>1458235549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 t="b">
        <v>0</v>
      </c>
      <c r="J650">
        <v>27</v>
      </c>
      <c r="K650" t="b">
        <v>1</v>
      </c>
      <c r="L650" t="s">
        <v>8273</v>
      </c>
      <c r="M650" s="8">
        <f t="shared" si="40"/>
        <v>126.82285714285715</v>
      </c>
      <c r="N650" s="9">
        <f t="shared" si="41"/>
        <v>1644</v>
      </c>
      <c r="O650" t="s">
        <v>8319</v>
      </c>
      <c r="P650" t="s">
        <v>8321</v>
      </c>
      <c r="Q650">
        <v>1410280708</v>
      </c>
      <c r="R650" s="13">
        <f t="shared" si="42"/>
        <v>41891.693379629629</v>
      </c>
      <c r="S650">
        <v>1413304708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 t="b">
        <v>0</v>
      </c>
      <c r="J651">
        <v>82</v>
      </c>
      <c r="K651" t="b">
        <v>1</v>
      </c>
      <c r="L651" t="s">
        <v>8273</v>
      </c>
      <c r="M651" s="8">
        <f t="shared" si="40"/>
        <v>139.96</v>
      </c>
      <c r="N651" s="9">
        <f t="shared" si="41"/>
        <v>42.670731707317074</v>
      </c>
      <c r="O651" t="s">
        <v>8319</v>
      </c>
      <c r="P651" t="s">
        <v>8321</v>
      </c>
      <c r="Q651">
        <v>1409090013</v>
      </c>
      <c r="R651" s="13">
        <f t="shared" si="42"/>
        <v>41877.912187499998</v>
      </c>
      <c r="S651">
        <v>1410904413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 t="b">
        <v>0</v>
      </c>
      <c r="J652">
        <v>48</v>
      </c>
      <c r="K652" t="b">
        <v>1</v>
      </c>
      <c r="L652" t="s">
        <v>8273</v>
      </c>
      <c r="M652" s="8">
        <f t="shared" si="40"/>
        <v>112.4</v>
      </c>
      <c r="N652" s="9">
        <f t="shared" si="41"/>
        <v>35.125</v>
      </c>
      <c r="O652" t="s">
        <v>8319</v>
      </c>
      <c r="P652" t="s">
        <v>8321</v>
      </c>
      <c r="Q652">
        <v>1413766384</v>
      </c>
      <c r="R652" s="13">
        <f t="shared" si="42"/>
        <v>41932.036851851852</v>
      </c>
      <c r="S652">
        <v>1418953984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 t="b">
        <v>0</v>
      </c>
      <c r="J653">
        <v>105</v>
      </c>
      <c r="K653" t="b">
        <v>1</v>
      </c>
      <c r="L653" t="s">
        <v>8273</v>
      </c>
      <c r="M653" s="8">
        <f t="shared" si="40"/>
        <v>100.52800000000001</v>
      </c>
      <c r="N653" s="9">
        <f t="shared" si="41"/>
        <v>239.35238095238094</v>
      </c>
      <c r="O653" t="s">
        <v>8319</v>
      </c>
      <c r="P653" t="s">
        <v>8321</v>
      </c>
      <c r="Q653">
        <v>1415838311</v>
      </c>
      <c r="R653" s="13">
        <f t="shared" si="42"/>
        <v>41956.017488425925</v>
      </c>
      <c r="S653">
        <v>1418430311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 t="b">
        <v>0</v>
      </c>
      <c r="J654">
        <v>28</v>
      </c>
      <c r="K654" t="b">
        <v>1</v>
      </c>
      <c r="L654" t="s">
        <v>8273</v>
      </c>
      <c r="M654" s="8">
        <f t="shared" si="40"/>
        <v>100.46666666666667</v>
      </c>
      <c r="N654" s="9">
        <f t="shared" si="41"/>
        <v>107.64285714285714</v>
      </c>
      <c r="O654" t="s">
        <v>8319</v>
      </c>
      <c r="P654" t="s">
        <v>8321</v>
      </c>
      <c r="Q654">
        <v>1478018050</v>
      </c>
      <c r="R654" s="13">
        <f t="shared" si="42"/>
        <v>42675.690393518518</v>
      </c>
      <c r="S654">
        <v>1480613650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 t="b">
        <v>0</v>
      </c>
      <c r="J655">
        <v>1107</v>
      </c>
      <c r="K655" t="b">
        <v>1</v>
      </c>
      <c r="L655" t="s">
        <v>8273</v>
      </c>
      <c r="M655" s="8">
        <f t="shared" si="40"/>
        <v>141.446</v>
      </c>
      <c r="N655" s="9">
        <f t="shared" si="41"/>
        <v>95.830623306233065</v>
      </c>
      <c r="O655" t="s">
        <v>8319</v>
      </c>
      <c r="P655" t="s">
        <v>8321</v>
      </c>
      <c r="Q655">
        <v>1436885440</v>
      </c>
      <c r="R655" s="13">
        <f t="shared" si="42"/>
        <v>42199.618518518517</v>
      </c>
      <c r="S655">
        <v>1440082240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 t="b">
        <v>0</v>
      </c>
      <c r="J656">
        <v>1013</v>
      </c>
      <c r="K656" t="b">
        <v>1</v>
      </c>
      <c r="L656" t="s">
        <v>8273</v>
      </c>
      <c r="M656" s="8">
        <f t="shared" si="40"/>
        <v>267.29166666666669</v>
      </c>
      <c r="N656" s="9">
        <f t="shared" si="41"/>
        <v>31.663376110562684</v>
      </c>
      <c r="O656" t="s">
        <v>8319</v>
      </c>
      <c r="P656" t="s">
        <v>8321</v>
      </c>
      <c r="Q656">
        <v>1433804313</v>
      </c>
      <c r="R656" s="13">
        <f t="shared" si="42"/>
        <v>42163.957326388889</v>
      </c>
      <c r="S656">
        <v>1436396313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 t="b">
        <v>0</v>
      </c>
      <c r="J657">
        <v>274</v>
      </c>
      <c r="K657" t="b">
        <v>1</v>
      </c>
      <c r="L657" t="s">
        <v>8273</v>
      </c>
      <c r="M657" s="8">
        <f t="shared" si="40"/>
        <v>146.88749999999999</v>
      </c>
      <c r="N657" s="9">
        <f t="shared" si="41"/>
        <v>42.886861313868614</v>
      </c>
      <c r="O657" t="s">
        <v>8319</v>
      </c>
      <c r="P657" t="s">
        <v>8321</v>
      </c>
      <c r="Q657">
        <v>1423609112</v>
      </c>
      <c r="R657" s="13">
        <f t="shared" si="42"/>
        <v>42045.957314814819</v>
      </c>
      <c r="S657">
        <v>1426197512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 t="b">
        <v>0</v>
      </c>
      <c r="J658">
        <v>87</v>
      </c>
      <c r="K658" t="b">
        <v>1</v>
      </c>
      <c r="L658" t="s">
        <v>8273</v>
      </c>
      <c r="M658" s="8">
        <f t="shared" si="40"/>
        <v>213.56</v>
      </c>
      <c r="N658" s="9">
        <f t="shared" si="41"/>
        <v>122.73563218390805</v>
      </c>
      <c r="O658" t="s">
        <v>8319</v>
      </c>
      <c r="P658" t="s">
        <v>8321</v>
      </c>
      <c r="Q658">
        <v>1455736719</v>
      </c>
      <c r="R658" s="13">
        <f t="shared" si="42"/>
        <v>42417.804618055554</v>
      </c>
      <c r="S658">
        <v>1460917119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 t="b">
        <v>0</v>
      </c>
      <c r="J659">
        <v>99</v>
      </c>
      <c r="K659" t="b">
        <v>1</v>
      </c>
      <c r="L659" t="s">
        <v>8273</v>
      </c>
      <c r="M659" s="8">
        <f t="shared" si="40"/>
        <v>125.7</v>
      </c>
      <c r="N659" s="9">
        <f t="shared" si="41"/>
        <v>190.45454545454547</v>
      </c>
      <c r="O659" t="s">
        <v>8319</v>
      </c>
      <c r="P659" t="s">
        <v>8321</v>
      </c>
      <c r="Q659">
        <v>1448309872</v>
      </c>
      <c r="R659" s="13">
        <f t="shared" si="42"/>
        <v>42331.84574074074</v>
      </c>
      <c r="S659">
        <v>1450901872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 t="b">
        <v>0</v>
      </c>
      <c r="J660">
        <v>276</v>
      </c>
      <c r="K660" t="b">
        <v>1</v>
      </c>
      <c r="L660" t="s">
        <v>8273</v>
      </c>
      <c r="M660" s="8">
        <f t="shared" si="40"/>
        <v>104.46206037108834</v>
      </c>
      <c r="N660" s="9">
        <f t="shared" si="41"/>
        <v>109.33695652173913</v>
      </c>
      <c r="O660" t="s">
        <v>8319</v>
      </c>
      <c r="P660" t="s">
        <v>8321</v>
      </c>
      <c r="Q660">
        <v>1435117889</v>
      </c>
      <c r="R660" s="13">
        <f t="shared" si="42"/>
        <v>42179.160752314812</v>
      </c>
      <c r="S660">
        <v>1437933600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 t="b">
        <v>0</v>
      </c>
      <c r="J661">
        <v>21</v>
      </c>
      <c r="K661" t="b">
        <v>1</v>
      </c>
      <c r="L661" t="s">
        <v>8273</v>
      </c>
      <c r="M661" s="8">
        <f t="shared" si="40"/>
        <v>100.56666666666666</v>
      </c>
      <c r="N661" s="9">
        <f t="shared" si="41"/>
        <v>143.66666666666666</v>
      </c>
      <c r="O661" t="s">
        <v>8319</v>
      </c>
      <c r="P661" t="s">
        <v>8321</v>
      </c>
      <c r="Q661">
        <v>1437747295</v>
      </c>
      <c r="R661" s="13">
        <f t="shared" si="42"/>
        <v>42209.593692129631</v>
      </c>
      <c r="S661">
        <v>1440339295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 t="b">
        <v>0</v>
      </c>
      <c r="J662">
        <v>18</v>
      </c>
      <c r="K662" t="b">
        <v>0</v>
      </c>
      <c r="L662" t="s">
        <v>8273</v>
      </c>
      <c r="M662" s="8">
        <f t="shared" si="40"/>
        <v>3.0579999999999998</v>
      </c>
      <c r="N662" s="9">
        <f t="shared" si="41"/>
        <v>84.944444444444443</v>
      </c>
      <c r="O662" t="s">
        <v>8319</v>
      </c>
      <c r="P662" t="s">
        <v>8321</v>
      </c>
      <c r="Q662">
        <v>1412963279</v>
      </c>
      <c r="R662" s="13">
        <f t="shared" si="42"/>
        <v>41922.741655092592</v>
      </c>
      <c r="S662">
        <v>1415558879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 t="b">
        <v>0</v>
      </c>
      <c r="J663">
        <v>9</v>
      </c>
      <c r="K663" t="b">
        <v>0</v>
      </c>
      <c r="L663" t="s">
        <v>8273</v>
      </c>
      <c r="M663" s="8">
        <f t="shared" si="40"/>
        <v>0.95</v>
      </c>
      <c r="N663" s="9">
        <f t="shared" si="41"/>
        <v>10.555555555555555</v>
      </c>
      <c r="O663" t="s">
        <v>8319</v>
      </c>
      <c r="P663" t="s">
        <v>8321</v>
      </c>
      <c r="Q663">
        <v>1474644559</v>
      </c>
      <c r="R663" s="13">
        <f t="shared" si="42"/>
        <v>42636.645358796297</v>
      </c>
      <c r="S663">
        <v>1477236559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 t="b">
        <v>0</v>
      </c>
      <c r="J664">
        <v>4</v>
      </c>
      <c r="K664" t="b">
        <v>0</v>
      </c>
      <c r="L664" t="s">
        <v>8273</v>
      </c>
      <c r="M664" s="8">
        <f t="shared" si="40"/>
        <v>0.4</v>
      </c>
      <c r="N664" s="9">
        <f t="shared" si="41"/>
        <v>39</v>
      </c>
      <c r="O664" t="s">
        <v>8319</v>
      </c>
      <c r="P664" t="s">
        <v>8321</v>
      </c>
      <c r="Q664">
        <v>1418812247</v>
      </c>
      <c r="R664" s="13">
        <f t="shared" si="42"/>
        <v>41990.438043981485</v>
      </c>
      <c r="S664">
        <v>1421404247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 t="b">
        <v>0</v>
      </c>
      <c r="J665">
        <v>7</v>
      </c>
      <c r="K665" t="b">
        <v>0</v>
      </c>
      <c r="L665" t="s">
        <v>8273</v>
      </c>
      <c r="M665" s="8">
        <f t="shared" si="40"/>
        <v>0.35</v>
      </c>
      <c r="N665" s="9">
        <f t="shared" si="41"/>
        <v>100</v>
      </c>
      <c r="O665" t="s">
        <v>8319</v>
      </c>
      <c r="P665" t="s">
        <v>8321</v>
      </c>
      <c r="Q665">
        <v>1434658456</v>
      </c>
      <c r="R665" s="13">
        <f t="shared" si="42"/>
        <v>42173.843240740738</v>
      </c>
      <c r="S665">
        <v>1437250456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 t="b">
        <v>0</v>
      </c>
      <c r="J666">
        <v>29</v>
      </c>
      <c r="K666" t="b">
        <v>0</v>
      </c>
      <c r="L666" t="s">
        <v>8273</v>
      </c>
      <c r="M666" s="8">
        <f t="shared" si="40"/>
        <v>7.5333333333333332</v>
      </c>
      <c r="N666" s="9">
        <f t="shared" si="41"/>
        <v>31.172413793103448</v>
      </c>
      <c r="O666" t="s">
        <v>8319</v>
      </c>
      <c r="P666" t="s">
        <v>8321</v>
      </c>
      <c r="Q666">
        <v>1426348775</v>
      </c>
      <c r="R666" s="13">
        <f t="shared" si="42"/>
        <v>42077.666377314818</v>
      </c>
      <c r="S666">
        <v>1428940775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 t="b">
        <v>0</v>
      </c>
      <c r="J667">
        <v>12</v>
      </c>
      <c r="K667" t="b">
        <v>0</v>
      </c>
      <c r="L667" t="s">
        <v>8273</v>
      </c>
      <c r="M667" s="8">
        <f t="shared" si="40"/>
        <v>18.64</v>
      </c>
      <c r="N667" s="9">
        <f t="shared" si="41"/>
        <v>155.33333333333334</v>
      </c>
      <c r="O667" t="s">
        <v>8319</v>
      </c>
      <c r="P667" t="s">
        <v>8321</v>
      </c>
      <c r="Q667">
        <v>1479143061</v>
      </c>
      <c r="R667" s="13">
        <f t="shared" si="42"/>
        <v>42688.711354166662</v>
      </c>
      <c r="S667">
        <v>1484327061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 t="b">
        <v>0</v>
      </c>
      <c r="J668">
        <v>4</v>
      </c>
      <c r="K668" t="b">
        <v>0</v>
      </c>
      <c r="L668" t="s">
        <v>8273</v>
      </c>
      <c r="M668" s="8">
        <f t="shared" si="40"/>
        <v>4.0000000000000001E-3</v>
      </c>
      <c r="N668" s="9">
        <f t="shared" si="41"/>
        <v>2</v>
      </c>
      <c r="O668" t="s">
        <v>8319</v>
      </c>
      <c r="P668" t="s">
        <v>8321</v>
      </c>
      <c r="Q668">
        <v>1405713498</v>
      </c>
      <c r="R668" s="13">
        <f t="shared" si="42"/>
        <v>41838.832152777781</v>
      </c>
      <c r="S668">
        <v>1408305498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 t="b">
        <v>0</v>
      </c>
      <c r="J669">
        <v>28</v>
      </c>
      <c r="K669" t="b">
        <v>0</v>
      </c>
      <c r="L669" t="s">
        <v>8273</v>
      </c>
      <c r="M669" s="8">
        <f t="shared" si="40"/>
        <v>10.02</v>
      </c>
      <c r="N669" s="9">
        <f t="shared" si="41"/>
        <v>178.92857142857142</v>
      </c>
      <c r="O669" t="s">
        <v>8319</v>
      </c>
      <c r="P669" t="s">
        <v>8321</v>
      </c>
      <c r="Q669">
        <v>1474275463</v>
      </c>
      <c r="R669" s="13">
        <f t="shared" si="42"/>
        <v>42632.373414351852</v>
      </c>
      <c r="S669">
        <v>1477731463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 t="b">
        <v>0</v>
      </c>
      <c r="J670">
        <v>25</v>
      </c>
      <c r="K670" t="b">
        <v>0</v>
      </c>
      <c r="L670" t="s">
        <v>8273</v>
      </c>
      <c r="M670" s="8">
        <f t="shared" si="40"/>
        <v>4.5599999999999996</v>
      </c>
      <c r="N670" s="9">
        <f t="shared" si="41"/>
        <v>27.36</v>
      </c>
      <c r="O670" t="s">
        <v>8319</v>
      </c>
      <c r="P670" t="s">
        <v>8321</v>
      </c>
      <c r="Q670">
        <v>1427486222</v>
      </c>
      <c r="R670" s="13">
        <f t="shared" si="42"/>
        <v>42090.831273148149</v>
      </c>
      <c r="S670">
        <v>1431374222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 t="b">
        <v>0</v>
      </c>
      <c r="J671">
        <v>28</v>
      </c>
      <c r="K671" t="b">
        <v>0</v>
      </c>
      <c r="L671" t="s">
        <v>8273</v>
      </c>
      <c r="M671" s="8">
        <f t="shared" si="40"/>
        <v>21.5075</v>
      </c>
      <c r="N671" s="9">
        <f t="shared" si="41"/>
        <v>1536.25</v>
      </c>
      <c r="O671" t="s">
        <v>8319</v>
      </c>
      <c r="P671" t="s">
        <v>8321</v>
      </c>
      <c r="Q671">
        <v>1465225258</v>
      </c>
      <c r="R671" s="13">
        <f t="shared" si="42"/>
        <v>42527.625671296293</v>
      </c>
      <c r="S671">
        <v>1467817258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 t="b">
        <v>0</v>
      </c>
      <c r="J672">
        <v>310</v>
      </c>
      <c r="K672" t="b">
        <v>0</v>
      </c>
      <c r="L672" t="s">
        <v>8273</v>
      </c>
      <c r="M672" s="8">
        <f t="shared" si="40"/>
        <v>29.276666666666667</v>
      </c>
      <c r="N672" s="9">
        <f t="shared" si="41"/>
        <v>84.99677419354839</v>
      </c>
      <c r="O672" t="s">
        <v>8319</v>
      </c>
      <c r="P672" t="s">
        <v>8321</v>
      </c>
      <c r="Q672">
        <v>1463418120</v>
      </c>
      <c r="R672" s="13">
        <f t="shared" si="42"/>
        <v>42506.709722222222</v>
      </c>
      <c r="S672">
        <v>1466323800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 t="b">
        <v>0</v>
      </c>
      <c r="J673">
        <v>15</v>
      </c>
      <c r="K673" t="b">
        <v>0</v>
      </c>
      <c r="L673" t="s">
        <v>8273</v>
      </c>
      <c r="M673" s="8">
        <f t="shared" si="40"/>
        <v>39.426666666666669</v>
      </c>
      <c r="N673" s="9">
        <f t="shared" si="41"/>
        <v>788.5333333333333</v>
      </c>
      <c r="O673" t="s">
        <v>8319</v>
      </c>
      <c r="P673" t="s">
        <v>8321</v>
      </c>
      <c r="Q673">
        <v>1418315852</v>
      </c>
      <c r="R673" s="13">
        <f t="shared" si="42"/>
        <v>41984.692731481482</v>
      </c>
      <c r="S673">
        <v>1421208000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 t="b">
        <v>0</v>
      </c>
      <c r="J674">
        <v>215</v>
      </c>
      <c r="K674" t="b">
        <v>0</v>
      </c>
      <c r="L674" t="s">
        <v>8273</v>
      </c>
      <c r="M674" s="8">
        <f t="shared" si="40"/>
        <v>21.628</v>
      </c>
      <c r="N674" s="9">
        <f t="shared" si="41"/>
        <v>50.29767441860465</v>
      </c>
      <c r="O674" t="s">
        <v>8319</v>
      </c>
      <c r="P674" t="s">
        <v>8321</v>
      </c>
      <c r="Q674">
        <v>1417410964</v>
      </c>
      <c r="R674" s="13">
        <f t="shared" si="42"/>
        <v>41974.219490740739</v>
      </c>
      <c r="S674">
        <v>1420088340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 t="b">
        <v>0</v>
      </c>
      <c r="J675">
        <v>3</v>
      </c>
      <c r="K675" t="b">
        <v>0</v>
      </c>
      <c r="L675" t="s">
        <v>8273</v>
      </c>
      <c r="M675" s="8">
        <f t="shared" si="40"/>
        <v>0.20499999999999999</v>
      </c>
      <c r="N675" s="9">
        <f t="shared" si="41"/>
        <v>68.333333333333329</v>
      </c>
      <c r="O675" t="s">
        <v>8319</v>
      </c>
      <c r="P675" t="s">
        <v>8321</v>
      </c>
      <c r="Q675">
        <v>1405714217</v>
      </c>
      <c r="R675" s="13">
        <f t="shared" si="42"/>
        <v>41838.840474537035</v>
      </c>
      <c r="S675">
        <v>1409602217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 t="b">
        <v>0</v>
      </c>
      <c r="J676">
        <v>2</v>
      </c>
      <c r="K676" t="b">
        <v>0</v>
      </c>
      <c r="L676" t="s">
        <v>8273</v>
      </c>
      <c r="M676" s="8">
        <f t="shared" si="40"/>
        <v>0.03</v>
      </c>
      <c r="N676" s="9">
        <f t="shared" si="41"/>
        <v>7.5</v>
      </c>
      <c r="O676" t="s">
        <v>8319</v>
      </c>
      <c r="P676" t="s">
        <v>8321</v>
      </c>
      <c r="Q676">
        <v>1402627627</v>
      </c>
      <c r="R676" s="13">
        <f t="shared" si="42"/>
        <v>41803.116053240738</v>
      </c>
      <c r="S676">
        <v>1407811627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 t="b">
        <v>0</v>
      </c>
      <c r="J677">
        <v>26</v>
      </c>
      <c r="K677" t="b">
        <v>0</v>
      </c>
      <c r="L677" t="s">
        <v>8273</v>
      </c>
      <c r="M677" s="8">
        <f t="shared" si="40"/>
        <v>14.85</v>
      </c>
      <c r="N677" s="9">
        <f t="shared" si="41"/>
        <v>34.269230769230766</v>
      </c>
      <c r="O677" t="s">
        <v>8319</v>
      </c>
      <c r="P677" t="s">
        <v>8321</v>
      </c>
      <c r="Q677">
        <v>1417558804</v>
      </c>
      <c r="R677" s="13">
        <f t="shared" si="42"/>
        <v>41975.930601851855</v>
      </c>
      <c r="S677">
        <v>1420095540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 t="b">
        <v>0</v>
      </c>
      <c r="J678">
        <v>24</v>
      </c>
      <c r="K678" t="b">
        <v>0</v>
      </c>
      <c r="L678" t="s">
        <v>8273</v>
      </c>
      <c r="M678" s="8">
        <f t="shared" si="40"/>
        <v>1.4710000000000001</v>
      </c>
      <c r="N678" s="9">
        <f t="shared" si="41"/>
        <v>61.291666666666664</v>
      </c>
      <c r="O678" t="s">
        <v>8319</v>
      </c>
      <c r="P678" t="s">
        <v>8321</v>
      </c>
      <c r="Q678">
        <v>1420741581</v>
      </c>
      <c r="R678" s="13">
        <f t="shared" si="42"/>
        <v>42012.768298611118</v>
      </c>
      <c r="S678">
        <v>1423333581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 t="b">
        <v>0</v>
      </c>
      <c r="J679">
        <v>96</v>
      </c>
      <c r="K679" t="b">
        <v>0</v>
      </c>
      <c r="L679" t="s">
        <v>8273</v>
      </c>
      <c r="M679" s="8">
        <f t="shared" si="40"/>
        <v>25.584</v>
      </c>
      <c r="N679" s="9">
        <f t="shared" si="41"/>
        <v>133.25</v>
      </c>
      <c r="O679" t="s">
        <v>8319</v>
      </c>
      <c r="P679" t="s">
        <v>8321</v>
      </c>
      <c r="Q679">
        <v>1463218895</v>
      </c>
      <c r="R679" s="13">
        <f t="shared" si="42"/>
        <v>42504.403877314813</v>
      </c>
      <c r="S679">
        <v>1467106895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 t="b">
        <v>0</v>
      </c>
      <c r="J680">
        <v>17</v>
      </c>
      <c r="K680" t="b">
        <v>0</v>
      </c>
      <c r="L680" t="s">
        <v>8273</v>
      </c>
      <c r="M680" s="8">
        <f t="shared" si="40"/>
        <v>3.8206896551724139</v>
      </c>
      <c r="N680" s="9">
        <f t="shared" si="41"/>
        <v>65.17647058823529</v>
      </c>
      <c r="O680" t="s">
        <v>8319</v>
      </c>
      <c r="P680" t="s">
        <v>8321</v>
      </c>
      <c r="Q680">
        <v>1461229338</v>
      </c>
      <c r="R680" s="13">
        <f t="shared" si="42"/>
        <v>42481.376597222217</v>
      </c>
      <c r="S680">
        <v>1463821338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 t="b">
        <v>0</v>
      </c>
      <c r="J681">
        <v>94</v>
      </c>
      <c r="K681" t="b">
        <v>0</v>
      </c>
      <c r="L681" t="s">
        <v>8273</v>
      </c>
      <c r="M681" s="8">
        <f t="shared" si="40"/>
        <v>15.485964912280702</v>
      </c>
      <c r="N681" s="9">
        <f t="shared" si="41"/>
        <v>93.90425531914893</v>
      </c>
      <c r="O681" t="s">
        <v>8319</v>
      </c>
      <c r="P681" t="s">
        <v>8321</v>
      </c>
      <c r="Q681">
        <v>1467736909</v>
      </c>
      <c r="R681" s="13">
        <f t="shared" si="42"/>
        <v>42556.695706018523</v>
      </c>
      <c r="S681">
        <v>1472920909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 t="b">
        <v>0</v>
      </c>
      <c r="J682">
        <v>129</v>
      </c>
      <c r="K682" t="b">
        <v>0</v>
      </c>
      <c r="L682" t="s">
        <v>8273</v>
      </c>
      <c r="M682" s="8">
        <f t="shared" si="40"/>
        <v>25.911999999999999</v>
      </c>
      <c r="N682" s="9">
        <f t="shared" si="41"/>
        <v>150.65116279069767</v>
      </c>
      <c r="O682" t="s">
        <v>8319</v>
      </c>
      <c r="P682" t="s">
        <v>8321</v>
      </c>
      <c r="Q682">
        <v>1407931331</v>
      </c>
      <c r="R682" s="13">
        <f t="shared" si="42"/>
        <v>41864.501516203702</v>
      </c>
      <c r="S682">
        <v>1410955331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 t="b">
        <v>0</v>
      </c>
      <c r="J683">
        <v>1</v>
      </c>
      <c r="K683" t="b">
        <v>0</v>
      </c>
      <c r="L683" t="s">
        <v>8273</v>
      </c>
      <c r="M683" s="8">
        <f t="shared" si="40"/>
        <v>0.04</v>
      </c>
      <c r="N683" s="9">
        <f t="shared" si="41"/>
        <v>1</v>
      </c>
      <c r="O683" t="s">
        <v>8319</v>
      </c>
      <c r="P683" t="s">
        <v>8321</v>
      </c>
      <c r="Q683">
        <v>1474917604</v>
      </c>
      <c r="R683" s="13">
        <f t="shared" si="42"/>
        <v>42639.805601851855</v>
      </c>
      <c r="S683">
        <v>1477509604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 t="b">
        <v>0</v>
      </c>
      <c r="J684">
        <v>4</v>
      </c>
      <c r="K684" t="b">
        <v>0</v>
      </c>
      <c r="L684" t="s">
        <v>8273</v>
      </c>
      <c r="M684" s="8">
        <f t="shared" si="40"/>
        <v>0.106</v>
      </c>
      <c r="N684" s="9">
        <f t="shared" si="41"/>
        <v>13.25</v>
      </c>
      <c r="O684" t="s">
        <v>8319</v>
      </c>
      <c r="P684" t="s">
        <v>8321</v>
      </c>
      <c r="Q684">
        <v>1486923722</v>
      </c>
      <c r="R684" s="13">
        <f t="shared" si="42"/>
        <v>42778.765300925923</v>
      </c>
      <c r="S684">
        <v>1489512122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 t="b">
        <v>0</v>
      </c>
      <c r="J685">
        <v>3</v>
      </c>
      <c r="K685" t="b">
        <v>0</v>
      </c>
      <c r="L685" t="s">
        <v>8273</v>
      </c>
      <c r="M685" s="8">
        <f t="shared" si="40"/>
        <v>0.85142857142857142</v>
      </c>
      <c r="N685" s="9">
        <f t="shared" si="41"/>
        <v>99.333333333333329</v>
      </c>
      <c r="O685" t="s">
        <v>8319</v>
      </c>
      <c r="P685" t="s">
        <v>8321</v>
      </c>
      <c r="Q685">
        <v>1474493764</v>
      </c>
      <c r="R685" s="13">
        <f t="shared" si="42"/>
        <v>42634.900046296301</v>
      </c>
      <c r="S685">
        <v>1477949764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 t="b">
        <v>0</v>
      </c>
      <c r="J686">
        <v>135</v>
      </c>
      <c r="K686" t="b">
        <v>0</v>
      </c>
      <c r="L686" t="s">
        <v>8273</v>
      </c>
      <c r="M686" s="8">
        <f t="shared" si="40"/>
        <v>7.4837499999999997</v>
      </c>
      <c r="N686" s="9">
        <f t="shared" si="41"/>
        <v>177.39259259259259</v>
      </c>
      <c r="O686" t="s">
        <v>8319</v>
      </c>
      <c r="P686" t="s">
        <v>8321</v>
      </c>
      <c r="Q686">
        <v>1403176891</v>
      </c>
      <c r="R686" s="13">
        <f t="shared" si="42"/>
        <v>41809.473275462966</v>
      </c>
      <c r="S686">
        <v>1406257200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 t="b">
        <v>0</v>
      </c>
      <c r="J687">
        <v>10</v>
      </c>
      <c r="K687" t="b">
        <v>0</v>
      </c>
      <c r="L687" t="s">
        <v>8273</v>
      </c>
      <c r="M687" s="8">
        <f t="shared" si="40"/>
        <v>27.65</v>
      </c>
      <c r="N687" s="9">
        <f t="shared" si="41"/>
        <v>55.3</v>
      </c>
      <c r="O687" t="s">
        <v>8319</v>
      </c>
      <c r="P687" t="s">
        <v>8321</v>
      </c>
      <c r="Q687">
        <v>1417207672</v>
      </c>
      <c r="R687" s="13">
        <f t="shared" si="42"/>
        <v>41971.866574074069</v>
      </c>
      <c r="S687">
        <v>1421095672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 t="b">
        <v>0</v>
      </c>
      <c r="J688">
        <v>0</v>
      </c>
      <c r="K688" t="b">
        <v>0</v>
      </c>
      <c r="L688" t="s">
        <v>8273</v>
      </c>
      <c r="M688" s="8">
        <f t="shared" si="40"/>
        <v>0</v>
      </c>
      <c r="N688" s="9" t="e">
        <f t="shared" si="41"/>
        <v>#DIV/0!</v>
      </c>
      <c r="O688" t="s">
        <v>8319</v>
      </c>
      <c r="P688" t="s">
        <v>8321</v>
      </c>
      <c r="Q688">
        <v>1436026170</v>
      </c>
      <c r="R688" s="13">
        <f t="shared" si="42"/>
        <v>42189.673263888893</v>
      </c>
      <c r="S688">
        <v>1438618170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 t="b">
        <v>0</v>
      </c>
      <c r="J689">
        <v>6</v>
      </c>
      <c r="K689" t="b">
        <v>0</v>
      </c>
      <c r="L689" t="s">
        <v>8273</v>
      </c>
      <c r="M689" s="8">
        <f t="shared" si="40"/>
        <v>3.55</v>
      </c>
      <c r="N689" s="9">
        <f t="shared" si="41"/>
        <v>591.66666666666663</v>
      </c>
      <c r="O689" t="s">
        <v>8319</v>
      </c>
      <c r="P689" t="s">
        <v>8321</v>
      </c>
      <c r="Q689">
        <v>1481133653</v>
      </c>
      <c r="R689" s="13">
        <f t="shared" si="42"/>
        <v>42711.750613425931</v>
      </c>
      <c r="S689">
        <v>1486317653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 t="b">
        <v>0</v>
      </c>
      <c r="J690">
        <v>36</v>
      </c>
      <c r="K690" t="b">
        <v>0</v>
      </c>
      <c r="L690" t="s">
        <v>8273</v>
      </c>
      <c r="M690" s="8">
        <f t="shared" si="40"/>
        <v>72.989999999999995</v>
      </c>
      <c r="N690" s="9">
        <f t="shared" si="41"/>
        <v>405.5</v>
      </c>
      <c r="O690" t="s">
        <v>8319</v>
      </c>
      <c r="P690" t="s">
        <v>8321</v>
      </c>
      <c r="Q690">
        <v>1442284253</v>
      </c>
      <c r="R690" s="13">
        <f t="shared" si="42"/>
        <v>42262.104780092588</v>
      </c>
      <c r="S690">
        <v>1444876253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 t="b">
        <v>0</v>
      </c>
      <c r="J691">
        <v>336</v>
      </c>
      <c r="K691" t="b">
        <v>0</v>
      </c>
      <c r="L691" t="s">
        <v>8273</v>
      </c>
      <c r="M691" s="8">
        <f t="shared" si="40"/>
        <v>57.64875</v>
      </c>
      <c r="N691" s="9">
        <f t="shared" si="41"/>
        <v>343.14732142857144</v>
      </c>
      <c r="O691" t="s">
        <v>8319</v>
      </c>
      <c r="P691" t="s">
        <v>8321</v>
      </c>
      <c r="Q691">
        <v>1478016097</v>
      </c>
      <c r="R691" s="13">
        <f t="shared" si="42"/>
        <v>42675.66778935185</v>
      </c>
      <c r="S691">
        <v>1481173140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 t="b">
        <v>0</v>
      </c>
      <c r="J692">
        <v>34</v>
      </c>
      <c r="K692" t="b">
        <v>0</v>
      </c>
      <c r="L692" t="s">
        <v>8273</v>
      </c>
      <c r="M692" s="8">
        <f t="shared" si="40"/>
        <v>12.34</v>
      </c>
      <c r="N692" s="9">
        <f t="shared" si="41"/>
        <v>72.588235294117652</v>
      </c>
      <c r="O692" t="s">
        <v>8319</v>
      </c>
      <c r="P692" t="s">
        <v>8321</v>
      </c>
      <c r="Q692">
        <v>1469718841</v>
      </c>
      <c r="R692" s="13">
        <f t="shared" si="42"/>
        <v>42579.634733796294</v>
      </c>
      <c r="S692">
        <v>1473400800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 t="b">
        <v>0</v>
      </c>
      <c r="J693">
        <v>10</v>
      </c>
      <c r="K693" t="b">
        <v>0</v>
      </c>
      <c r="L693" t="s">
        <v>8273</v>
      </c>
      <c r="M693" s="8">
        <f t="shared" si="40"/>
        <v>0.52</v>
      </c>
      <c r="N693" s="9">
        <f t="shared" si="41"/>
        <v>26</v>
      </c>
      <c r="O693" t="s">
        <v>8319</v>
      </c>
      <c r="P693" t="s">
        <v>8321</v>
      </c>
      <c r="Q693">
        <v>1433292046</v>
      </c>
      <c r="R693" s="13">
        <f t="shared" si="42"/>
        <v>42158.028310185182</v>
      </c>
      <c r="S693">
        <v>1435711246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 t="b">
        <v>0</v>
      </c>
      <c r="J694">
        <v>201</v>
      </c>
      <c r="K694" t="b">
        <v>0</v>
      </c>
      <c r="L694" t="s">
        <v>8273</v>
      </c>
      <c r="M694" s="8">
        <f t="shared" si="40"/>
        <v>6.53</v>
      </c>
      <c r="N694" s="9">
        <f t="shared" si="41"/>
        <v>6.4975124378109452</v>
      </c>
      <c r="O694" t="s">
        <v>8319</v>
      </c>
      <c r="P694" t="s">
        <v>8321</v>
      </c>
      <c r="Q694">
        <v>1479805263</v>
      </c>
      <c r="R694" s="13">
        <f t="shared" si="42"/>
        <v>42696.37572916667</v>
      </c>
      <c r="S694">
        <v>1482397263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 t="b">
        <v>0</v>
      </c>
      <c r="J695">
        <v>296</v>
      </c>
      <c r="K695" t="b">
        <v>0</v>
      </c>
      <c r="L695" t="s">
        <v>8273</v>
      </c>
      <c r="M695" s="8">
        <f t="shared" si="40"/>
        <v>35.338000000000001</v>
      </c>
      <c r="N695" s="9">
        <f t="shared" si="41"/>
        <v>119.38513513513513</v>
      </c>
      <c r="O695" t="s">
        <v>8319</v>
      </c>
      <c r="P695" t="s">
        <v>8321</v>
      </c>
      <c r="Q695">
        <v>1427829827</v>
      </c>
      <c r="R695" s="13">
        <f t="shared" si="42"/>
        <v>42094.808182870373</v>
      </c>
      <c r="S695">
        <v>1430421827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 t="b">
        <v>0</v>
      </c>
      <c r="J696">
        <v>7</v>
      </c>
      <c r="K696" t="b">
        <v>0</v>
      </c>
      <c r="L696" t="s">
        <v>8273</v>
      </c>
      <c r="M696" s="8">
        <f t="shared" si="40"/>
        <v>0.39333333333333331</v>
      </c>
      <c r="N696" s="9">
        <f t="shared" si="41"/>
        <v>84.285714285714292</v>
      </c>
      <c r="O696" t="s">
        <v>8319</v>
      </c>
      <c r="P696" t="s">
        <v>8321</v>
      </c>
      <c r="Q696">
        <v>1483372559</v>
      </c>
      <c r="R696" s="13">
        <f t="shared" si="42"/>
        <v>42737.663877314815</v>
      </c>
      <c r="S696">
        <v>1485964559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 t="b">
        <v>0</v>
      </c>
      <c r="J697">
        <v>7</v>
      </c>
      <c r="K697" t="b">
        <v>0</v>
      </c>
      <c r="L697" t="s">
        <v>8273</v>
      </c>
      <c r="M697" s="8">
        <f t="shared" si="40"/>
        <v>1.06</v>
      </c>
      <c r="N697" s="9">
        <f t="shared" si="41"/>
        <v>90.857142857142861</v>
      </c>
      <c r="O697" t="s">
        <v>8319</v>
      </c>
      <c r="P697" t="s">
        <v>8321</v>
      </c>
      <c r="Q697">
        <v>1412166620</v>
      </c>
      <c r="R697" s="13">
        <f t="shared" si="42"/>
        <v>41913.521064814813</v>
      </c>
      <c r="S697">
        <v>1414758620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 t="b">
        <v>0</v>
      </c>
      <c r="J698">
        <v>1</v>
      </c>
      <c r="K698" t="b">
        <v>0</v>
      </c>
      <c r="L698" t="s">
        <v>8273</v>
      </c>
      <c r="M698" s="8">
        <f t="shared" si="40"/>
        <v>5.7142857142857147E-4</v>
      </c>
      <c r="N698" s="9">
        <f t="shared" si="41"/>
        <v>1</v>
      </c>
      <c r="O698" t="s">
        <v>8319</v>
      </c>
      <c r="P698" t="s">
        <v>8321</v>
      </c>
      <c r="Q698">
        <v>1403734502</v>
      </c>
      <c r="R698" s="13">
        <f t="shared" si="42"/>
        <v>41815.927106481482</v>
      </c>
      <c r="S698">
        <v>1406326502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 t="b">
        <v>0</v>
      </c>
      <c r="J699">
        <v>114</v>
      </c>
      <c r="K699" t="b">
        <v>0</v>
      </c>
      <c r="L699" t="s">
        <v>8273</v>
      </c>
      <c r="M699" s="8">
        <f t="shared" si="40"/>
        <v>46.38</v>
      </c>
      <c r="N699" s="9">
        <f t="shared" si="41"/>
        <v>20.342105263157894</v>
      </c>
      <c r="O699" t="s">
        <v>8319</v>
      </c>
      <c r="P699" t="s">
        <v>8321</v>
      </c>
      <c r="Q699">
        <v>1453206789</v>
      </c>
      <c r="R699" s="13">
        <f t="shared" si="42"/>
        <v>42388.523020833338</v>
      </c>
      <c r="S699">
        <v>1454502789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 t="b">
        <v>0</v>
      </c>
      <c r="J700">
        <v>29</v>
      </c>
      <c r="K700" t="b">
        <v>0</v>
      </c>
      <c r="L700" t="s">
        <v>8273</v>
      </c>
      <c r="M700" s="8">
        <f t="shared" si="40"/>
        <v>15.39</v>
      </c>
      <c r="N700" s="9">
        <f t="shared" si="41"/>
        <v>530.68965517241384</v>
      </c>
      <c r="O700" t="s">
        <v>8319</v>
      </c>
      <c r="P700" t="s">
        <v>8321</v>
      </c>
      <c r="Q700">
        <v>1408141245</v>
      </c>
      <c r="R700" s="13">
        <f t="shared" si="42"/>
        <v>41866.931076388886</v>
      </c>
      <c r="S700">
        <v>1411005600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 t="b">
        <v>0</v>
      </c>
      <c r="J701">
        <v>890</v>
      </c>
      <c r="K701" t="b">
        <v>0</v>
      </c>
      <c r="L701" t="s">
        <v>8273</v>
      </c>
      <c r="M701" s="8">
        <f t="shared" si="40"/>
        <v>82.422107692307691</v>
      </c>
      <c r="N701" s="9">
        <f t="shared" si="41"/>
        <v>120.39184269662923</v>
      </c>
      <c r="O701" t="s">
        <v>8319</v>
      </c>
      <c r="P701" t="s">
        <v>8321</v>
      </c>
      <c r="Q701">
        <v>1381923548</v>
      </c>
      <c r="R701" s="13">
        <f t="shared" si="42"/>
        <v>41563.485509259262</v>
      </c>
      <c r="S701">
        <v>1385136000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 t="b">
        <v>0</v>
      </c>
      <c r="J702">
        <v>31</v>
      </c>
      <c r="K702" t="b">
        <v>0</v>
      </c>
      <c r="L702" t="s">
        <v>8273</v>
      </c>
      <c r="M702" s="8">
        <f t="shared" si="40"/>
        <v>2.6866666666666665</v>
      </c>
      <c r="N702" s="9">
        <f t="shared" si="41"/>
        <v>13</v>
      </c>
      <c r="O702" t="s">
        <v>8319</v>
      </c>
      <c r="P702" t="s">
        <v>8321</v>
      </c>
      <c r="Q702">
        <v>1481473881</v>
      </c>
      <c r="R702" s="13">
        <f t="shared" si="42"/>
        <v>42715.688437500001</v>
      </c>
      <c r="S702">
        <v>1484065881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 t="b">
        <v>0</v>
      </c>
      <c r="J703">
        <v>21</v>
      </c>
      <c r="K703" t="b">
        <v>0</v>
      </c>
      <c r="L703" t="s">
        <v>8273</v>
      </c>
      <c r="M703" s="8">
        <f t="shared" si="40"/>
        <v>26.6</v>
      </c>
      <c r="N703" s="9">
        <f t="shared" si="41"/>
        <v>291.33333333333331</v>
      </c>
      <c r="O703" t="s">
        <v>8319</v>
      </c>
      <c r="P703" t="s">
        <v>8321</v>
      </c>
      <c r="Q703">
        <v>1403538880</v>
      </c>
      <c r="R703" s="13">
        <f t="shared" si="42"/>
        <v>41813.662962962961</v>
      </c>
      <c r="S703">
        <v>1406130880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 t="b">
        <v>0</v>
      </c>
      <c r="J704">
        <v>37</v>
      </c>
      <c r="K704" t="b">
        <v>0</v>
      </c>
      <c r="L704" t="s">
        <v>8273</v>
      </c>
      <c r="M704" s="8">
        <f t="shared" si="40"/>
        <v>30.813400000000001</v>
      </c>
      <c r="N704" s="9">
        <f t="shared" si="41"/>
        <v>124.9191891891892</v>
      </c>
      <c r="O704" t="s">
        <v>8319</v>
      </c>
      <c r="P704" t="s">
        <v>8321</v>
      </c>
      <c r="Q704">
        <v>1477416387</v>
      </c>
      <c r="R704" s="13">
        <f t="shared" si="42"/>
        <v>42668.726701388892</v>
      </c>
      <c r="S704">
        <v>1480011987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 t="b">
        <v>0</v>
      </c>
      <c r="J705">
        <v>7</v>
      </c>
      <c r="K705" t="b">
        <v>0</v>
      </c>
      <c r="L705" t="s">
        <v>8273</v>
      </c>
      <c r="M705" s="8">
        <f t="shared" si="40"/>
        <v>5.58</v>
      </c>
      <c r="N705" s="9">
        <f t="shared" si="41"/>
        <v>119.57142857142857</v>
      </c>
      <c r="O705" t="s">
        <v>8319</v>
      </c>
      <c r="P705" t="s">
        <v>8321</v>
      </c>
      <c r="Q705">
        <v>1481150949</v>
      </c>
      <c r="R705" s="13">
        <f t="shared" si="42"/>
        <v>42711.950798611113</v>
      </c>
      <c r="S705">
        <v>1485905520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 t="b">
        <v>0</v>
      </c>
      <c r="J706">
        <v>4</v>
      </c>
      <c r="K706" t="b">
        <v>0</v>
      </c>
      <c r="L706" t="s">
        <v>8273</v>
      </c>
      <c r="M706" s="8">
        <f t="shared" ref="M706:M769" si="44">100*E706/D706</f>
        <v>0.87454545454545451</v>
      </c>
      <c r="N706" s="9">
        <f t="shared" ref="N706:N769" si="45">E706/J706</f>
        <v>120.25</v>
      </c>
      <c r="O706" t="s">
        <v>8319</v>
      </c>
      <c r="P706" t="s">
        <v>8321</v>
      </c>
      <c r="Q706">
        <v>1482381468</v>
      </c>
      <c r="R706" s="13">
        <f t="shared" ref="R706:R769" si="46">(((Q706/60)/60)/24)+DATE(1970,1,1)</f>
        <v>42726.192916666667</v>
      </c>
      <c r="S706">
        <v>1487565468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 t="b">
        <v>0</v>
      </c>
      <c r="J707">
        <v>5</v>
      </c>
      <c r="K707" t="b">
        <v>0</v>
      </c>
      <c r="L707" t="s">
        <v>8273</v>
      </c>
      <c r="M707" s="8">
        <f t="shared" si="44"/>
        <v>0.97699999999999998</v>
      </c>
      <c r="N707" s="9">
        <f t="shared" si="45"/>
        <v>195.4</v>
      </c>
      <c r="O707" t="s">
        <v>8319</v>
      </c>
      <c r="P707" t="s">
        <v>8321</v>
      </c>
      <c r="Q707">
        <v>1482407278</v>
      </c>
      <c r="R707" s="13">
        <f t="shared" si="46"/>
        <v>42726.491643518515</v>
      </c>
      <c r="S707">
        <v>1484999278</v>
      </c>
      <c r="T707" s="14">
        <f t="shared" ref="T707:T770" si="47">(((S707/60)/60)/24)+DATE(1970,1,1)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 t="b">
        <v>0</v>
      </c>
      <c r="J708">
        <v>0</v>
      </c>
      <c r="K708" t="b">
        <v>0</v>
      </c>
      <c r="L708" t="s">
        <v>8273</v>
      </c>
      <c r="M708" s="8">
        <f t="shared" si="44"/>
        <v>0</v>
      </c>
      <c r="N708" s="9" t="e">
        <f t="shared" si="45"/>
        <v>#DIV/0!</v>
      </c>
      <c r="O708" t="s">
        <v>8319</v>
      </c>
      <c r="P708" t="s">
        <v>8321</v>
      </c>
      <c r="Q708">
        <v>1478130783</v>
      </c>
      <c r="R708" s="13">
        <f t="shared" si="46"/>
        <v>42676.995173611111</v>
      </c>
      <c r="S708">
        <v>1481740740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 t="b">
        <v>0</v>
      </c>
      <c r="J709">
        <v>456</v>
      </c>
      <c r="K709" t="b">
        <v>0</v>
      </c>
      <c r="L709" t="s">
        <v>8273</v>
      </c>
      <c r="M709" s="8">
        <f t="shared" si="44"/>
        <v>78.927352941176466</v>
      </c>
      <c r="N709" s="9">
        <f t="shared" si="45"/>
        <v>117.69868421052631</v>
      </c>
      <c r="O709" t="s">
        <v>8319</v>
      </c>
      <c r="P709" t="s">
        <v>8321</v>
      </c>
      <c r="Q709">
        <v>1479830127</v>
      </c>
      <c r="R709" s="13">
        <f t="shared" si="46"/>
        <v>42696.663506944446</v>
      </c>
      <c r="S709">
        <v>1483286127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 t="b">
        <v>0</v>
      </c>
      <c r="J710">
        <v>369</v>
      </c>
      <c r="K710" t="b">
        <v>0</v>
      </c>
      <c r="L710" t="s">
        <v>8273</v>
      </c>
      <c r="M710" s="8">
        <f t="shared" si="44"/>
        <v>22.092500000000001</v>
      </c>
      <c r="N710" s="9">
        <f t="shared" si="45"/>
        <v>23.948509485094849</v>
      </c>
      <c r="O710" t="s">
        <v>8319</v>
      </c>
      <c r="P710" t="s">
        <v>8321</v>
      </c>
      <c r="Q710">
        <v>1405432600</v>
      </c>
      <c r="R710" s="13">
        <f t="shared" si="46"/>
        <v>41835.581018518518</v>
      </c>
      <c r="S710">
        <v>1410616600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 t="b">
        <v>0</v>
      </c>
      <c r="J711">
        <v>2</v>
      </c>
      <c r="K711" t="b">
        <v>0</v>
      </c>
      <c r="L711" t="s">
        <v>8273</v>
      </c>
      <c r="M711" s="8">
        <f t="shared" si="44"/>
        <v>0.40666666666666668</v>
      </c>
      <c r="N711" s="9">
        <f t="shared" si="45"/>
        <v>30.5</v>
      </c>
      <c r="O711" t="s">
        <v>8319</v>
      </c>
      <c r="P711" t="s">
        <v>8321</v>
      </c>
      <c r="Q711">
        <v>1415149159</v>
      </c>
      <c r="R711" s="13">
        <f t="shared" si="46"/>
        <v>41948.041192129633</v>
      </c>
      <c r="S711">
        <v>1417741159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 t="b">
        <v>0</v>
      </c>
      <c r="J712">
        <v>0</v>
      </c>
      <c r="K712" t="b">
        <v>0</v>
      </c>
      <c r="L712" t="s">
        <v>8273</v>
      </c>
      <c r="M712" s="8">
        <f t="shared" si="44"/>
        <v>0</v>
      </c>
      <c r="N712" s="9" t="e">
        <f t="shared" si="45"/>
        <v>#DIV/0!</v>
      </c>
      <c r="O712" t="s">
        <v>8319</v>
      </c>
      <c r="P712" t="s">
        <v>8321</v>
      </c>
      <c r="Q712">
        <v>1405640302</v>
      </c>
      <c r="R712" s="13">
        <f t="shared" si="46"/>
        <v>41837.984976851854</v>
      </c>
      <c r="S712">
        <v>1408495440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 t="b">
        <v>0</v>
      </c>
      <c r="J713">
        <v>338</v>
      </c>
      <c r="K713" t="b">
        <v>0</v>
      </c>
      <c r="L713" t="s">
        <v>8273</v>
      </c>
      <c r="M713" s="8">
        <f t="shared" si="44"/>
        <v>33.790999999999997</v>
      </c>
      <c r="N713" s="9">
        <f t="shared" si="45"/>
        <v>99.973372781065095</v>
      </c>
      <c r="O713" t="s">
        <v>8319</v>
      </c>
      <c r="P713" t="s">
        <v>8321</v>
      </c>
      <c r="Q713">
        <v>1478257268</v>
      </c>
      <c r="R713" s="13">
        <f t="shared" si="46"/>
        <v>42678.459120370375</v>
      </c>
      <c r="S713">
        <v>1481716868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 t="b">
        <v>0</v>
      </c>
      <c r="J714">
        <v>4</v>
      </c>
      <c r="K714" t="b">
        <v>0</v>
      </c>
      <c r="L714" t="s">
        <v>8273</v>
      </c>
      <c r="M714" s="8">
        <f t="shared" si="44"/>
        <v>0.21649484536082475</v>
      </c>
      <c r="N714" s="9">
        <f t="shared" si="45"/>
        <v>26.25</v>
      </c>
      <c r="O714" t="s">
        <v>8319</v>
      </c>
      <c r="P714" t="s">
        <v>8321</v>
      </c>
      <c r="Q714">
        <v>1452874832</v>
      </c>
      <c r="R714" s="13">
        <f t="shared" si="46"/>
        <v>42384.680925925932</v>
      </c>
      <c r="S714">
        <v>1455466832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 t="b">
        <v>0</v>
      </c>
      <c r="J715">
        <v>1</v>
      </c>
      <c r="K715" t="b">
        <v>0</v>
      </c>
      <c r="L715" t="s">
        <v>8273</v>
      </c>
      <c r="M715" s="8">
        <f t="shared" si="44"/>
        <v>0.79600000000000004</v>
      </c>
      <c r="N715" s="9">
        <f t="shared" si="45"/>
        <v>199</v>
      </c>
      <c r="O715" t="s">
        <v>8319</v>
      </c>
      <c r="P715" t="s">
        <v>8321</v>
      </c>
      <c r="Q715">
        <v>1462538532</v>
      </c>
      <c r="R715" s="13">
        <f t="shared" si="46"/>
        <v>42496.529305555552</v>
      </c>
      <c r="S715">
        <v>1465130532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 t="b">
        <v>0</v>
      </c>
      <c r="J716">
        <v>28</v>
      </c>
      <c r="K716" t="b">
        <v>0</v>
      </c>
      <c r="L716" t="s">
        <v>8273</v>
      </c>
      <c r="M716" s="8">
        <f t="shared" si="44"/>
        <v>14.993333333333334</v>
      </c>
      <c r="N716" s="9">
        <f t="shared" si="45"/>
        <v>80.321428571428569</v>
      </c>
      <c r="O716" t="s">
        <v>8319</v>
      </c>
      <c r="P716" t="s">
        <v>8321</v>
      </c>
      <c r="Q716">
        <v>1483124082</v>
      </c>
      <c r="R716" s="13">
        <f t="shared" si="46"/>
        <v>42734.787986111114</v>
      </c>
      <c r="S716">
        <v>1488308082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 t="b">
        <v>0</v>
      </c>
      <c r="J717">
        <v>12</v>
      </c>
      <c r="K717" t="b">
        <v>0</v>
      </c>
      <c r="L717" t="s">
        <v>8273</v>
      </c>
      <c r="M717" s="8">
        <f t="shared" si="44"/>
        <v>5.0509090909090908</v>
      </c>
      <c r="N717" s="9">
        <f t="shared" si="45"/>
        <v>115.75</v>
      </c>
      <c r="O717" t="s">
        <v>8319</v>
      </c>
      <c r="P717" t="s">
        <v>8321</v>
      </c>
      <c r="Q717">
        <v>1443233440</v>
      </c>
      <c r="R717" s="13">
        <f t="shared" si="46"/>
        <v>42273.090740740736</v>
      </c>
      <c r="S717">
        <v>1446693040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 t="b">
        <v>0</v>
      </c>
      <c r="J718">
        <v>16</v>
      </c>
      <c r="K718" t="b">
        <v>0</v>
      </c>
      <c r="L718" t="s">
        <v>8273</v>
      </c>
      <c r="M718" s="8">
        <f t="shared" si="44"/>
        <v>10.214285714285714</v>
      </c>
      <c r="N718" s="9">
        <f t="shared" si="45"/>
        <v>44.6875</v>
      </c>
      <c r="O718" t="s">
        <v>8319</v>
      </c>
      <c r="P718" t="s">
        <v>8321</v>
      </c>
      <c r="Q718">
        <v>1414511307</v>
      </c>
      <c r="R718" s="13">
        <f t="shared" si="46"/>
        <v>41940.658645833333</v>
      </c>
      <c r="S718">
        <v>1417392000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 t="b">
        <v>0</v>
      </c>
      <c r="J719">
        <v>4</v>
      </c>
      <c r="K719" t="b">
        <v>0</v>
      </c>
      <c r="L719" t="s">
        <v>8273</v>
      </c>
      <c r="M719" s="8">
        <f t="shared" si="44"/>
        <v>0.30499999999999999</v>
      </c>
      <c r="N719" s="9">
        <f t="shared" si="45"/>
        <v>76.25</v>
      </c>
      <c r="O719" t="s">
        <v>8319</v>
      </c>
      <c r="P719" t="s">
        <v>8321</v>
      </c>
      <c r="Q719">
        <v>1407357002</v>
      </c>
      <c r="R719" s="13">
        <f t="shared" si="46"/>
        <v>41857.854189814818</v>
      </c>
      <c r="S719">
        <v>1409949002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 t="b">
        <v>0</v>
      </c>
      <c r="J720">
        <v>4</v>
      </c>
      <c r="K720" t="b">
        <v>0</v>
      </c>
      <c r="L720" t="s">
        <v>8273</v>
      </c>
      <c r="M720" s="8">
        <f t="shared" si="44"/>
        <v>0.75</v>
      </c>
      <c r="N720" s="9">
        <f t="shared" si="45"/>
        <v>22.5</v>
      </c>
      <c r="O720" t="s">
        <v>8319</v>
      </c>
      <c r="P720" t="s">
        <v>8321</v>
      </c>
      <c r="Q720">
        <v>1484684247</v>
      </c>
      <c r="R720" s="13">
        <f t="shared" si="46"/>
        <v>42752.845451388886</v>
      </c>
      <c r="S720">
        <v>1487397540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 t="b">
        <v>0</v>
      </c>
      <c r="J721">
        <v>10</v>
      </c>
      <c r="K721" t="b">
        <v>0</v>
      </c>
      <c r="L721" t="s">
        <v>8273</v>
      </c>
      <c r="M721" s="8">
        <f t="shared" si="44"/>
        <v>1.2933333333333332</v>
      </c>
      <c r="N721" s="9">
        <f t="shared" si="45"/>
        <v>19.399999999999999</v>
      </c>
      <c r="O721" t="s">
        <v>8319</v>
      </c>
      <c r="P721" t="s">
        <v>8321</v>
      </c>
      <c r="Q721">
        <v>1454979476</v>
      </c>
      <c r="R721" s="13">
        <f t="shared" si="46"/>
        <v>42409.040231481486</v>
      </c>
      <c r="S721">
        <v>1456189076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 t="b">
        <v>0</v>
      </c>
      <c r="J722">
        <v>41</v>
      </c>
      <c r="K722" t="b">
        <v>1</v>
      </c>
      <c r="L722" t="s">
        <v>8274</v>
      </c>
      <c r="M722" s="8">
        <f t="shared" si="44"/>
        <v>143.94736842105263</v>
      </c>
      <c r="N722" s="9">
        <f t="shared" si="45"/>
        <v>66.707317073170728</v>
      </c>
      <c r="O722" t="s">
        <v>8322</v>
      </c>
      <c r="P722" t="s">
        <v>8323</v>
      </c>
      <c r="Q722">
        <v>1325432091</v>
      </c>
      <c r="R722" s="13">
        <f t="shared" si="46"/>
        <v>40909.649201388893</v>
      </c>
      <c r="S722">
        <v>1327851291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 t="b">
        <v>0</v>
      </c>
      <c r="J723">
        <v>119</v>
      </c>
      <c r="K723" t="b">
        <v>1</v>
      </c>
      <c r="L723" t="s">
        <v>8274</v>
      </c>
      <c r="M723" s="8">
        <f t="shared" si="44"/>
        <v>122.10975609756098</v>
      </c>
      <c r="N723" s="9">
        <f t="shared" si="45"/>
        <v>84.142857142857139</v>
      </c>
      <c r="O723" t="s">
        <v>8322</v>
      </c>
      <c r="P723" t="s">
        <v>8323</v>
      </c>
      <c r="Q723">
        <v>1403012607</v>
      </c>
      <c r="R723" s="13">
        <f t="shared" si="46"/>
        <v>41807.571840277778</v>
      </c>
      <c r="S723">
        <v>1406900607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 t="b">
        <v>0</v>
      </c>
      <c r="J724">
        <v>153</v>
      </c>
      <c r="K724" t="b">
        <v>1</v>
      </c>
      <c r="L724" t="s">
        <v>8274</v>
      </c>
      <c r="M724" s="8">
        <f t="shared" si="44"/>
        <v>132.024</v>
      </c>
      <c r="N724" s="9">
        <f t="shared" si="45"/>
        <v>215.72549019607843</v>
      </c>
      <c r="O724" t="s">
        <v>8322</v>
      </c>
      <c r="P724" t="s">
        <v>8323</v>
      </c>
      <c r="Q724">
        <v>1331320778</v>
      </c>
      <c r="R724" s="13">
        <f t="shared" si="46"/>
        <v>40977.805300925924</v>
      </c>
      <c r="S724">
        <v>1333909178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 t="b">
        <v>0</v>
      </c>
      <c r="J725">
        <v>100</v>
      </c>
      <c r="K725" t="b">
        <v>1</v>
      </c>
      <c r="L725" t="s">
        <v>8274</v>
      </c>
      <c r="M725" s="8">
        <f t="shared" si="44"/>
        <v>109.38</v>
      </c>
      <c r="N725" s="9">
        <f t="shared" si="45"/>
        <v>54.69</v>
      </c>
      <c r="O725" t="s">
        <v>8322</v>
      </c>
      <c r="P725" t="s">
        <v>8323</v>
      </c>
      <c r="Q725">
        <v>1435606549</v>
      </c>
      <c r="R725" s="13">
        <f t="shared" si="46"/>
        <v>42184.816539351858</v>
      </c>
      <c r="S725">
        <v>1438228740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 t="b">
        <v>0</v>
      </c>
      <c r="J726">
        <v>143</v>
      </c>
      <c r="K726" t="b">
        <v>1</v>
      </c>
      <c r="L726" t="s">
        <v>8274</v>
      </c>
      <c r="M726" s="8">
        <f t="shared" si="44"/>
        <v>105.47157142857142</v>
      </c>
      <c r="N726" s="9">
        <f t="shared" si="45"/>
        <v>51.62944055944056</v>
      </c>
      <c r="O726" t="s">
        <v>8322</v>
      </c>
      <c r="P726" t="s">
        <v>8323</v>
      </c>
      <c r="Q726">
        <v>1306855163</v>
      </c>
      <c r="R726" s="13">
        <f t="shared" si="46"/>
        <v>40694.638460648144</v>
      </c>
      <c r="S726">
        <v>1309447163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 t="b">
        <v>0</v>
      </c>
      <c r="J727">
        <v>140</v>
      </c>
      <c r="K727" t="b">
        <v>1</v>
      </c>
      <c r="L727" t="s">
        <v>8274</v>
      </c>
      <c r="M727" s="8">
        <f t="shared" si="44"/>
        <v>100.35</v>
      </c>
      <c r="N727" s="9">
        <f t="shared" si="45"/>
        <v>143.35714285714286</v>
      </c>
      <c r="O727" t="s">
        <v>8322</v>
      </c>
      <c r="P727" t="s">
        <v>8323</v>
      </c>
      <c r="Q727">
        <v>1447426912</v>
      </c>
      <c r="R727" s="13">
        <f t="shared" si="46"/>
        <v>42321.626296296294</v>
      </c>
      <c r="S727">
        <v>1450018912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 t="b">
        <v>0</v>
      </c>
      <c r="J728">
        <v>35</v>
      </c>
      <c r="K728" t="b">
        <v>1</v>
      </c>
      <c r="L728" t="s">
        <v>8274</v>
      </c>
      <c r="M728" s="8">
        <f t="shared" si="44"/>
        <v>101.4</v>
      </c>
      <c r="N728" s="9">
        <f t="shared" si="45"/>
        <v>72.428571428571431</v>
      </c>
      <c r="O728" t="s">
        <v>8322</v>
      </c>
      <c r="P728" t="s">
        <v>8323</v>
      </c>
      <c r="Q728">
        <v>1363136487</v>
      </c>
      <c r="R728" s="13">
        <f t="shared" si="46"/>
        <v>41346.042673611111</v>
      </c>
      <c r="S728">
        <v>1365728487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 t="b">
        <v>0</v>
      </c>
      <c r="J729">
        <v>149</v>
      </c>
      <c r="K729" t="b">
        <v>1</v>
      </c>
      <c r="L729" t="s">
        <v>8274</v>
      </c>
      <c r="M729" s="8">
        <f t="shared" si="44"/>
        <v>155.51428571428571</v>
      </c>
      <c r="N729" s="9">
        <f t="shared" si="45"/>
        <v>36.530201342281877</v>
      </c>
      <c r="O729" t="s">
        <v>8322</v>
      </c>
      <c r="P729" t="s">
        <v>8323</v>
      </c>
      <c r="Q729">
        <v>1354580949</v>
      </c>
      <c r="R729" s="13">
        <f t="shared" si="46"/>
        <v>41247.020243055551</v>
      </c>
      <c r="S729">
        <v>1358198400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 t="b">
        <v>0</v>
      </c>
      <c r="J730">
        <v>130</v>
      </c>
      <c r="K730" t="b">
        <v>1</v>
      </c>
      <c r="L730" t="s">
        <v>8274</v>
      </c>
      <c r="M730" s="8">
        <f t="shared" si="44"/>
        <v>105.566</v>
      </c>
      <c r="N730" s="9">
        <f t="shared" si="45"/>
        <v>60.903461538461535</v>
      </c>
      <c r="O730" t="s">
        <v>8322</v>
      </c>
      <c r="P730" t="s">
        <v>8323</v>
      </c>
      <c r="Q730">
        <v>1310069157</v>
      </c>
      <c r="R730" s="13">
        <f t="shared" si="46"/>
        <v>40731.837465277778</v>
      </c>
      <c r="S730">
        <v>1313957157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 t="b">
        <v>0</v>
      </c>
      <c r="J731">
        <v>120</v>
      </c>
      <c r="K731" t="b">
        <v>1</v>
      </c>
      <c r="L731" t="s">
        <v>8274</v>
      </c>
      <c r="M731" s="8">
        <f t="shared" si="44"/>
        <v>130.65</v>
      </c>
      <c r="N731" s="9">
        <f t="shared" si="45"/>
        <v>43.55</v>
      </c>
      <c r="O731" t="s">
        <v>8322</v>
      </c>
      <c r="P731" t="s">
        <v>8323</v>
      </c>
      <c r="Q731">
        <v>1342844861</v>
      </c>
      <c r="R731" s="13">
        <f t="shared" si="46"/>
        <v>41111.185891203706</v>
      </c>
      <c r="S731">
        <v>1348028861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 t="b">
        <v>0</v>
      </c>
      <c r="J732">
        <v>265</v>
      </c>
      <c r="K732" t="b">
        <v>1</v>
      </c>
      <c r="L732" t="s">
        <v>8274</v>
      </c>
      <c r="M732" s="8">
        <f t="shared" si="44"/>
        <v>132.19</v>
      </c>
      <c r="N732" s="9">
        <f t="shared" si="45"/>
        <v>99.766037735849054</v>
      </c>
      <c r="O732" t="s">
        <v>8322</v>
      </c>
      <c r="P732" t="s">
        <v>8323</v>
      </c>
      <c r="Q732">
        <v>1320688391</v>
      </c>
      <c r="R732" s="13">
        <f t="shared" si="46"/>
        <v>40854.745266203703</v>
      </c>
      <c r="S732">
        <v>1323280391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 t="b">
        <v>0</v>
      </c>
      <c r="J733">
        <v>71</v>
      </c>
      <c r="K733" t="b">
        <v>1</v>
      </c>
      <c r="L733" t="s">
        <v>8274</v>
      </c>
      <c r="M733" s="8">
        <f t="shared" si="44"/>
        <v>126</v>
      </c>
      <c r="N733" s="9">
        <f t="shared" si="45"/>
        <v>88.732394366197184</v>
      </c>
      <c r="O733" t="s">
        <v>8322</v>
      </c>
      <c r="P733" t="s">
        <v>8323</v>
      </c>
      <c r="Q733">
        <v>1322852747</v>
      </c>
      <c r="R733" s="13">
        <f t="shared" si="46"/>
        <v>40879.795682870368</v>
      </c>
      <c r="S733">
        <v>1327212000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 t="b">
        <v>0</v>
      </c>
      <c r="J734">
        <v>13</v>
      </c>
      <c r="K734" t="b">
        <v>1</v>
      </c>
      <c r="L734" t="s">
        <v>8274</v>
      </c>
      <c r="M734" s="8">
        <f t="shared" si="44"/>
        <v>160</v>
      </c>
      <c r="N734" s="9">
        <f t="shared" si="45"/>
        <v>4.9230769230769234</v>
      </c>
      <c r="O734" t="s">
        <v>8322</v>
      </c>
      <c r="P734" t="s">
        <v>8323</v>
      </c>
      <c r="Q734">
        <v>1375265461</v>
      </c>
      <c r="R734" s="13">
        <f t="shared" si="46"/>
        <v>41486.424317129626</v>
      </c>
      <c r="S734">
        <v>1380449461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 t="b">
        <v>0</v>
      </c>
      <c r="J735">
        <v>169</v>
      </c>
      <c r="K735" t="b">
        <v>1</v>
      </c>
      <c r="L735" t="s">
        <v>8274</v>
      </c>
      <c r="M735" s="8">
        <f t="shared" si="44"/>
        <v>120.48</v>
      </c>
      <c r="N735" s="9">
        <f t="shared" si="45"/>
        <v>17.822485207100591</v>
      </c>
      <c r="O735" t="s">
        <v>8322</v>
      </c>
      <c r="P735" t="s">
        <v>8323</v>
      </c>
      <c r="Q735">
        <v>1384941892</v>
      </c>
      <c r="R735" s="13">
        <f t="shared" si="46"/>
        <v>41598.420046296298</v>
      </c>
      <c r="S735">
        <v>1387533892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 t="b">
        <v>0</v>
      </c>
      <c r="J736">
        <v>57</v>
      </c>
      <c r="K736" t="b">
        <v>1</v>
      </c>
      <c r="L736" t="s">
        <v>8274</v>
      </c>
      <c r="M736" s="8">
        <f t="shared" si="44"/>
        <v>125.52941176470588</v>
      </c>
      <c r="N736" s="9">
        <f t="shared" si="45"/>
        <v>187.19298245614036</v>
      </c>
      <c r="O736" t="s">
        <v>8322</v>
      </c>
      <c r="P736" t="s">
        <v>8323</v>
      </c>
      <c r="Q736">
        <v>1428465420</v>
      </c>
      <c r="R736" s="13">
        <f t="shared" si="46"/>
        <v>42102.164583333331</v>
      </c>
      <c r="S736">
        <v>1431147600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 t="b">
        <v>0</v>
      </c>
      <c r="J737">
        <v>229</v>
      </c>
      <c r="K737" t="b">
        <v>1</v>
      </c>
      <c r="L737" t="s">
        <v>8274</v>
      </c>
      <c r="M737" s="8">
        <f t="shared" si="44"/>
        <v>114.4063829787234</v>
      </c>
      <c r="N737" s="9">
        <f t="shared" si="45"/>
        <v>234.80786026200875</v>
      </c>
      <c r="O737" t="s">
        <v>8322</v>
      </c>
      <c r="P737" t="s">
        <v>8323</v>
      </c>
      <c r="Q737">
        <v>1414975346</v>
      </c>
      <c r="R737" s="13">
        <f t="shared" si="46"/>
        <v>41946.029467592591</v>
      </c>
      <c r="S737">
        <v>1417653540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 t="b">
        <v>0</v>
      </c>
      <c r="J738">
        <v>108</v>
      </c>
      <c r="K738" t="b">
        <v>1</v>
      </c>
      <c r="L738" t="s">
        <v>8274</v>
      </c>
      <c r="M738" s="8">
        <f t="shared" si="44"/>
        <v>315.13888888888891</v>
      </c>
      <c r="N738" s="9">
        <f t="shared" si="45"/>
        <v>105.04629629629629</v>
      </c>
      <c r="O738" t="s">
        <v>8322</v>
      </c>
      <c r="P738" t="s">
        <v>8323</v>
      </c>
      <c r="Q738">
        <v>1383327440</v>
      </c>
      <c r="R738" s="13">
        <f t="shared" si="46"/>
        <v>41579.734259259261</v>
      </c>
      <c r="S738">
        <v>1385009940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 t="b">
        <v>0</v>
      </c>
      <c r="J739">
        <v>108</v>
      </c>
      <c r="K739" t="b">
        <v>1</v>
      </c>
      <c r="L739" t="s">
        <v>8274</v>
      </c>
      <c r="M739" s="8">
        <f t="shared" si="44"/>
        <v>122.4</v>
      </c>
      <c r="N739" s="9">
        <f t="shared" si="45"/>
        <v>56.666666666666664</v>
      </c>
      <c r="O739" t="s">
        <v>8322</v>
      </c>
      <c r="P739" t="s">
        <v>8323</v>
      </c>
      <c r="Q739">
        <v>1390890987</v>
      </c>
      <c r="R739" s="13">
        <f t="shared" si="46"/>
        <v>41667.275312500002</v>
      </c>
      <c r="S739">
        <v>1392408000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 t="b">
        <v>0</v>
      </c>
      <c r="J740">
        <v>41</v>
      </c>
      <c r="K740" t="b">
        <v>1</v>
      </c>
      <c r="L740" t="s">
        <v>8274</v>
      </c>
      <c r="M740" s="8">
        <f t="shared" si="44"/>
        <v>106.73333333333333</v>
      </c>
      <c r="N740" s="9">
        <f t="shared" si="45"/>
        <v>39.048780487804876</v>
      </c>
      <c r="O740" t="s">
        <v>8322</v>
      </c>
      <c r="P740" t="s">
        <v>8323</v>
      </c>
      <c r="Q740">
        <v>1414765794</v>
      </c>
      <c r="R740" s="13">
        <f t="shared" si="46"/>
        <v>41943.604097222218</v>
      </c>
      <c r="S740">
        <v>1417409940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 t="b">
        <v>0</v>
      </c>
      <c r="J741">
        <v>139</v>
      </c>
      <c r="K741" t="b">
        <v>1</v>
      </c>
      <c r="L741" t="s">
        <v>8274</v>
      </c>
      <c r="M741" s="8">
        <f t="shared" si="44"/>
        <v>158.33333333333334</v>
      </c>
      <c r="N741" s="9">
        <f t="shared" si="45"/>
        <v>68.345323741007192</v>
      </c>
      <c r="O741" t="s">
        <v>8322</v>
      </c>
      <c r="P741" t="s">
        <v>8323</v>
      </c>
      <c r="Q741">
        <v>1404907429</v>
      </c>
      <c r="R741" s="13">
        <f t="shared" si="46"/>
        <v>41829.502650462964</v>
      </c>
      <c r="S741">
        <v>1407758629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 t="b">
        <v>0</v>
      </c>
      <c r="J742">
        <v>19</v>
      </c>
      <c r="K742" t="b">
        <v>1</v>
      </c>
      <c r="L742" t="s">
        <v>8274</v>
      </c>
      <c r="M742" s="8">
        <f t="shared" si="44"/>
        <v>107.4</v>
      </c>
      <c r="N742" s="9">
        <f t="shared" si="45"/>
        <v>169.57894736842104</v>
      </c>
      <c r="O742" t="s">
        <v>8322</v>
      </c>
      <c r="P742" t="s">
        <v>8323</v>
      </c>
      <c r="Q742">
        <v>1433647882</v>
      </c>
      <c r="R742" s="13">
        <f t="shared" si="46"/>
        <v>42162.146782407406</v>
      </c>
      <c r="S742">
        <v>1434857482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 t="b">
        <v>0</v>
      </c>
      <c r="J743">
        <v>94</v>
      </c>
      <c r="K743" t="b">
        <v>1</v>
      </c>
      <c r="L743" t="s">
        <v>8274</v>
      </c>
      <c r="M743" s="8">
        <f t="shared" si="44"/>
        <v>102.26</v>
      </c>
      <c r="N743" s="9">
        <f t="shared" si="45"/>
        <v>141.42340425531913</v>
      </c>
      <c r="O743" t="s">
        <v>8322</v>
      </c>
      <c r="P743" t="s">
        <v>8323</v>
      </c>
      <c r="Q743">
        <v>1367940806</v>
      </c>
      <c r="R743" s="13">
        <f t="shared" si="46"/>
        <v>41401.648217592592</v>
      </c>
      <c r="S743">
        <v>1370964806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 t="b">
        <v>0</v>
      </c>
      <c r="J744">
        <v>23</v>
      </c>
      <c r="K744" t="b">
        <v>1</v>
      </c>
      <c r="L744" t="s">
        <v>8274</v>
      </c>
      <c r="M744" s="8">
        <f t="shared" si="44"/>
        <v>110.71428571428571</v>
      </c>
      <c r="N744" s="9">
        <f t="shared" si="45"/>
        <v>67.391304347826093</v>
      </c>
      <c r="O744" t="s">
        <v>8322</v>
      </c>
      <c r="P744" t="s">
        <v>8323</v>
      </c>
      <c r="Q744">
        <v>1392847312</v>
      </c>
      <c r="R744" s="13">
        <f t="shared" si="46"/>
        <v>41689.917962962965</v>
      </c>
      <c r="S744">
        <v>1395435712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 t="b">
        <v>0</v>
      </c>
      <c r="J745">
        <v>15</v>
      </c>
      <c r="K745" t="b">
        <v>1</v>
      </c>
      <c r="L745" t="s">
        <v>8274</v>
      </c>
      <c r="M745" s="8">
        <f t="shared" si="44"/>
        <v>148</v>
      </c>
      <c r="N745" s="9">
        <f t="shared" si="45"/>
        <v>54.266666666666666</v>
      </c>
      <c r="O745" t="s">
        <v>8322</v>
      </c>
      <c r="P745" t="s">
        <v>8323</v>
      </c>
      <c r="Q745">
        <v>1332435685</v>
      </c>
      <c r="R745" s="13">
        <f t="shared" si="46"/>
        <v>40990.709317129629</v>
      </c>
      <c r="S745">
        <v>1334610000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 t="b">
        <v>0</v>
      </c>
      <c r="J746">
        <v>62</v>
      </c>
      <c r="K746" t="b">
        <v>1</v>
      </c>
      <c r="L746" t="s">
        <v>8274</v>
      </c>
      <c r="M746" s="8">
        <f t="shared" si="44"/>
        <v>102.32</v>
      </c>
      <c r="N746" s="9">
        <f t="shared" si="45"/>
        <v>82.516129032258064</v>
      </c>
      <c r="O746" t="s">
        <v>8322</v>
      </c>
      <c r="P746" t="s">
        <v>8323</v>
      </c>
      <c r="Q746">
        <v>1352847503</v>
      </c>
      <c r="R746" s="13">
        <f t="shared" si="46"/>
        <v>41226.95721064815</v>
      </c>
      <c r="S746">
        <v>1355439503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 t="b">
        <v>0</v>
      </c>
      <c r="J747">
        <v>74</v>
      </c>
      <c r="K747" t="b">
        <v>1</v>
      </c>
      <c r="L747" t="s">
        <v>8274</v>
      </c>
      <c r="M747" s="8">
        <f t="shared" si="44"/>
        <v>179.09909909909911</v>
      </c>
      <c r="N747" s="9">
        <f t="shared" si="45"/>
        <v>53.729729729729726</v>
      </c>
      <c r="O747" t="s">
        <v>8322</v>
      </c>
      <c r="P747" t="s">
        <v>8323</v>
      </c>
      <c r="Q747">
        <v>1364996645</v>
      </c>
      <c r="R747" s="13">
        <f t="shared" si="46"/>
        <v>41367.572280092594</v>
      </c>
      <c r="S747">
        <v>1367588645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 t="b">
        <v>0</v>
      </c>
      <c r="J748">
        <v>97</v>
      </c>
      <c r="K748" t="b">
        <v>1</v>
      </c>
      <c r="L748" t="s">
        <v>8274</v>
      </c>
      <c r="M748" s="8">
        <f t="shared" si="44"/>
        <v>111.08135252761969</v>
      </c>
      <c r="N748" s="9">
        <f t="shared" si="45"/>
        <v>34.206185567010309</v>
      </c>
      <c r="O748" t="s">
        <v>8322</v>
      </c>
      <c r="P748" t="s">
        <v>8323</v>
      </c>
      <c r="Q748">
        <v>1346806909</v>
      </c>
      <c r="R748" s="13">
        <f t="shared" si="46"/>
        <v>41157.042928240742</v>
      </c>
      <c r="S748">
        <v>1348372740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 t="b">
        <v>0</v>
      </c>
      <c r="J749">
        <v>55</v>
      </c>
      <c r="K749" t="b">
        <v>1</v>
      </c>
      <c r="L749" t="s">
        <v>8274</v>
      </c>
      <c r="M749" s="8">
        <f t="shared" si="44"/>
        <v>100.04285714285714</v>
      </c>
      <c r="N749" s="9">
        <f t="shared" si="45"/>
        <v>127.32727272727273</v>
      </c>
      <c r="O749" t="s">
        <v>8322</v>
      </c>
      <c r="P749" t="s">
        <v>8323</v>
      </c>
      <c r="Q749">
        <v>1418649019</v>
      </c>
      <c r="R749" s="13">
        <f t="shared" si="46"/>
        <v>41988.548831018517</v>
      </c>
      <c r="S749">
        <v>1421319240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 t="b">
        <v>0</v>
      </c>
      <c r="J750">
        <v>44</v>
      </c>
      <c r="K750" t="b">
        <v>1</v>
      </c>
      <c r="L750" t="s">
        <v>8274</v>
      </c>
      <c r="M750" s="8">
        <f t="shared" si="44"/>
        <v>100.25</v>
      </c>
      <c r="N750" s="9">
        <f t="shared" si="45"/>
        <v>45.56818181818182</v>
      </c>
      <c r="O750" t="s">
        <v>8322</v>
      </c>
      <c r="P750" t="s">
        <v>8323</v>
      </c>
      <c r="Q750">
        <v>1405109966</v>
      </c>
      <c r="R750" s="13">
        <f t="shared" si="46"/>
        <v>41831.846828703703</v>
      </c>
      <c r="S750">
        <v>1407701966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 t="b">
        <v>0</v>
      </c>
      <c r="J751">
        <v>110</v>
      </c>
      <c r="K751" t="b">
        <v>1</v>
      </c>
      <c r="L751" t="s">
        <v>8274</v>
      </c>
      <c r="M751" s="8">
        <f t="shared" si="44"/>
        <v>105.56</v>
      </c>
      <c r="N751" s="9">
        <f t="shared" si="45"/>
        <v>95.963636363636368</v>
      </c>
      <c r="O751" t="s">
        <v>8322</v>
      </c>
      <c r="P751" t="s">
        <v>8323</v>
      </c>
      <c r="Q751">
        <v>1483050930</v>
      </c>
      <c r="R751" s="13">
        <f t="shared" si="46"/>
        <v>42733.94131944445</v>
      </c>
      <c r="S751">
        <v>1485642930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 t="b">
        <v>0</v>
      </c>
      <c r="J752">
        <v>59</v>
      </c>
      <c r="K752" t="b">
        <v>1</v>
      </c>
      <c r="L752" t="s">
        <v>8274</v>
      </c>
      <c r="M752" s="8">
        <f t="shared" si="44"/>
        <v>102.58775877587759</v>
      </c>
      <c r="N752" s="9">
        <f t="shared" si="45"/>
        <v>77.271186440677965</v>
      </c>
      <c r="O752" t="s">
        <v>8322</v>
      </c>
      <c r="P752" t="s">
        <v>8323</v>
      </c>
      <c r="Q752">
        <v>1359147872</v>
      </c>
      <c r="R752" s="13">
        <f t="shared" si="46"/>
        <v>41299.878148148149</v>
      </c>
      <c r="S752">
        <v>1361739872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 t="b">
        <v>0</v>
      </c>
      <c r="J753">
        <v>62</v>
      </c>
      <c r="K753" t="b">
        <v>1</v>
      </c>
      <c r="L753" t="s">
        <v>8274</v>
      </c>
      <c r="M753" s="8">
        <f t="shared" si="44"/>
        <v>118.5</v>
      </c>
      <c r="N753" s="9">
        <f t="shared" si="45"/>
        <v>57.338709677419352</v>
      </c>
      <c r="O753" t="s">
        <v>8322</v>
      </c>
      <c r="P753" t="s">
        <v>8323</v>
      </c>
      <c r="Q753">
        <v>1308496075</v>
      </c>
      <c r="R753" s="13">
        <f t="shared" si="46"/>
        <v>40713.630497685182</v>
      </c>
      <c r="S753">
        <v>1312470475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 t="b">
        <v>0</v>
      </c>
      <c r="J754">
        <v>105</v>
      </c>
      <c r="K754" t="b">
        <v>1</v>
      </c>
      <c r="L754" t="s">
        <v>8274</v>
      </c>
      <c r="M754" s="8">
        <f t="shared" si="44"/>
        <v>111.7</v>
      </c>
      <c r="N754" s="9">
        <f t="shared" si="45"/>
        <v>53.19047619047619</v>
      </c>
      <c r="O754" t="s">
        <v>8322</v>
      </c>
      <c r="P754" t="s">
        <v>8323</v>
      </c>
      <c r="Q754">
        <v>1474884417</v>
      </c>
      <c r="R754" s="13">
        <f t="shared" si="46"/>
        <v>42639.421493055561</v>
      </c>
      <c r="S754">
        <v>1476615600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 t="b">
        <v>0</v>
      </c>
      <c r="J755">
        <v>26</v>
      </c>
      <c r="K755" t="b">
        <v>1</v>
      </c>
      <c r="L755" t="s">
        <v>8274</v>
      </c>
      <c r="M755" s="8">
        <f t="shared" si="44"/>
        <v>128</v>
      </c>
      <c r="N755" s="9">
        <f t="shared" si="45"/>
        <v>492.30769230769232</v>
      </c>
      <c r="O755" t="s">
        <v>8322</v>
      </c>
      <c r="P755" t="s">
        <v>8323</v>
      </c>
      <c r="Q755">
        <v>1421330991</v>
      </c>
      <c r="R755" s="13">
        <f t="shared" si="46"/>
        <v>42019.590173611112</v>
      </c>
      <c r="S755">
        <v>1423922991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 t="b">
        <v>0</v>
      </c>
      <c r="J756">
        <v>49</v>
      </c>
      <c r="K756" t="b">
        <v>1</v>
      </c>
      <c r="L756" t="s">
        <v>8274</v>
      </c>
      <c r="M756" s="8">
        <f t="shared" si="44"/>
        <v>103.75</v>
      </c>
      <c r="N756" s="9">
        <f t="shared" si="45"/>
        <v>42.346938775510203</v>
      </c>
      <c r="O756" t="s">
        <v>8322</v>
      </c>
      <c r="P756" t="s">
        <v>8323</v>
      </c>
      <c r="Q756">
        <v>1354816721</v>
      </c>
      <c r="R756" s="13">
        <f t="shared" si="46"/>
        <v>41249.749085648145</v>
      </c>
      <c r="S756">
        <v>1357408721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 t="b">
        <v>0</v>
      </c>
      <c r="J757">
        <v>68</v>
      </c>
      <c r="K757" t="b">
        <v>1</v>
      </c>
      <c r="L757" t="s">
        <v>8274</v>
      </c>
      <c r="M757" s="8">
        <f t="shared" si="44"/>
        <v>101.9076</v>
      </c>
      <c r="N757" s="9">
        <f t="shared" si="45"/>
        <v>37.466029411764708</v>
      </c>
      <c r="O757" t="s">
        <v>8322</v>
      </c>
      <c r="P757" t="s">
        <v>8323</v>
      </c>
      <c r="Q757">
        <v>1366381877</v>
      </c>
      <c r="R757" s="13">
        <f t="shared" si="46"/>
        <v>41383.605057870373</v>
      </c>
      <c r="S757">
        <v>1369010460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 t="b">
        <v>0</v>
      </c>
      <c r="J758">
        <v>22</v>
      </c>
      <c r="K758" t="b">
        <v>1</v>
      </c>
      <c r="L758" t="s">
        <v>8274</v>
      </c>
      <c r="M758" s="8">
        <f t="shared" si="44"/>
        <v>117.71428571428571</v>
      </c>
      <c r="N758" s="9">
        <f t="shared" si="45"/>
        <v>37.454545454545453</v>
      </c>
      <c r="O758" t="s">
        <v>8322</v>
      </c>
      <c r="P758" t="s">
        <v>8323</v>
      </c>
      <c r="Q758">
        <v>1297880659</v>
      </c>
      <c r="R758" s="13">
        <f t="shared" si="46"/>
        <v>40590.766886574071</v>
      </c>
      <c r="S758">
        <v>1303147459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 t="b">
        <v>0</v>
      </c>
      <c r="J759">
        <v>18</v>
      </c>
      <c r="K759" t="b">
        <v>1</v>
      </c>
      <c r="L759" t="s">
        <v>8274</v>
      </c>
      <c r="M759" s="8">
        <f t="shared" si="44"/>
        <v>238</v>
      </c>
      <c r="N759" s="9">
        <f t="shared" si="45"/>
        <v>33.055555555555557</v>
      </c>
      <c r="O759" t="s">
        <v>8322</v>
      </c>
      <c r="P759" t="s">
        <v>8323</v>
      </c>
      <c r="Q759">
        <v>1353547114</v>
      </c>
      <c r="R759" s="13">
        <f t="shared" si="46"/>
        <v>41235.054560185185</v>
      </c>
      <c r="S759">
        <v>1354756714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 t="b">
        <v>0</v>
      </c>
      <c r="J760">
        <v>19</v>
      </c>
      <c r="K760" t="b">
        <v>1</v>
      </c>
      <c r="L760" t="s">
        <v>8274</v>
      </c>
      <c r="M760" s="8">
        <f t="shared" si="44"/>
        <v>102</v>
      </c>
      <c r="N760" s="9">
        <f t="shared" si="45"/>
        <v>134.21052631578948</v>
      </c>
      <c r="O760" t="s">
        <v>8322</v>
      </c>
      <c r="P760" t="s">
        <v>8323</v>
      </c>
      <c r="Q760">
        <v>1283976268</v>
      </c>
      <c r="R760" s="13">
        <f t="shared" si="46"/>
        <v>40429.836435185185</v>
      </c>
      <c r="S760">
        <v>1286568268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 t="b">
        <v>0</v>
      </c>
      <c r="J761">
        <v>99</v>
      </c>
      <c r="K761" t="b">
        <v>1</v>
      </c>
      <c r="L761" t="s">
        <v>8274</v>
      </c>
      <c r="M761" s="8">
        <f t="shared" si="44"/>
        <v>101.92</v>
      </c>
      <c r="N761" s="9">
        <f t="shared" si="45"/>
        <v>51.474747474747474</v>
      </c>
      <c r="O761" t="s">
        <v>8322</v>
      </c>
      <c r="P761" t="s">
        <v>8323</v>
      </c>
      <c r="Q761">
        <v>1401436539</v>
      </c>
      <c r="R761" s="13">
        <f t="shared" si="46"/>
        <v>41789.330312500002</v>
      </c>
      <c r="S761">
        <v>1404892539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 t="b">
        <v>0</v>
      </c>
      <c r="J762">
        <v>0</v>
      </c>
      <c r="K762" t="b">
        <v>0</v>
      </c>
      <c r="L762" t="s">
        <v>8275</v>
      </c>
      <c r="M762" s="8">
        <f t="shared" si="44"/>
        <v>0</v>
      </c>
      <c r="N762" s="9" t="e">
        <f t="shared" si="45"/>
        <v>#DIV/0!</v>
      </c>
      <c r="O762" t="s">
        <v>8322</v>
      </c>
      <c r="P762" t="s">
        <v>8324</v>
      </c>
      <c r="Q762">
        <v>1477592413</v>
      </c>
      <c r="R762" s="13">
        <f t="shared" si="46"/>
        <v>42670.764039351852</v>
      </c>
      <c r="S762">
        <v>1480188013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 t="b">
        <v>0</v>
      </c>
      <c r="J763">
        <v>6</v>
      </c>
      <c r="K763" t="b">
        <v>0</v>
      </c>
      <c r="L763" t="s">
        <v>8275</v>
      </c>
      <c r="M763" s="8">
        <f t="shared" si="44"/>
        <v>4.7</v>
      </c>
      <c r="N763" s="9">
        <f t="shared" si="45"/>
        <v>39.166666666666664</v>
      </c>
      <c r="O763" t="s">
        <v>8322</v>
      </c>
      <c r="P763" t="s">
        <v>8324</v>
      </c>
      <c r="Q763">
        <v>1388772126</v>
      </c>
      <c r="R763" s="13">
        <f t="shared" si="46"/>
        <v>41642.751458333332</v>
      </c>
      <c r="S763">
        <v>1391364126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 t="b">
        <v>0</v>
      </c>
      <c r="J764">
        <v>0</v>
      </c>
      <c r="K764" t="b">
        <v>0</v>
      </c>
      <c r="L764" t="s">
        <v>8275</v>
      </c>
      <c r="M764" s="8">
        <f t="shared" si="44"/>
        <v>0</v>
      </c>
      <c r="N764" s="9" t="e">
        <f t="shared" si="45"/>
        <v>#DIV/0!</v>
      </c>
      <c r="O764" t="s">
        <v>8322</v>
      </c>
      <c r="P764" t="s">
        <v>8324</v>
      </c>
      <c r="Q764">
        <v>1479328570</v>
      </c>
      <c r="R764" s="13">
        <f t="shared" si="46"/>
        <v>42690.858449074076</v>
      </c>
      <c r="S764">
        <v>1480831200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 t="b">
        <v>0</v>
      </c>
      <c r="J765">
        <v>1</v>
      </c>
      <c r="K765" t="b">
        <v>0</v>
      </c>
      <c r="L765" t="s">
        <v>8275</v>
      </c>
      <c r="M765" s="8">
        <f t="shared" si="44"/>
        <v>0.11655011655011654</v>
      </c>
      <c r="N765" s="9">
        <f t="shared" si="45"/>
        <v>5</v>
      </c>
      <c r="O765" t="s">
        <v>8322</v>
      </c>
      <c r="P765" t="s">
        <v>8324</v>
      </c>
      <c r="Q765">
        <v>1373971408</v>
      </c>
      <c r="R765" s="13">
        <f t="shared" si="46"/>
        <v>41471.446851851848</v>
      </c>
      <c r="S765">
        <v>1376563408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 t="b">
        <v>0</v>
      </c>
      <c r="J766">
        <v>0</v>
      </c>
      <c r="K766" t="b">
        <v>0</v>
      </c>
      <c r="L766" t="s">
        <v>8275</v>
      </c>
      <c r="M766" s="8">
        <f t="shared" si="44"/>
        <v>0</v>
      </c>
      <c r="N766" s="9" t="e">
        <f t="shared" si="45"/>
        <v>#DIV/0!</v>
      </c>
      <c r="O766" t="s">
        <v>8322</v>
      </c>
      <c r="P766" t="s">
        <v>8324</v>
      </c>
      <c r="Q766">
        <v>1439266161</v>
      </c>
      <c r="R766" s="13">
        <f t="shared" si="46"/>
        <v>42227.173159722224</v>
      </c>
      <c r="S766">
        <v>1441858161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 t="b">
        <v>0</v>
      </c>
      <c r="J767">
        <v>44</v>
      </c>
      <c r="K767" t="b">
        <v>0</v>
      </c>
      <c r="L767" t="s">
        <v>8275</v>
      </c>
      <c r="M767" s="8">
        <f t="shared" si="44"/>
        <v>36.014285714285712</v>
      </c>
      <c r="N767" s="9">
        <f t="shared" si="45"/>
        <v>57.295454545454547</v>
      </c>
      <c r="O767" t="s">
        <v>8322</v>
      </c>
      <c r="P767" t="s">
        <v>8324</v>
      </c>
      <c r="Q767">
        <v>1411131684</v>
      </c>
      <c r="R767" s="13">
        <f t="shared" si="46"/>
        <v>41901.542638888888</v>
      </c>
      <c r="S767">
        <v>1413723684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 t="b">
        <v>0</v>
      </c>
      <c r="J768">
        <v>0</v>
      </c>
      <c r="K768" t="b">
        <v>0</v>
      </c>
      <c r="L768" t="s">
        <v>8275</v>
      </c>
      <c r="M768" s="8">
        <f t="shared" si="44"/>
        <v>0</v>
      </c>
      <c r="N768" s="9" t="e">
        <f t="shared" si="45"/>
        <v>#DIV/0!</v>
      </c>
      <c r="O768" t="s">
        <v>8322</v>
      </c>
      <c r="P768" t="s">
        <v>8324</v>
      </c>
      <c r="Q768">
        <v>1421520483</v>
      </c>
      <c r="R768" s="13">
        <f t="shared" si="46"/>
        <v>42021.783368055556</v>
      </c>
      <c r="S768">
        <v>1424112483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 t="b">
        <v>0</v>
      </c>
      <c r="J769">
        <v>3</v>
      </c>
      <c r="K769" t="b">
        <v>0</v>
      </c>
      <c r="L769" t="s">
        <v>8275</v>
      </c>
      <c r="M769" s="8">
        <f t="shared" si="44"/>
        <v>3.54</v>
      </c>
      <c r="N769" s="9">
        <f t="shared" si="45"/>
        <v>59</v>
      </c>
      <c r="O769" t="s">
        <v>8322</v>
      </c>
      <c r="P769" t="s">
        <v>8324</v>
      </c>
      <c r="Q769">
        <v>1429586810</v>
      </c>
      <c r="R769" s="13">
        <f t="shared" si="46"/>
        <v>42115.143634259264</v>
      </c>
      <c r="S769">
        <v>1432178810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 t="b">
        <v>0</v>
      </c>
      <c r="J770">
        <v>0</v>
      </c>
      <c r="K770" t="b">
        <v>0</v>
      </c>
      <c r="L770" t="s">
        <v>8275</v>
      </c>
      <c r="M770" s="8">
        <f t="shared" ref="M770:M833" si="48">100*E770/D770</f>
        <v>0</v>
      </c>
      <c r="N770" s="9" t="e">
        <f t="shared" ref="N770:N833" si="49">E770/J770</f>
        <v>#DIV/0!</v>
      </c>
      <c r="O770" t="s">
        <v>8322</v>
      </c>
      <c r="P770" t="s">
        <v>8324</v>
      </c>
      <c r="Q770">
        <v>1384577890</v>
      </c>
      <c r="R770" s="13">
        <f t="shared" ref="R770:R833" si="50">(((Q770/60)/60)/24)+DATE(1970,1,1)</f>
        <v>41594.207060185188</v>
      </c>
      <c r="S770">
        <v>1387169890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 t="b">
        <v>0</v>
      </c>
      <c r="J771">
        <v>52</v>
      </c>
      <c r="K771" t="b">
        <v>0</v>
      </c>
      <c r="L771" t="s">
        <v>8275</v>
      </c>
      <c r="M771" s="8">
        <f t="shared" si="48"/>
        <v>41.4</v>
      </c>
      <c r="N771" s="9">
        <f t="shared" si="49"/>
        <v>31.846153846153847</v>
      </c>
      <c r="O771" t="s">
        <v>8322</v>
      </c>
      <c r="P771" t="s">
        <v>8324</v>
      </c>
      <c r="Q771">
        <v>1385510094</v>
      </c>
      <c r="R771" s="13">
        <f t="shared" si="50"/>
        <v>41604.996458333335</v>
      </c>
      <c r="S771">
        <v>1388102094</v>
      </c>
      <c r="T771" s="14">
        <f t="shared" ref="T771:T834" si="51">(((S771/60)/60)/24)+DATE(1970,1,1)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 t="b">
        <v>0</v>
      </c>
      <c r="J772">
        <v>0</v>
      </c>
      <c r="K772" t="b">
        <v>0</v>
      </c>
      <c r="L772" t="s">
        <v>8275</v>
      </c>
      <c r="M772" s="8">
        <f t="shared" si="48"/>
        <v>0</v>
      </c>
      <c r="N772" s="9" t="e">
        <f t="shared" si="49"/>
        <v>#DIV/0!</v>
      </c>
      <c r="O772" t="s">
        <v>8322</v>
      </c>
      <c r="P772" t="s">
        <v>8324</v>
      </c>
      <c r="Q772">
        <v>1358294369</v>
      </c>
      <c r="R772" s="13">
        <f t="shared" si="50"/>
        <v>41289.999641203707</v>
      </c>
      <c r="S772">
        <v>1361750369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 t="b">
        <v>0</v>
      </c>
      <c r="J773">
        <v>1</v>
      </c>
      <c r="K773" t="b">
        <v>0</v>
      </c>
      <c r="L773" t="s">
        <v>8275</v>
      </c>
      <c r="M773" s="8">
        <f t="shared" si="48"/>
        <v>2.6315789473684209E-2</v>
      </c>
      <c r="N773" s="9">
        <f t="shared" si="49"/>
        <v>10</v>
      </c>
      <c r="O773" t="s">
        <v>8322</v>
      </c>
      <c r="P773" t="s">
        <v>8324</v>
      </c>
      <c r="Q773">
        <v>1449863202</v>
      </c>
      <c r="R773" s="13">
        <f t="shared" si="50"/>
        <v>42349.824097222227</v>
      </c>
      <c r="S773">
        <v>1454183202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 t="b">
        <v>0</v>
      </c>
      <c r="J774">
        <v>1</v>
      </c>
      <c r="K774" t="b">
        <v>0</v>
      </c>
      <c r="L774" t="s">
        <v>8275</v>
      </c>
      <c r="M774" s="8">
        <f t="shared" si="48"/>
        <v>3.3333333333333335</v>
      </c>
      <c r="N774" s="9">
        <f t="shared" si="49"/>
        <v>50</v>
      </c>
      <c r="O774" t="s">
        <v>8322</v>
      </c>
      <c r="P774" t="s">
        <v>8324</v>
      </c>
      <c r="Q774">
        <v>1252718519</v>
      </c>
      <c r="R774" s="13">
        <f t="shared" si="50"/>
        <v>40068.056932870371</v>
      </c>
      <c r="S774">
        <v>1257047940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 t="b">
        <v>0</v>
      </c>
      <c r="J775">
        <v>2</v>
      </c>
      <c r="K775" t="b">
        <v>0</v>
      </c>
      <c r="L775" t="s">
        <v>8275</v>
      </c>
      <c r="M775" s="8">
        <f t="shared" si="48"/>
        <v>0.85129023676509707</v>
      </c>
      <c r="N775" s="9">
        <f t="shared" si="49"/>
        <v>16</v>
      </c>
      <c r="O775" t="s">
        <v>8322</v>
      </c>
      <c r="P775" t="s">
        <v>8324</v>
      </c>
      <c r="Q775">
        <v>1428341985</v>
      </c>
      <c r="R775" s="13">
        <f t="shared" si="50"/>
        <v>42100.735937499994</v>
      </c>
      <c r="S775">
        <v>1431298860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 t="b">
        <v>0</v>
      </c>
      <c r="J776">
        <v>9</v>
      </c>
      <c r="K776" t="b">
        <v>0</v>
      </c>
      <c r="L776" t="s">
        <v>8275</v>
      </c>
      <c r="M776" s="8">
        <f t="shared" si="48"/>
        <v>70.2</v>
      </c>
      <c r="N776" s="9">
        <f t="shared" si="49"/>
        <v>39</v>
      </c>
      <c r="O776" t="s">
        <v>8322</v>
      </c>
      <c r="P776" t="s">
        <v>8324</v>
      </c>
      <c r="Q776">
        <v>1390589018</v>
      </c>
      <c r="R776" s="13">
        <f t="shared" si="50"/>
        <v>41663.780300925922</v>
      </c>
      <c r="S776">
        <v>1393181018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 t="b">
        <v>0</v>
      </c>
      <c r="J777">
        <v>5</v>
      </c>
      <c r="K777" t="b">
        <v>0</v>
      </c>
      <c r="L777" t="s">
        <v>8275</v>
      </c>
      <c r="M777" s="8">
        <f t="shared" si="48"/>
        <v>1.7</v>
      </c>
      <c r="N777" s="9">
        <f t="shared" si="49"/>
        <v>34</v>
      </c>
      <c r="O777" t="s">
        <v>8322</v>
      </c>
      <c r="P777" t="s">
        <v>8324</v>
      </c>
      <c r="Q777">
        <v>1321406795</v>
      </c>
      <c r="R777" s="13">
        <f t="shared" si="50"/>
        <v>40863.060127314813</v>
      </c>
      <c r="S777">
        <v>1323998795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 t="b">
        <v>0</v>
      </c>
      <c r="J778">
        <v>57</v>
      </c>
      <c r="K778" t="b">
        <v>0</v>
      </c>
      <c r="L778" t="s">
        <v>8275</v>
      </c>
      <c r="M778" s="8">
        <f t="shared" si="48"/>
        <v>51.4</v>
      </c>
      <c r="N778" s="9">
        <f t="shared" si="49"/>
        <v>63.122807017543863</v>
      </c>
      <c r="O778" t="s">
        <v>8322</v>
      </c>
      <c r="P778" t="s">
        <v>8324</v>
      </c>
      <c r="Q778">
        <v>1441297645</v>
      </c>
      <c r="R778" s="13">
        <f t="shared" si="50"/>
        <v>42250.685706018514</v>
      </c>
      <c r="S778">
        <v>1444539600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 t="b">
        <v>0</v>
      </c>
      <c r="J779">
        <v>3</v>
      </c>
      <c r="K779" t="b">
        <v>0</v>
      </c>
      <c r="L779" t="s">
        <v>8275</v>
      </c>
      <c r="M779" s="8">
        <f t="shared" si="48"/>
        <v>0.7</v>
      </c>
      <c r="N779" s="9">
        <f t="shared" si="49"/>
        <v>7</v>
      </c>
      <c r="O779" t="s">
        <v>8322</v>
      </c>
      <c r="P779" t="s">
        <v>8324</v>
      </c>
      <c r="Q779">
        <v>1372721577</v>
      </c>
      <c r="R779" s="13">
        <f t="shared" si="50"/>
        <v>41456.981215277774</v>
      </c>
      <c r="S779">
        <v>1375313577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 t="b">
        <v>0</v>
      </c>
      <c r="J780">
        <v>1</v>
      </c>
      <c r="K780" t="b">
        <v>0</v>
      </c>
      <c r="L780" t="s">
        <v>8275</v>
      </c>
      <c r="M780" s="8">
        <f t="shared" si="48"/>
        <v>0.4</v>
      </c>
      <c r="N780" s="9">
        <f t="shared" si="49"/>
        <v>2</v>
      </c>
      <c r="O780" t="s">
        <v>8322</v>
      </c>
      <c r="P780" t="s">
        <v>8324</v>
      </c>
      <c r="Q780">
        <v>1396284680</v>
      </c>
      <c r="R780" s="13">
        <f t="shared" si="50"/>
        <v>41729.702314814815</v>
      </c>
      <c r="S780">
        <v>1398876680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 t="b">
        <v>0</v>
      </c>
      <c r="J781">
        <v>6</v>
      </c>
      <c r="K781" t="b">
        <v>0</v>
      </c>
      <c r="L781" t="s">
        <v>8275</v>
      </c>
      <c r="M781" s="8">
        <f t="shared" si="48"/>
        <v>2.6666666666666665</v>
      </c>
      <c r="N781" s="9">
        <f t="shared" si="49"/>
        <v>66.666666666666671</v>
      </c>
      <c r="O781" t="s">
        <v>8322</v>
      </c>
      <c r="P781" t="s">
        <v>8324</v>
      </c>
      <c r="Q781">
        <v>1284567905</v>
      </c>
      <c r="R781" s="13">
        <f t="shared" si="50"/>
        <v>40436.68408564815</v>
      </c>
      <c r="S781">
        <v>1287115200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 t="b">
        <v>0</v>
      </c>
      <c r="J782">
        <v>27</v>
      </c>
      <c r="K782" t="b">
        <v>1</v>
      </c>
      <c r="L782" t="s">
        <v>8276</v>
      </c>
      <c r="M782" s="8">
        <f t="shared" si="48"/>
        <v>104</v>
      </c>
      <c r="N782" s="9">
        <f t="shared" si="49"/>
        <v>38.518518518518519</v>
      </c>
      <c r="O782" t="s">
        <v>8325</v>
      </c>
      <c r="P782" t="s">
        <v>8326</v>
      </c>
      <c r="Q782">
        <v>1301847025</v>
      </c>
      <c r="R782" s="13">
        <f t="shared" si="50"/>
        <v>40636.673900462964</v>
      </c>
      <c r="S782">
        <v>1304439025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 t="b">
        <v>0</v>
      </c>
      <c r="J783">
        <v>25</v>
      </c>
      <c r="K783" t="b">
        <v>1</v>
      </c>
      <c r="L783" t="s">
        <v>8276</v>
      </c>
      <c r="M783" s="8">
        <f t="shared" si="48"/>
        <v>133.15375</v>
      </c>
      <c r="N783" s="9">
        <f t="shared" si="49"/>
        <v>42.609200000000001</v>
      </c>
      <c r="O783" t="s">
        <v>8325</v>
      </c>
      <c r="P783" t="s">
        <v>8326</v>
      </c>
      <c r="Q783">
        <v>1368057674</v>
      </c>
      <c r="R783" s="13">
        <f t="shared" si="50"/>
        <v>41403.000856481485</v>
      </c>
      <c r="S783">
        <v>1370649674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 t="b">
        <v>0</v>
      </c>
      <c r="J784">
        <v>14</v>
      </c>
      <c r="K784" t="b">
        <v>1</v>
      </c>
      <c r="L784" t="s">
        <v>8276</v>
      </c>
      <c r="M784" s="8">
        <f t="shared" si="48"/>
        <v>100</v>
      </c>
      <c r="N784" s="9">
        <f t="shared" si="49"/>
        <v>50</v>
      </c>
      <c r="O784" t="s">
        <v>8325</v>
      </c>
      <c r="P784" t="s">
        <v>8326</v>
      </c>
      <c r="Q784">
        <v>1343326302</v>
      </c>
      <c r="R784" s="13">
        <f t="shared" si="50"/>
        <v>41116.758125</v>
      </c>
      <c r="S784">
        <v>1345918302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 t="b">
        <v>0</v>
      </c>
      <c r="J785">
        <v>35</v>
      </c>
      <c r="K785" t="b">
        <v>1</v>
      </c>
      <c r="L785" t="s">
        <v>8276</v>
      </c>
      <c r="M785" s="8">
        <f t="shared" si="48"/>
        <v>148.13333333333333</v>
      </c>
      <c r="N785" s="9">
        <f t="shared" si="49"/>
        <v>63.485714285714288</v>
      </c>
      <c r="O785" t="s">
        <v>8325</v>
      </c>
      <c r="P785" t="s">
        <v>8326</v>
      </c>
      <c r="Q785">
        <v>1332182049</v>
      </c>
      <c r="R785" s="13">
        <f t="shared" si="50"/>
        <v>40987.773715277777</v>
      </c>
      <c r="S785">
        <v>1335564000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 t="b">
        <v>0</v>
      </c>
      <c r="J786">
        <v>10</v>
      </c>
      <c r="K786" t="b">
        <v>1</v>
      </c>
      <c r="L786" t="s">
        <v>8276</v>
      </c>
      <c r="M786" s="8">
        <f t="shared" si="48"/>
        <v>102.5</v>
      </c>
      <c r="N786" s="9">
        <f t="shared" si="49"/>
        <v>102.5</v>
      </c>
      <c r="O786" t="s">
        <v>8325</v>
      </c>
      <c r="P786" t="s">
        <v>8326</v>
      </c>
      <c r="Q786">
        <v>1391571319</v>
      </c>
      <c r="R786" s="13">
        <f t="shared" si="50"/>
        <v>41675.149525462963</v>
      </c>
      <c r="S786">
        <v>1395023719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 t="b">
        <v>0</v>
      </c>
      <c r="J787">
        <v>29</v>
      </c>
      <c r="K787" t="b">
        <v>1</v>
      </c>
      <c r="L787" t="s">
        <v>8276</v>
      </c>
      <c r="M787" s="8">
        <f t="shared" si="48"/>
        <v>180.62799999999999</v>
      </c>
      <c r="N787" s="9">
        <f t="shared" si="49"/>
        <v>31.142758620689655</v>
      </c>
      <c r="O787" t="s">
        <v>8325</v>
      </c>
      <c r="P787" t="s">
        <v>8326</v>
      </c>
      <c r="Q787">
        <v>1359468915</v>
      </c>
      <c r="R787" s="13">
        <f t="shared" si="50"/>
        <v>41303.593923611108</v>
      </c>
      <c r="S787">
        <v>1362060915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 t="b">
        <v>0</v>
      </c>
      <c r="J788">
        <v>44</v>
      </c>
      <c r="K788" t="b">
        <v>1</v>
      </c>
      <c r="L788" t="s">
        <v>8276</v>
      </c>
      <c r="M788" s="8">
        <f t="shared" si="48"/>
        <v>142.80000000000001</v>
      </c>
      <c r="N788" s="9">
        <f t="shared" si="49"/>
        <v>162.27272727272728</v>
      </c>
      <c r="O788" t="s">
        <v>8325</v>
      </c>
      <c r="P788" t="s">
        <v>8326</v>
      </c>
      <c r="Q788">
        <v>1331774434</v>
      </c>
      <c r="R788" s="13">
        <f t="shared" si="50"/>
        <v>40983.055949074071</v>
      </c>
      <c r="S788">
        <v>1336751220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 t="b">
        <v>0</v>
      </c>
      <c r="J789">
        <v>17</v>
      </c>
      <c r="K789" t="b">
        <v>1</v>
      </c>
      <c r="L789" t="s">
        <v>8276</v>
      </c>
      <c r="M789" s="8">
        <f t="shared" si="48"/>
        <v>114.16666666666667</v>
      </c>
      <c r="N789" s="9">
        <f t="shared" si="49"/>
        <v>80.588235294117652</v>
      </c>
      <c r="O789" t="s">
        <v>8325</v>
      </c>
      <c r="P789" t="s">
        <v>8326</v>
      </c>
      <c r="Q789">
        <v>1380726226</v>
      </c>
      <c r="R789" s="13">
        <f t="shared" si="50"/>
        <v>41549.627615740741</v>
      </c>
      <c r="S789">
        <v>1383318226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 t="b">
        <v>0</v>
      </c>
      <c r="J790">
        <v>34</v>
      </c>
      <c r="K790" t="b">
        <v>1</v>
      </c>
      <c r="L790" t="s">
        <v>8276</v>
      </c>
      <c r="M790" s="8">
        <f t="shared" si="48"/>
        <v>203.505</v>
      </c>
      <c r="N790" s="9">
        <f t="shared" si="49"/>
        <v>59.85441176470588</v>
      </c>
      <c r="O790" t="s">
        <v>8325</v>
      </c>
      <c r="P790" t="s">
        <v>8326</v>
      </c>
      <c r="Q790">
        <v>1338336588</v>
      </c>
      <c r="R790" s="13">
        <f t="shared" si="50"/>
        <v>41059.006805555553</v>
      </c>
      <c r="S790">
        <v>1341633540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 t="b">
        <v>0</v>
      </c>
      <c r="J791">
        <v>14</v>
      </c>
      <c r="K791" t="b">
        <v>1</v>
      </c>
      <c r="L791" t="s">
        <v>8276</v>
      </c>
      <c r="M791" s="8">
        <f t="shared" si="48"/>
        <v>109.41176470588235</v>
      </c>
      <c r="N791" s="9">
        <f t="shared" si="49"/>
        <v>132.85714285714286</v>
      </c>
      <c r="O791" t="s">
        <v>8325</v>
      </c>
      <c r="P791" t="s">
        <v>8326</v>
      </c>
      <c r="Q791">
        <v>1357187280</v>
      </c>
      <c r="R791" s="13">
        <f t="shared" si="50"/>
        <v>41277.186111111114</v>
      </c>
      <c r="S791">
        <v>1358755140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 t="b">
        <v>0</v>
      </c>
      <c r="J792">
        <v>156</v>
      </c>
      <c r="K792" t="b">
        <v>1</v>
      </c>
      <c r="L792" t="s">
        <v>8276</v>
      </c>
      <c r="M792" s="8">
        <f t="shared" si="48"/>
        <v>144.37459999999999</v>
      </c>
      <c r="N792" s="9">
        <f t="shared" si="49"/>
        <v>92.547820512820508</v>
      </c>
      <c r="O792" t="s">
        <v>8325</v>
      </c>
      <c r="P792" t="s">
        <v>8326</v>
      </c>
      <c r="Q792">
        <v>1357088939</v>
      </c>
      <c r="R792" s="13">
        <f t="shared" si="50"/>
        <v>41276.047905092593</v>
      </c>
      <c r="S792">
        <v>1359680939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 t="b">
        <v>0</v>
      </c>
      <c r="J793">
        <v>128</v>
      </c>
      <c r="K793" t="b">
        <v>1</v>
      </c>
      <c r="L793" t="s">
        <v>8276</v>
      </c>
      <c r="M793" s="8">
        <f t="shared" si="48"/>
        <v>103.86666666666666</v>
      </c>
      <c r="N793" s="9">
        <f t="shared" si="49"/>
        <v>60.859375</v>
      </c>
      <c r="O793" t="s">
        <v>8325</v>
      </c>
      <c r="P793" t="s">
        <v>8326</v>
      </c>
      <c r="Q793">
        <v>1381430646</v>
      </c>
      <c r="R793" s="13">
        <f t="shared" si="50"/>
        <v>41557.780624999999</v>
      </c>
      <c r="S793">
        <v>1384322340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 t="b">
        <v>0</v>
      </c>
      <c r="J794">
        <v>60</v>
      </c>
      <c r="K794" t="b">
        <v>1</v>
      </c>
      <c r="L794" t="s">
        <v>8276</v>
      </c>
      <c r="M794" s="8">
        <f t="shared" si="48"/>
        <v>100.4444</v>
      </c>
      <c r="N794" s="9">
        <f t="shared" si="49"/>
        <v>41.851833333333339</v>
      </c>
      <c r="O794" t="s">
        <v>8325</v>
      </c>
      <c r="P794" t="s">
        <v>8326</v>
      </c>
      <c r="Q794">
        <v>1381265883</v>
      </c>
      <c r="R794" s="13">
        <f t="shared" si="50"/>
        <v>41555.873645833337</v>
      </c>
      <c r="S794">
        <v>1383861483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 t="b">
        <v>0</v>
      </c>
      <c r="J795">
        <v>32</v>
      </c>
      <c r="K795" t="b">
        <v>1</v>
      </c>
      <c r="L795" t="s">
        <v>8276</v>
      </c>
      <c r="M795" s="8">
        <f t="shared" si="48"/>
        <v>102.77927272727273</v>
      </c>
      <c r="N795" s="9">
        <f t="shared" si="49"/>
        <v>88.325937499999995</v>
      </c>
      <c r="O795" t="s">
        <v>8325</v>
      </c>
      <c r="P795" t="s">
        <v>8326</v>
      </c>
      <c r="Q795">
        <v>1371491244</v>
      </c>
      <c r="R795" s="13">
        <f t="shared" si="50"/>
        <v>41442.741249999999</v>
      </c>
      <c r="S795">
        <v>1372827540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 t="b">
        <v>0</v>
      </c>
      <c r="J796">
        <v>53</v>
      </c>
      <c r="K796" t="b">
        <v>1</v>
      </c>
      <c r="L796" t="s">
        <v>8276</v>
      </c>
      <c r="M796" s="8">
        <f t="shared" si="48"/>
        <v>105.3125</v>
      </c>
      <c r="N796" s="9">
        <f t="shared" si="49"/>
        <v>158.96226415094338</v>
      </c>
      <c r="O796" t="s">
        <v>8325</v>
      </c>
      <c r="P796" t="s">
        <v>8326</v>
      </c>
      <c r="Q796">
        <v>1310438737</v>
      </c>
      <c r="R796" s="13">
        <f t="shared" si="50"/>
        <v>40736.115011574075</v>
      </c>
      <c r="S796">
        <v>1315242360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 t="b">
        <v>0</v>
      </c>
      <c r="J797">
        <v>184</v>
      </c>
      <c r="K797" t="b">
        <v>1</v>
      </c>
      <c r="L797" t="s">
        <v>8276</v>
      </c>
      <c r="M797" s="8">
        <f t="shared" si="48"/>
        <v>111.78571428571429</v>
      </c>
      <c r="N797" s="9">
        <f t="shared" si="49"/>
        <v>85.054347826086953</v>
      </c>
      <c r="O797" t="s">
        <v>8325</v>
      </c>
      <c r="P797" t="s">
        <v>8326</v>
      </c>
      <c r="Q797">
        <v>1330094566</v>
      </c>
      <c r="R797" s="13">
        <f t="shared" si="50"/>
        <v>40963.613032407404</v>
      </c>
      <c r="S797">
        <v>1333774740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 t="b">
        <v>0</v>
      </c>
      <c r="J798">
        <v>90</v>
      </c>
      <c r="K798" t="b">
        <v>1</v>
      </c>
      <c r="L798" t="s">
        <v>8276</v>
      </c>
      <c r="M798" s="8">
        <f t="shared" si="48"/>
        <v>101.35</v>
      </c>
      <c r="N798" s="9">
        <f t="shared" si="49"/>
        <v>112.61111111111111</v>
      </c>
      <c r="O798" t="s">
        <v>8325</v>
      </c>
      <c r="P798" t="s">
        <v>8326</v>
      </c>
      <c r="Q798">
        <v>1376687485</v>
      </c>
      <c r="R798" s="13">
        <f t="shared" si="50"/>
        <v>41502.882928240739</v>
      </c>
      <c r="S798">
        <v>1379279400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 t="b">
        <v>0</v>
      </c>
      <c r="J799">
        <v>71</v>
      </c>
      <c r="K799" t="b">
        <v>1</v>
      </c>
      <c r="L799" t="s">
        <v>8276</v>
      </c>
      <c r="M799" s="8">
        <f t="shared" si="48"/>
        <v>107.53333333333333</v>
      </c>
      <c r="N799" s="9">
        <f t="shared" si="49"/>
        <v>45.436619718309856</v>
      </c>
      <c r="O799" t="s">
        <v>8325</v>
      </c>
      <c r="P799" t="s">
        <v>8326</v>
      </c>
      <c r="Q799">
        <v>1332978688</v>
      </c>
      <c r="R799" s="13">
        <f t="shared" si="50"/>
        <v>40996.994074074071</v>
      </c>
      <c r="S799">
        <v>1335672000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 t="b">
        <v>0</v>
      </c>
      <c r="J800">
        <v>87</v>
      </c>
      <c r="K800" t="b">
        <v>1</v>
      </c>
      <c r="L800" t="s">
        <v>8276</v>
      </c>
      <c r="M800" s="8">
        <f t="shared" si="48"/>
        <v>114.88571428571429</v>
      </c>
      <c r="N800" s="9">
        <f t="shared" si="49"/>
        <v>46.218390804597703</v>
      </c>
      <c r="O800" t="s">
        <v>8325</v>
      </c>
      <c r="P800" t="s">
        <v>8326</v>
      </c>
      <c r="Q800">
        <v>1409494187</v>
      </c>
      <c r="R800" s="13">
        <f t="shared" si="50"/>
        <v>41882.590127314819</v>
      </c>
      <c r="S800">
        <v>1412086187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 t="b">
        <v>0</v>
      </c>
      <c r="J801">
        <v>28</v>
      </c>
      <c r="K801" t="b">
        <v>1</v>
      </c>
      <c r="L801" t="s">
        <v>8276</v>
      </c>
      <c r="M801" s="8">
        <f t="shared" si="48"/>
        <v>100.02</v>
      </c>
      <c r="N801" s="9">
        <f t="shared" si="49"/>
        <v>178.60714285714286</v>
      </c>
      <c r="O801" t="s">
        <v>8325</v>
      </c>
      <c r="P801" t="s">
        <v>8326</v>
      </c>
      <c r="Q801">
        <v>1332950446</v>
      </c>
      <c r="R801" s="13">
        <f t="shared" si="50"/>
        <v>40996.667199074072</v>
      </c>
      <c r="S801">
        <v>1335542446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 t="b">
        <v>0</v>
      </c>
      <c r="J802">
        <v>56</v>
      </c>
      <c r="K802" t="b">
        <v>1</v>
      </c>
      <c r="L802" t="s">
        <v>8276</v>
      </c>
      <c r="M802" s="8">
        <f t="shared" si="48"/>
        <v>152.13333333333333</v>
      </c>
      <c r="N802" s="9">
        <f t="shared" si="49"/>
        <v>40.75</v>
      </c>
      <c r="O802" t="s">
        <v>8325</v>
      </c>
      <c r="P802" t="s">
        <v>8326</v>
      </c>
      <c r="Q802">
        <v>1407839054</v>
      </c>
      <c r="R802" s="13">
        <f t="shared" si="50"/>
        <v>41863.433495370373</v>
      </c>
      <c r="S802">
        <v>1410431054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 t="b">
        <v>0</v>
      </c>
      <c r="J803">
        <v>51</v>
      </c>
      <c r="K803" t="b">
        <v>1</v>
      </c>
      <c r="L803" t="s">
        <v>8276</v>
      </c>
      <c r="M803" s="8">
        <f t="shared" si="48"/>
        <v>111.52149999999999</v>
      </c>
      <c r="N803" s="9">
        <f t="shared" si="49"/>
        <v>43.733921568627444</v>
      </c>
      <c r="O803" t="s">
        <v>8325</v>
      </c>
      <c r="P803" t="s">
        <v>8326</v>
      </c>
      <c r="Q803">
        <v>1306955120</v>
      </c>
      <c r="R803" s="13">
        <f t="shared" si="50"/>
        <v>40695.795370370368</v>
      </c>
      <c r="S803">
        <v>1309547120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 t="b">
        <v>0</v>
      </c>
      <c r="J804">
        <v>75</v>
      </c>
      <c r="K804" t="b">
        <v>1</v>
      </c>
      <c r="L804" t="s">
        <v>8276</v>
      </c>
      <c r="M804" s="8">
        <f t="shared" si="48"/>
        <v>101.33333333333333</v>
      </c>
      <c r="N804" s="9">
        <f t="shared" si="49"/>
        <v>81.066666666666663</v>
      </c>
      <c r="O804" t="s">
        <v>8325</v>
      </c>
      <c r="P804" t="s">
        <v>8326</v>
      </c>
      <c r="Q804">
        <v>1343867524</v>
      </c>
      <c r="R804" s="13">
        <f t="shared" si="50"/>
        <v>41123.022268518522</v>
      </c>
      <c r="S804">
        <v>1347854700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 t="b">
        <v>0</v>
      </c>
      <c r="J805">
        <v>38</v>
      </c>
      <c r="K805" t="b">
        <v>1</v>
      </c>
      <c r="L805" t="s">
        <v>8276</v>
      </c>
      <c r="M805" s="8">
        <f t="shared" si="48"/>
        <v>123.26086956521739</v>
      </c>
      <c r="N805" s="9">
        <f t="shared" si="49"/>
        <v>74.60526315789474</v>
      </c>
      <c r="O805" t="s">
        <v>8325</v>
      </c>
      <c r="P805" t="s">
        <v>8326</v>
      </c>
      <c r="Q805">
        <v>1304376478</v>
      </c>
      <c r="R805" s="13">
        <f t="shared" si="50"/>
        <v>40665.949976851851</v>
      </c>
      <c r="S805">
        <v>1306630800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 t="b">
        <v>0</v>
      </c>
      <c r="J806">
        <v>18</v>
      </c>
      <c r="K806" t="b">
        <v>1</v>
      </c>
      <c r="L806" t="s">
        <v>8276</v>
      </c>
      <c r="M806" s="8">
        <f t="shared" si="48"/>
        <v>100</v>
      </c>
      <c r="N806" s="9">
        <f t="shared" si="49"/>
        <v>305.55555555555554</v>
      </c>
      <c r="O806" t="s">
        <v>8325</v>
      </c>
      <c r="P806" t="s">
        <v>8326</v>
      </c>
      <c r="Q806">
        <v>1309919526</v>
      </c>
      <c r="R806" s="13">
        <f t="shared" si="50"/>
        <v>40730.105625000004</v>
      </c>
      <c r="S806">
        <v>1311393540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 t="b">
        <v>0</v>
      </c>
      <c r="J807">
        <v>54</v>
      </c>
      <c r="K807" t="b">
        <v>1</v>
      </c>
      <c r="L807" t="s">
        <v>8276</v>
      </c>
      <c r="M807" s="8">
        <f t="shared" si="48"/>
        <v>105</v>
      </c>
      <c r="N807" s="9">
        <f t="shared" si="49"/>
        <v>58.333333333333336</v>
      </c>
      <c r="O807" t="s">
        <v>8325</v>
      </c>
      <c r="P807" t="s">
        <v>8326</v>
      </c>
      <c r="Q807">
        <v>1306525512</v>
      </c>
      <c r="R807" s="13">
        <f t="shared" si="50"/>
        <v>40690.823055555556</v>
      </c>
      <c r="S807">
        <v>1310857200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 t="b">
        <v>0</v>
      </c>
      <c r="J808">
        <v>71</v>
      </c>
      <c r="K808" t="b">
        <v>1</v>
      </c>
      <c r="L808" t="s">
        <v>8276</v>
      </c>
      <c r="M808" s="8">
        <f t="shared" si="48"/>
        <v>104.4375</v>
      </c>
      <c r="N808" s="9">
        <f t="shared" si="49"/>
        <v>117.67605633802818</v>
      </c>
      <c r="O808" t="s">
        <v>8325</v>
      </c>
      <c r="P808" t="s">
        <v>8326</v>
      </c>
      <c r="Q808">
        <v>1312821339</v>
      </c>
      <c r="R808" s="13">
        <f t="shared" si="50"/>
        <v>40763.691423611112</v>
      </c>
      <c r="S808">
        <v>1315413339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 t="b">
        <v>0</v>
      </c>
      <c r="J809">
        <v>57</v>
      </c>
      <c r="K809" t="b">
        <v>1</v>
      </c>
      <c r="L809" t="s">
        <v>8276</v>
      </c>
      <c r="M809" s="8">
        <f t="shared" si="48"/>
        <v>105.125</v>
      </c>
      <c r="N809" s="9">
        <f t="shared" si="49"/>
        <v>73.771929824561397</v>
      </c>
      <c r="O809" t="s">
        <v>8325</v>
      </c>
      <c r="P809" t="s">
        <v>8326</v>
      </c>
      <c r="Q809">
        <v>1485270311</v>
      </c>
      <c r="R809" s="13">
        <f t="shared" si="50"/>
        <v>42759.628599537042</v>
      </c>
      <c r="S809">
        <v>1488333600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 t="b">
        <v>0</v>
      </c>
      <c r="J810">
        <v>43</v>
      </c>
      <c r="K810" t="b">
        <v>1</v>
      </c>
      <c r="L810" t="s">
        <v>8276</v>
      </c>
      <c r="M810" s="8">
        <f t="shared" si="48"/>
        <v>100</v>
      </c>
      <c r="N810" s="9">
        <f t="shared" si="49"/>
        <v>104.65116279069767</v>
      </c>
      <c r="O810" t="s">
        <v>8325</v>
      </c>
      <c r="P810" t="s">
        <v>8326</v>
      </c>
      <c r="Q810">
        <v>1416363886</v>
      </c>
      <c r="R810" s="13">
        <f t="shared" si="50"/>
        <v>41962.100532407407</v>
      </c>
      <c r="S810">
        <v>1419224340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 t="b">
        <v>0</v>
      </c>
      <c r="J811">
        <v>52</v>
      </c>
      <c r="K811" t="b">
        <v>1</v>
      </c>
      <c r="L811" t="s">
        <v>8276</v>
      </c>
      <c r="M811" s="8">
        <f t="shared" si="48"/>
        <v>103.77500000000001</v>
      </c>
      <c r="N811" s="9">
        <f t="shared" si="49"/>
        <v>79.82692307692308</v>
      </c>
      <c r="O811" t="s">
        <v>8325</v>
      </c>
      <c r="P811" t="s">
        <v>8326</v>
      </c>
      <c r="Q811">
        <v>1387569630</v>
      </c>
      <c r="R811" s="13">
        <f t="shared" si="50"/>
        <v>41628.833680555559</v>
      </c>
      <c r="S811">
        <v>1390161630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 t="b">
        <v>0</v>
      </c>
      <c r="J812">
        <v>27</v>
      </c>
      <c r="K812" t="b">
        <v>1</v>
      </c>
      <c r="L812" t="s">
        <v>8276</v>
      </c>
      <c r="M812" s="8">
        <f t="shared" si="48"/>
        <v>105</v>
      </c>
      <c r="N812" s="9">
        <f t="shared" si="49"/>
        <v>58.333333333333336</v>
      </c>
      <c r="O812" t="s">
        <v>8325</v>
      </c>
      <c r="P812" t="s">
        <v>8326</v>
      </c>
      <c r="Q812">
        <v>1343870462</v>
      </c>
      <c r="R812" s="13">
        <f t="shared" si="50"/>
        <v>41123.056273148148</v>
      </c>
      <c r="S812">
        <v>1346462462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 t="b">
        <v>0</v>
      </c>
      <c r="J813">
        <v>12</v>
      </c>
      <c r="K813" t="b">
        <v>1</v>
      </c>
      <c r="L813" t="s">
        <v>8276</v>
      </c>
      <c r="M813" s="8">
        <f t="shared" si="48"/>
        <v>104</v>
      </c>
      <c r="N813" s="9">
        <f t="shared" si="49"/>
        <v>86.666666666666671</v>
      </c>
      <c r="O813" t="s">
        <v>8325</v>
      </c>
      <c r="P813" t="s">
        <v>8326</v>
      </c>
      <c r="Q813">
        <v>1371569202</v>
      </c>
      <c r="R813" s="13">
        <f t="shared" si="50"/>
        <v>41443.643541666665</v>
      </c>
      <c r="S813">
        <v>1373475120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 t="b">
        <v>0</v>
      </c>
      <c r="J814">
        <v>33</v>
      </c>
      <c r="K814" t="b">
        <v>1</v>
      </c>
      <c r="L814" t="s">
        <v>8276</v>
      </c>
      <c r="M814" s="8">
        <f t="shared" si="48"/>
        <v>151.83333333333334</v>
      </c>
      <c r="N814" s="9">
        <f t="shared" si="49"/>
        <v>27.606060606060606</v>
      </c>
      <c r="O814" t="s">
        <v>8325</v>
      </c>
      <c r="P814" t="s">
        <v>8326</v>
      </c>
      <c r="Q814">
        <v>1357604752</v>
      </c>
      <c r="R814" s="13">
        <f t="shared" si="50"/>
        <v>41282.017962962964</v>
      </c>
      <c r="S814">
        <v>1362146280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 t="b">
        <v>0</v>
      </c>
      <c r="J815">
        <v>96</v>
      </c>
      <c r="K815" t="b">
        <v>1</v>
      </c>
      <c r="L815" t="s">
        <v>8276</v>
      </c>
      <c r="M815" s="8">
        <f t="shared" si="48"/>
        <v>159.99600000000001</v>
      </c>
      <c r="N815" s="9">
        <f t="shared" si="49"/>
        <v>24.999375000000001</v>
      </c>
      <c r="O815" t="s">
        <v>8325</v>
      </c>
      <c r="P815" t="s">
        <v>8326</v>
      </c>
      <c r="Q815">
        <v>1340233365</v>
      </c>
      <c r="R815" s="13">
        <f t="shared" si="50"/>
        <v>41080.960243055553</v>
      </c>
      <c r="S815">
        <v>1342825365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 t="b">
        <v>0</v>
      </c>
      <c r="J816">
        <v>28</v>
      </c>
      <c r="K816" t="b">
        <v>1</v>
      </c>
      <c r="L816" t="s">
        <v>8276</v>
      </c>
      <c r="M816" s="8">
        <f t="shared" si="48"/>
        <v>127.3</v>
      </c>
      <c r="N816" s="9">
        <f t="shared" si="49"/>
        <v>45.464285714285715</v>
      </c>
      <c r="O816" t="s">
        <v>8325</v>
      </c>
      <c r="P816" t="s">
        <v>8326</v>
      </c>
      <c r="Q816">
        <v>1305568201</v>
      </c>
      <c r="R816" s="13">
        <f t="shared" si="50"/>
        <v>40679.743067129632</v>
      </c>
      <c r="S816">
        <v>1306865040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 t="b">
        <v>0</v>
      </c>
      <c r="J817">
        <v>43</v>
      </c>
      <c r="K817" t="b">
        <v>1</v>
      </c>
      <c r="L817" t="s">
        <v>8276</v>
      </c>
      <c r="M817" s="8">
        <f t="shared" si="48"/>
        <v>107</v>
      </c>
      <c r="N817" s="9">
        <f t="shared" si="49"/>
        <v>99.534883720930239</v>
      </c>
      <c r="O817" t="s">
        <v>8325</v>
      </c>
      <c r="P817" t="s">
        <v>8326</v>
      </c>
      <c r="Q817">
        <v>1412287303</v>
      </c>
      <c r="R817" s="13">
        <f t="shared" si="50"/>
        <v>41914.917858796296</v>
      </c>
      <c r="S817">
        <v>1414879303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 t="b">
        <v>0</v>
      </c>
      <c r="J818">
        <v>205</v>
      </c>
      <c r="K818" t="b">
        <v>1</v>
      </c>
      <c r="L818" t="s">
        <v>8276</v>
      </c>
      <c r="M818" s="8">
        <f t="shared" si="48"/>
        <v>115.12214285714286</v>
      </c>
      <c r="N818" s="9">
        <f t="shared" si="49"/>
        <v>39.31</v>
      </c>
      <c r="O818" t="s">
        <v>8325</v>
      </c>
      <c r="P818" t="s">
        <v>8326</v>
      </c>
      <c r="Q818">
        <v>1362776043</v>
      </c>
      <c r="R818" s="13">
        <f t="shared" si="50"/>
        <v>41341.870868055557</v>
      </c>
      <c r="S818">
        <v>1365489000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 t="b">
        <v>0</v>
      </c>
      <c r="J819">
        <v>23</v>
      </c>
      <c r="K819" t="b">
        <v>1</v>
      </c>
      <c r="L819" t="s">
        <v>8276</v>
      </c>
      <c r="M819" s="8">
        <f t="shared" si="48"/>
        <v>137.11066666666667</v>
      </c>
      <c r="N819" s="9">
        <f t="shared" si="49"/>
        <v>89.419999999999987</v>
      </c>
      <c r="O819" t="s">
        <v>8325</v>
      </c>
      <c r="P819" t="s">
        <v>8326</v>
      </c>
      <c r="Q819">
        <v>1326810211</v>
      </c>
      <c r="R819" s="13">
        <f t="shared" si="50"/>
        <v>40925.599664351852</v>
      </c>
      <c r="S819">
        <v>1331441940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 t="b">
        <v>0</v>
      </c>
      <c r="J820">
        <v>19</v>
      </c>
      <c r="K820" t="b">
        <v>1</v>
      </c>
      <c r="L820" t="s">
        <v>8276</v>
      </c>
      <c r="M820" s="8">
        <f t="shared" si="48"/>
        <v>155.71428571428572</v>
      </c>
      <c r="N820" s="9">
        <f t="shared" si="49"/>
        <v>28.684210526315791</v>
      </c>
      <c r="O820" t="s">
        <v>8325</v>
      </c>
      <c r="P820" t="s">
        <v>8326</v>
      </c>
      <c r="Q820">
        <v>1343682681</v>
      </c>
      <c r="R820" s="13">
        <f t="shared" si="50"/>
        <v>41120.882881944446</v>
      </c>
      <c r="S820">
        <v>1344358860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 t="b">
        <v>0</v>
      </c>
      <c r="J821">
        <v>14</v>
      </c>
      <c r="K821" t="b">
        <v>1</v>
      </c>
      <c r="L821" t="s">
        <v>8276</v>
      </c>
      <c r="M821" s="8">
        <f t="shared" si="48"/>
        <v>108.75</v>
      </c>
      <c r="N821" s="9">
        <f t="shared" si="49"/>
        <v>31.071428571428573</v>
      </c>
      <c r="O821" t="s">
        <v>8325</v>
      </c>
      <c r="P821" t="s">
        <v>8326</v>
      </c>
      <c r="Q821">
        <v>1386806254</v>
      </c>
      <c r="R821" s="13">
        <f t="shared" si="50"/>
        <v>41619.998310185183</v>
      </c>
      <c r="S821">
        <v>1387601040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 t="b">
        <v>0</v>
      </c>
      <c r="J822">
        <v>38</v>
      </c>
      <c r="K822" t="b">
        <v>1</v>
      </c>
      <c r="L822" t="s">
        <v>8276</v>
      </c>
      <c r="M822" s="8">
        <f t="shared" si="48"/>
        <v>134.05000000000001</v>
      </c>
      <c r="N822" s="9">
        <f t="shared" si="49"/>
        <v>70.55263157894737</v>
      </c>
      <c r="O822" t="s">
        <v>8325</v>
      </c>
      <c r="P822" t="s">
        <v>8326</v>
      </c>
      <c r="Q822">
        <v>1399666342</v>
      </c>
      <c r="R822" s="13">
        <f t="shared" si="50"/>
        <v>41768.841921296298</v>
      </c>
      <c r="S822">
        <v>1402290000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 t="b">
        <v>0</v>
      </c>
      <c r="J823">
        <v>78</v>
      </c>
      <c r="K823" t="b">
        <v>1</v>
      </c>
      <c r="L823" t="s">
        <v>8276</v>
      </c>
      <c r="M823" s="8">
        <f t="shared" si="48"/>
        <v>100</v>
      </c>
      <c r="N823" s="9">
        <f t="shared" si="49"/>
        <v>224.12820512820514</v>
      </c>
      <c r="O823" t="s">
        <v>8325</v>
      </c>
      <c r="P823" t="s">
        <v>8326</v>
      </c>
      <c r="Q823">
        <v>1427753265</v>
      </c>
      <c r="R823" s="13">
        <f t="shared" si="50"/>
        <v>42093.922048611115</v>
      </c>
      <c r="S823">
        <v>1430712060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 t="b">
        <v>0</v>
      </c>
      <c r="J824">
        <v>69</v>
      </c>
      <c r="K824" t="b">
        <v>1</v>
      </c>
      <c r="L824" t="s">
        <v>8276</v>
      </c>
      <c r="M824" s="8">
        <f t="shared" si="48"/>
        <v>119.16666666666667</v>
      </c>
      <c r="N824" s="9">
        <f t="shared" si="49"/>
        <v>51.811594202898547</v>
      </c>
      <c r="O824" t="s">
        <v>8325</v>
      </c>
      <c r="P824" t="s">
        <v>8326</v>
      </c>
      <c r="Q824">
        <v>1346885050</v>
      </c>
      <c r="R824" s="13">
        <f t="shared" si="50"/>
        <v>41157.947337962964</v>
      </c>
      <c r="S824">
        <v>1349477050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 t="b">
        <v>0</v>
      </c>
      <c r="J825">
        <v>33</v>
      </c>
      <c r="K825" t="b">
        <v>1</v>
      </c>
      <c r="L825" t="s">
        <v>8276</v>
      </c>
      <c r="M825" s="8">
        <f t="shared" si="48"/>
        <v>179.5</v>
      </c>
      <c r="N825" s="9">
        <f t="shared" si="49"/>
        <v>43.515151515151516</v>
      </c>
      <c r="O825" t="s">
        <v>8325</v>
      </c>
      <c r="P825" t="s">
        <v>8326</v>
      </c>
      <c r="Q825">
        <v>1424474452</v>
      </c>
      <c r="R825" s="13">
        <f t="shared" si="50"/>
        <v>42055.972824074073</v>
      </c>
      <c r="S825">
        <v>1427062852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 t="b">
        <v>0</v>
      </c>
      <c r="J826">
        <v>54</v>
      </c>
      <c r="K826" t="b">
        <v>1</v>
      </c>
      <c r="L826" t="s">
        <v>8276</v>
      </c>
      <c r="M826" s="8">
        <f t="shared" si="48"/>
        <v>134.38124999999999</v>
      </c>
      <c r="N826" s="9">
        <f t="shared" si="49"/>
        <v>39.816666666666663</v>
      </c>
      <c r="O826" t="s">
        <v>8325</v>
      </c>
      <c r="P826" t="s">
        <v>8326</v>
      </c>
      <c r="Q826">
        <v>1268459318</v>
      </c>
      <c r="R826" s="13">
        <f t="shared" si="50"/>
        <v>40250.242106481484</v>
      </c>
      <c r="S826">
        <v>1271573940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 t="b">
        <v>0</v>
      </c>
      <c r="J827">
        <v>99</v>
      </c>
      <c r="K827" t="b">
        <v>1</v>
      </c>
      <c r="L827" t="s">
        <v>8276</v>
      </c>
      <c r="M827" s="8">
        <f t="shared" si="48"/>
        <v>100.432</v>
      </c>
      <c r="N827" s="9">
        <f t="shared" si="49"/>
        <v>126.8080808080808</v>
      </c>
      <c r="O827" t="s">
        <v>8325</v>
      </c>
      <c r="P827" t="s">
        <v>8326</v>
      </c>
      <c r="Q827">
        <v>1349335284</v>
      </c>
      <c r="R827" s="13">
        <f t="shared" si="50"/>
        <v>41186.306527777779</v>
      </c>
      <c r="S827">
        <v>1351495284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 t="b">
        <v>0</v>
      </c>
      <c r="J828">
        <v>49</v>
      </c>
      <c r="K828" t="b">
        <v>1</v>
      </c>
      <c r="L828" t="s">
        <v>8276</v>
      </c>
      <c r="M828" s="8">
        <f t="shared" si="48"/>
        <v>101.45454545454545</v>
      </c>
      <c r="N828" s="9">
        <f t="shared" si="49"/>
        <v>113.87755102040816</v>
      </c>
      <c r="O828" t="s">
        <v>8325</v>
      </c>
      <c r="P828" t="s">
        <v>8326</v>
      </c>
      <c r="Q828">
        <v>1330908930</v>
      </c>
      <c r="R828" s="13">
        <f t="shared" si="50"/>
        <v>40973.038541666669</v>
      </c>
      <c r="S828">
        <v>1332719730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 t="b">
        <v>0</v>
      </c>
      <c r="J829">
        <v>11</v>
      </c>
      <c r="K829" t="b">
        <v>1</v>
      </c>
      <c r="L829" t="s">
        <v>8276</v>
      </c>
      <c r="M829" s="8">
        <f t="shared" si="48"/>
        <v>103.33333333333333</v>
      </c>
      <c r="N829" s="9">
        <f t="shared" si="49"/>
        <v>28.181818181818183</v>
      </c>
      <c r="O829" t="s">
        <v>8325</v>
      </c>
      <c r="P829" t="s">
        <v>8326</v>
      </c>
      <c r="Q829">
        <v>1326972107</v>
      </c>
      <c r="R829" s="13">
        <f t="shared" si="50"/>
        <v>40927.473460648151</v>
      </c>
      <c r="S829">
        <v>1329248940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 t="b">
        <v>0</v>
      </c>
      <c r="J830">
        <v>38</v>
      </c>
      <c r="K830" t="b">
        <v>1</v>
      </c>
      <c r="L830" t="s">
        <v>8276</v>
      </c>
      <c r="M830" s="8">
        <f t="shared" si="48"/>
        <v>107</v>
      </c>
      <c r="N830" s="9">
        <f t="shared" si="49"/>
        <v>36.60526315789474</v>
      </c>
      <c r="O830" t="s">
        <v>8325</v>
      </c>
      <c r="P830" t="s">
        <v>8326</v>
      </c>
      <c r="Q830">
        <v>1339549982</v>
      </c>
      <c r="R830" s="13">
        <f t="shared" si="50"/>
        <v>41073.050717592596</v>
      </c>
      <c r="S830">
        <v>1340641440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 t="b">
        <v>0</v>
      </c>
      <c r="J831">
        <v>16</v>
      </c>
      <c r="K831" t="b">
        <v>1</v>
      </c>
      <c r="L831" t="s">
        <v>8276</v>
      </c>
      <c r="M831" s="8">
        <f t="shared" si="48"/>
        <v>104</v>
      </c>
      <c r="N831" s="9">
        <f t="shared" si="49"/>
        <v>32.5</v>
      </c>
      <c r="O831" t="s">
        <v>8325</v>
      </c>
      <c r="P831" t="s">
        <v>8326</v>
      </c>
      <c r="Q831">
        <v>1463253240</v>
      </c>
      <c r="R831" s="13">
        <f t="shared" si="50"/>
        <v>42504.801388888889</v>
      </c>
      <c r="S831">
        <v>1468437240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 t="b">
        <v>0</v>
      </c>
      <c r="J832">
        <v>32</v>
      </c>
      <c r="K832" t="b">
        <v>1</v>
      </c>
      <c r="L832" t="s">
        <v>8276</v>
      </c>
      <c r="M832" s="8">
        <f t="shared" si="48"/>
        <v>107.83333333333333</v>
      </c>
      <c r="N832" s="9">
        <f t="shared" si="49"/>
        <v>60.65625</v>
      </c>
      <c r="O832" t="s">
        <v>8325</v>
      </c>
      <c r="P832" t="s">
        <v>8326</v>
      </c>
      <c r="Q832">
        <v>1361363825</v>
      </c>
      <c r="R832" s="13">
        <f t="shared" si="50"/>
        <v>41325.525752314818</v>
      </c>
      <c r="S832">
        <v>1363952225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 t="b">
        <v>0</v>
      </c>
      <c r="J833">
        <v>20</v>
      </c>
      <c r="K833" t="b">
        <v>1</v>
      </c>
      <c r="L833" t="s">
        <v>8276</v>
      </c>
      <c r="M833" s="8">
        <f t="shared" si="48"/>
        <v>233.33333333333334</v>
      </c>
      <c r="N833" s="9">
        <f t="shared" si="49"/>
        <v>175</v>
      </c>
      <c r="O833" t="s">
        <v>8325</v>
      </c>
      <c r="P833" t="s">
        <v>8326</v>
      </c>
      <c r="Q833">
        <v>1332948694</v>
      </c>
      <c r="R833" s="13">
        <f t="shared" si="50"/>
        <v>40996.646921296298</v>
      </c>
      <c r="S833">
        <v>1335540694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 t="b">
        <v>0</v>
      </c>
      <c r="J834">
        <v>154</v>
      </c>
      <c r="K834" t="b">
        <v>1</v>
      </c>
      <c r="L834" t="s">
        <v>8276</v>
      </c>
      <c r="M834" s="8">
        <f t="shared" ref="M834:M897" si="52">100*E834/D834</f>
        <v>100.60706666666667</v>
      </c>
      <c r="N834" s="9">
        <f t="shared" ref="N834:N897" si="53">E834/J834</f>
        <v>97.993896103896105</v>
      </c>
      <c r="O834" t="s">
        <v>8325</v>
      </c>
      <c r="P834" t="s">
        <v>8326</v>
      </c>
      <c r="Q834">
        <v>1321978335</v>
      </c>
      <c r="R834" s="13">
        <f t="shared" ref="R834:R897" si="54">(((Q834/60)/60)/24)+DATE(1970,1,1)</f>
        <v>40869.675173611111</v>
      </c>
      <c r="S834">
        <v>1327133580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 t="b">
        <v>0</v>
      </c>
      <c r="J835">
        <v>41</v>
      </c>
      <c r="K835" t="b">
        <v>1</v>
      </c>
      <c r="L835" t="s">
        <v>8276</v>
      </c>
      <c r="M835" s="8">
        <f t="shared" si="52"/>
        <v>101.66666666666667</v>
      </c>
      <c r="N835" s="9">
        <f t="shared" si="53"/>
        <v>148.78048780487805</v>
      </c>
      <c r="O835" t="s">
        <v>8325</v>
      </c>
      <c r="P835" t="s">
        <v>8326</v>
      </c>
      <c r="Q835">
        <v>1395349475</v>
      </c>
      <c r="R835" s="13">
        <f t="shared" si="54"/>
        <v>41718.878182870372</v>
      </c>
      <c r="S835">
        <v>1397941475</v>
      </c>
      <c r="T835" s="14">
        <f t="shared" ref="T835:T898" si="55">(((S835/60)/60)/24)+DATE(1970,1,1)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 t="b">
        <v>0</v>
      </c>
      <c r="J836">
        <v>75</v>
      </c>
      <c r="K836" t="b">
        <v>1</v>
      </c>
      <c r="L836" t="s">
        <v>8276</v>
      </c>
      <c r="M836" s="8">
        <f t="shared" si="52"/>
        <v>131.01818181818183</v>
      </c>
      <c r="N836" s="9">
        <f t="shared" si="53"/>
        <v>96.08</v>
      </c>
      <c r="O836" t="s">
        <v>8325</v>
      </c>
      <c r="P836" t="s">
        <v>8326</v>
      </c>
      <c r="Q836">
        <v>1369770292</v>
      </c>
      <c r="R836" s="13">
        <f t="shared" si="54"/>
        <v>41422.822824074072</v>
      </c>
      <c r="S836">
        <v>1372651140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 t="b">
        <v>0</v>
      </c>
      <c r="J837">
        <v>40</v>
      </c>
      <c r="K837" t="b">
        <v>1</v>
      </c>
      <c r="L837" t="s">
        <v>8276</v>
      </c>
      <c r="M837" s="8">
        <f t="shared" si="52"/>
        <v>117.25</v>
      </c>
      <c r="N837" s="9">
        <f t="shared" si="53"/>
        <v>58.625</v>
      </c>
      <c r="O837" t="s">
        <v>8325</v>
      </c>
      <c r="P837" t="s">
        <v>8326</v>
      </c>
      <c r="Q837">
        <v>1333709958</v>
      </c>
      <c r="R837" s="13">
        <f t="shared" si="54"/>
        <v>41005.45784722222</v>
      </c>
      <c r="S837">
        <v>1337396400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 t="b">
        <v>0</v>
      </c>
      <c r="J838">
        <v>46</v>
      </c>
      <c r="K838" t="b">
        <v>1</v>
      </c>
      <c r="L838" t="s">
        <v>8276</v>
      </c>
      <c r="M838" s="8">
        <f t="shared" si="52"/>
        <v>100.93040000000001</v>
      </c>
      <c r="N838" s="9">
        <f t="shared" si="53"/>
        <v>109.70695652173914</v>
      </c>
      <c r="O838" t="s">
        <v>8325</v>
      </c>
      <c r="P838" t="s">
        <v>8326</v>
      </c>
      <c r="Q838">
        <v>1378516918</v>
      </c>
      <c r="R838" s="13">
        <f t="shared" si="54"/>
        <v>41524.056921296295</v>
      </c>
      <c r="S838">
        <v>1381108918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 t="b">
        <v>0</v>
      </c>
      <c r="J839">
        <v>62</v>
      </c>
      <c r="K839" t="b">
        <v>1</v>
      </c>
      <c r="L839" t="s">
        <v>8276</v>
      </c>
      <c r="M839" s="8">
        <f t="shared" si="52"/>
        <v>121.8</v>
      </c>
      <c r="N839" s="9">
        <f t="shared" si="53"/>
        <v>49.112903225806448</v>
      </c>
      <c r="O839" t="s">
        <v>8325</v>
      </c>
      <c r="P839" t="s">
        <v>8326</v>
      </c>
      <c r="Q839">
        <v>1396396662</v>
      </c>
      <c r="R839" s="13">
        <f t="shared" si="54"/>
        <v>41730.998402777775</v>
      </c>
      <c r="S839">
        <v>1398988662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 t="b">
        <v>0</v>
      </c>
      <c r="J840">
        <v>61</v>
      </c>
      <c r="K840" t="b">
        <v>1</v>
      </c>
      <c r="L840" t="s">
        <v>8276</v>
      </c>
      <c r="M840" s="8">
        <f t="shared" si="52"/>
        <v>145.4</v>
      </c>
      <c r="N840" s="9">
        <f t="shared" si="53"/>
        <v>47.672131147540981</v>
      </c>
      <c r="O840" t="s">
        <v>8325</v>
      </c>
      <c r="P840" t="s">
        <v>8326</v>
      </c>
      <c r="Q840">
        <v>1324243985</v>
      </c>
      <c r="R840" s="13">
        <f t="shared" si="54"/>
        <v>40895.897974537038</v>
      </c>
      <c r="S840">
        <v>1326835985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 t="b">
        <v>0</v>
      </c>
      <c r="J841">
        <v>96</v>
      </c>
      <c r="K841" t="b">
        <v>1</v>
      </c>
      <c r="L841" t="s">
        <v>8276</v>
      </c>
      <c r="M841" s="8">
        <f t="shared" si="52"/>
        <v>116.61660000000001</v>
      </c>
      <c r="N841" s="9">
        <f t="shared" si="53"/>
        <v>60.737812499999997</v>
      </c>
      <c r="O841" t="s">
        <v>8325</v>
      </c>
      <c r="P841" t="s">
        <v>8326</v>
      </c>
      <c r="Q841">
        <v>1345745956</v>
      </c>
      <c r="R841" s="13">
        <f t="shared" si="54"/>
        <v>41144.763379629629</v>
      </c>
      <c r="S841">
        <v>1348337956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 t="b">
        <v>0</v>
      </c>
      <c r="J842">
        <v>190</v>
      </c>
      <c r="K842" t="b">
        <v>1</v>
      </c>
      <c r="L842" t="s">
        <v>8277</v>
      </c>
      <c r="M842" s="8">
        <f t="shared" si="52"/>
        <v>120.4166</v>
      </c>
      <c r="N842" s="9">
        <f t="shared" si="53"/>
        <v>63.37715789473684</v>
      </c>
      <c r="O842" t="s">
        <v>8325</v>
      </c>
      <c r="P842" t="s">
        <v>8327</v>
      </c>
      <c r="Q842">
        <v>1472102787</v>
      </c>
      <c r="R842" s="13">
        <f t="shared" si="54"/>
        <v>42607.226701388892</v>
      </c>
      <c r="S842">
        <v>1474694787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 t="b">
        <v>1</v>
      </c>
      <c r="J843">
        <v>94</v>
      </c>
      <c r="K843" t="b">
        <v>1</v>
      </c>
      <c r="L843" t="s">
        <v>8277</v>
      </c>
      <c r="M843" s="8">
        <f t="shared" si="52"/>
        <v>101.32</v>
      </c>
      <c r="N843" s="9">
        <f t="shared" si="53"/>
        <v>53.893617021276597</v>
      </c>
      <c r="O843" t="s">
        <v>8325</v>
      </c>
      <c r="P843" t="s">
        <v>8327</v>
      </c>
      <c r="Q843">
        <v>1413058063</v>
      </c>
      <c r="R843" s="13">
        <f t="shared" si="54"/>
        <v>41923.838692129626</v>
      </c>
      <c r="S843">
        <v>1415653663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 t="b">
        <v>1</v>
      </c>
      <c r="J844">
        <v>39</v>
      </c>
      <c r="K844" t="b">
        <v>1</v>
      </c>
      <c r="L844" t="s">
        <v>8277</v>
      </c>
      <c r="M844" s="8">
        <f t="shared" si="52"/>
        <v>104.32</v>
      </c>
      <c r="N844" s="9">
        <f t="shared" si="53"/>
        <v>66.871794871794876</v>
      </c>
      <c r="O844" t="s">
        <v>8325</v>
      </c>
      <c r="P844" t="s">
        <v>8327</v>
      </c>
      <c r="Q844">
        <v>1378735983</v>
      </c>
      <c r="R844" s="13">
        <f t="shared" si="54"/>
        <v>41526.592395833337</v>
      </c>
      <c r="S844">
        <v>1381723140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 t="b">
        <v>0</v>
      </c>
      <c r="J845">
        <v>127</v>
      </c>
      <c r="K845" t="b">
        <v>1</v>
      </c>
      <c r="L845" t="s">
        <v>8277</v>
      </c>
      <c r="M845" s="8">
        <f t="shared" si="52"/>
        <v>267.13333333333333</v>
      </c>
      <c r="N845" s="9">
        <f t="shared" si="53"/>
        <v>63.102362204724407</v>
      </c>
      <c r="O845" t="s">
        <v>8325</v>
      </c>
      <c r="P845" t="s">
        <v>8327</v>
      </c>
      <c r="Q845">
        <v>1479708680</v>
      </c>
      <c r="R845" s="13">
        <f t="shared" si="54"/>
        <v>42695.257870370369</v>
      </c>
      <c r="S845">
        <v>1481184000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 t="b">
        <v>1</v>
      </c>
      <c r="J846">
        <v>159</v>
      </c>
      <c r="K846" t="b">
        <v>1</v>
      </c>
      <c r="L846" t="s">
        <v>8277</v>
      </c>
      <c r="M846" s="8">
        <f t="shared" si="52"/>
        <v>194.13333333333333</v>
      </c>
      <c r="N846" s="9">
        <f t="shared" si="53"/>
        <v>36.628930817610062</v>
      </c>
      <c r="O846" t="s">
        <v>8325</v>
      </c>
      <c r="P846" t="s">
        <v>8327</v>
      </c>
      <c r="Q846">
        <v>1411489552</v>
      </c>
      <c r="R846" s="13">
        <f t="shared" si="54"/>
        <v>41905.684629629628</v>
      </c>
      <c r="S846">
        <v>1414817940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 t="b">
        <v>0</v>
      </c>
      <c r="J847">
        <v>177</v>
      </c>
      <c r="K847" t="b">
        <v>1</v>
      </c>
      <c r="L847" t="s">
        <v>8277</v>
      </c>
      <c r="M847" s="8">
        <f t="shared" si="52"/>
        <v>120.3802</v>
      </c>
      <c r="N847" s="9">
        <f t="shared" si="53"/>
        <v>34.005706214689269</v>
      </c>
      <c r="O847" t="s">
        <v>8325</v>
      </c>
      <c r="P847" t="s">
        <v>8327</v>
      </c>
      <c r="Q847">
        <v>1469595396</v>
      </c>
      <c r="R847" s="13">
        <f t="shared" si="54"/>
        <v>42578.205972222218</v>
      </c>
      <c r="S847">
        <v>1473047940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 t="b">
        <v>0</v>
      </c>
      <c r="J848">
        <v>47</v>
      </c>
      <c r="K848" t="b">
        <v>1</v>
      </c>
      <c r="L848" t="s">
        <v>8277</v>
      </c>
      <c r="M848" s="8">
        <f t="shared" si="52"/>
        <v>122.00090909090909</v>
      </c>
      <c r="N848" s="9">
        <f t="shared" si="53"/>
        <v>28.553404255319148</v>
      </c>
      <c r="O848" t="s">
        <v>8325</v>
      </c>
      <c r="P848" t="s">
        <v>8327</v>
      </c>
      <c r="Q848">
        <v>1393233855</v>
      </c>
      <c r="R848" s="13">
        <f t="shared" si="54"/>
        <v>41694.391840277778</v>
      </c>
      <c r="S848">
        <v>1394460000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 t="b">
        <v>0</v>
      </c>
      <c r="J849">
        <v>1</v>
      </c>
      <c r="K849" t="b">
        <v>1</v>
      </c>
      <c r="L849" t="s">
        <v>8277</v>
      </c>
      <c r="M849" s="8">
        <f t="shared" si="52"/>
        <v>100</v>
      </c>
      <c r="N849" s="9">
        <f t="shared" si="53"/>
        <v>10</v>
      </c>
      <c r="O849" t="s">
        <v>8325</v>
      </c>
      <c r="P849" t="s">
        <v>8327</v>
      </c>
      <c r="Q849">
        <v>1433963376</v>
      </c>
      <c r="R849" s="13">
        <f t="shared" si="54"/>
        <v>42165.79833333334</v>
      </c>
      <c r="S849">
        <v>1436555376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 t="b">
        <v>0</v>
      </c>
      <c r="J850">
        <v>16</v>
      </c>
      <c r="K850" t="b">
        <v>1</v>
      </c>
      <c r="L850" t="s">
        <v>8277</v>
      </c>
      <c r="M850" s="8">
        <f t="shared" si="52"/>
        <v>100</v>
      </c>
      <c r="N850" s="9">
        <f t="shared" si="53"/>
        <v>18.75</v>
      </c>
      <c r="O850" t="s">
        <v>8325</v>
      </c>
      <c r="P850" t="s">
        <v>8327</v>
      </c>
      <c r="Q850">
        <v>1426446033</v>
      </c>
      <c r="R850" s="13">
        <f t="shared" si="54"/>
        <v>42078.792048611111</v>
      </c>
      <c r="S850">
        <v>1429038033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 t="b">
        <v>0</v>
      </c>
      <c r="J851">
        <v>115</v>
      </c>
      <c r="K851" t="b">
        <v>1</v>
      </c>
      <c r="L851" t="s">
        <v>8277</v>
      </c>
      <c r="M851" s="8">
        <f t="shared" si="52"/>
        <v>119.9</v>
      </c>
      <c r="N851" s="9">
        <f t="shared" si="53"/>
        <v>41.704347826086959</v>
      </c>
      <c r="O851" t="s">
        <v>8325</v>
      </c>
      <c r="P851" t="s">
        <v>8327</v>
      </c>
      <c r="Q851">
        <v>1424057664</v>
      </c>
      <c r="R851" s="13">
        <f t="shared" si="54"/>
        <v>42051.148888888885</v>
      </c>
      <c r="S851">
        <v>1426473264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 t="b">
        <v>0</v>
      </c>
      <c r="J852">
        <v>133</v>
      </c>
      <c r="K852" t="b">
        <v>1</v>
      </c>
      <c r="L852" t="s">
        <v>8277</v>
      </c>
      <c r="M852" s="8">
        <f t="shared" si="52"/>
        <v>155.17500000000001</v>
      </c>
      <c r="N852" s="9">
        <f t="shared" si="53"/>
        <v>46.669172932330824</v>
      </c>
      <c r="O852" t="s">
        <v>8325</v>
      </c>
      <c r="P852" t="s">
        <v>8327</v>
      </c>
      <c r="Q852">
        <v>1458762717</v>
      </c>
      <c r="R852" s="13">
        <f t="shared" si="54"/>
        <v>42452.827743055561</v>
      </c>
      <c r="S852">
        <v>1461560340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 t="b">
        <v>0</v>
      </c>
      <c r="J853">
        <v>70</v>
      </c>
      <c r="K853" t="b">
        <v>1</v>
      </c>
      <c r="L853" t="s">
        <v>8277</v>
      </c>
      <c r="M853" s="8">
        <f t="shared" si="52"/>
        <v>130.44999999999999</v>
      </c>
      <c r="N853" s="9">
        <f t="shared" si="53"/>
        <v>37.271428571428572</v>
      </c>
      <c r="O853" t="s">
        <v>8325</v>
      </c>
      <c r="P853" t="s">
        <v>8327</v>
      </c>
      <c r="Q853">
        <v>1464815253</v>
      </c>
      <c r="R853" s="13">
        <f t="shared" si="54"/>
        <v>42522.880243055552</v>
      </c>
      <c r="S853">
        <v>1469994300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 t="b">
        <v>0</v>
      </c>
      <c r="J854">
        <v>62</v>
      </c>
      <c r="K854" t="b">
        <v>1</v>
      </c>
      <c r="L854" t="s">
        <v>8277</v>
      </c>
      <c r="M854" s="8">
        <f t="shared" si="52"/>
        <v>104.97142857142858</v>
      </c>
      <c r="N854" s="9">
        <f t="shared" si="53"/>
        <v>59.258064516129032</v>
      </c>
      <c r="O854" t="s">
        <v>8325</v>
      </c>
      <c r="P854" t="s">
        <v>8327</v>
      </c>
      <c r="Q854">
        <v>1476386395</v>
      </c>
      <c r="R854" s="13">
        <f t="shared" si="54"/>
        <v>42656.805497685185</v>
      </c>
      <c r="S854">
        <v>1477342800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 t="b">
        <v>0</v>
      </c>
      <c r="J855">
        <v>10</v>
      </c>
      <c r="K855" t="b">
        <v>1</v>
      </c>
      <c r="L855" t="s">
        <v>8277</v>
      </c>
      <c r="M855" s="8">
        <f t="shared" si="52"/>
        <v>100</v>
      </c>
      <c r="N855" s="9">
        <f t="shared" si="53"/>
        <v>30</v>
      </c>
      <c r="O855" t="s">
        <v>8325</v>
      </c>
      <c r="P855" t="s">
        <v>8327</v>
      </c>
      <c r="Q855">
        <v>1421524709</v>
      </c>
      <c r="R855" s="13">
        <f t="shared" si="54"/>
        <v>42021.832280092596</v>
      </c>
      <c r="S855">
        <v>1424116709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 t="b">
        <v>0</v>
      </c>
      <c r="J856">
        <v>499</v>
      </c>
      <c r="K856" t="b">
        <v>1</v>
      </c>
      <c r="L856" t="s">
        <v>8277</v>
      </c>
      <c r="M856" s="8">
        <f t="shared" si="52"/>
        <v>118.22050359712232</v>
      </c>
      <c r="N856" s="9">
        <f t="shared" si="53"/>
        <v>65.8623246492986</v>
      </c>
      <c r="O856" t="s">
        <v>8325</v>
      </c>
      <c r="P856" t="s">
        <v>8327</v>
      </c>
      <c r="Q856">
        <v>1480309546</v>
      </c>
      <c r="R856" s="13">
        <f t="shared" si="54"/>
        <v>42702.212337962963</v>
      </c>
      <c r="S856">
        <v>1482901546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 t="b">
        <v>0</v>
      </c>
      <c r="J857">
        <v>47</v>
      </c>
      <c r="K857" t="b">
        <v>1</v>
      </c>
      <c r="L857" t="s">
        <v>8277</v>
      </c>
      <c r="M857" s="8">
        <f t="shared" si="52"/>
        <v>103.44827586206897</v>
      </c>
      <c r="N857" s="9">
        <f t="shared" si="53"/>
        <v>31.914893617021278</v>
      </c>
      <c r="O857" t="s">
        <v>8325</v>
      </c>
      <c r="P857" t="s">
        <v>8327</v>
      </c>
      <c r="Q857">
        <v>1466737217</v>
      </c>
      <c r="R857" s="13">
        <f t="shared" si="54"/>
        <v>42545.125196759262</v>
      </c>
      <c r="S857">
        <v>1469329217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 t="b">
        <v>0</v>
      </c>
      <c r="J858">
        <v>28</v>
      </c>
      <c r="K858" t="b">
        <v>1</v>
      </c>
      <c r="L858" t="s">
        <v>8277</v>
      </c>
      <c r="M858" s="8">
        <f t="shared" si="52"/>
        <v>218</v>
      </c>
      <c r="N858" s="9">
        <f t="shared" si="53"/>
        <v>19.464285714285715</v>
      </c>
      <c r="O858" t="s">
        <v>8325</v>
      </c>
      <c r="P858" t="s">
        <v>8327</v>
      </c>
      <c r="Q858">
        <v>1472282956</v>
      </c>
      <c r="R858" s="13">
        <f t="shared" si="54"/>
        <v>42609.311990740738</v>
      </c>
      <c r="S858">
        <v>1477422000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 t="b">
        <v>0</v>
      </c>
      <c r="J859">
        <v>24</v>
      </c>
      <c r="K859" t="b">
        <v>1</v>
      </c>
      <c r="L859" t="s">
        <v>8277</v>
      </c>
      <c r="M859" s="8">
        <f t="shared" si="52"/>
        <v>100</v>
      </c>
      <c r="N859" s="9">
        <f t="shared" si="53"/>
        <v>50</v>
      </c>
      <c r="O859" t="s">
        <v>8325</v>
      </c>
      <c r="P859" t="s">
        <v>8327</v>
      </c>
      <c r="Q859">
        <v>1444831031</v>
      </c>
      <c r="R859" s="13">
        <f t="shared" si="54"/>
        <v>42291.581377314811</v>
      </c>
      <c r="S859">
        <v>1448463431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 t="b">
        <v>0</v>
      </c>
      <c r="J860">
        <v>76</v>
      </c>
      <c r="K860" t="b">
        <v>1</v>
      </c>
      <c r="L860" t="s">
        <v>8277</v>
      </c>
      <c r="M860" s="8">
        <f t="shared" si="52"/>
        <v>144.00583333333333</v>
      </c>
      <c r="N860" s="9">
        <f t="shared" si="53"/>
        <v>22.737763157894737</v>
      </c>
      <c r="O860" t="s">
        <v>8325</v>
      </c>
      <c r="P860" t="s">
        <v>8327</v>
      </c>
      <c r="Q860">
        <v>1426528418</v>
      </c>
      <c r="R860" s="13">
        <f t="shared" si="54"/>
        <v>42079.745578703703</v>
      </c>
      <c r="S860">
        <v>1429138740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 t="b">
        <v>0</v>
      </c>
      <c r="J861">
        <v>98</v>
      </c>
      <c r="K861" t="b">
        <v>1</v>
      </c>
      <c r="L861" t="s">
        <v>8277</v>
      </c>
      <c r="M861" s="8">
        <f t="shared" si="52"/>
        <v>104.675</v>
      </c>
      <c r="N861" s="9">
        <f t="shared" si="53"/>
        <v>42.724489795918366</v>
      </c>
      <c r="O861" t="s">
        <v>8325</v>
      </c>
      <c r="P861" t="s">
        <v>8327</v>
      </c>
      <c r="Q861">
        <v>1430768468</v>
      </c>
      <c r="R861" s="13">
        <f t="shared" si="54"/>
        <v>42128.820231481484</v>
      </c>
      <c r="S861">
        <v>1433376000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 t="b">
        <v>0</v>
      </c>
      <c r="J862">
        <v>48</v>
      </c>
      <c r="K862" t="b">
        <v>0</v>
      </c>
      <c r="L862" t="s">
        <v>8278</v>
      </c>
      <c r="M862" s="8">
        <f t="shared" si="52"/>
        <v>18.142857142857142</v>
      </c>
      <c r="N862" s="9">
        <f t="shared" si="53"/>
        <v>52.916666666666664</v>
      </c>
      <c r="O862" t="s">
        <v>8325</v>
      </c>
      <c r="P862" t="s">
        <v>8328</v>
      </c>
      <c r="Q862">
        <v>1382528113</v>
      </c>
      <c r="R862" s="13">
        <f t="shared" si="54"/>
        <v>41570.482789351852</v>
      </c>
      <c r="S862">
        <v>1385123713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 t="b">
        <v>0</v>
      </c>
      <c r="J863">
        <v>2</v>
      </c>
      <c r="K863" t="b">
        <v>0</v>
      </c>
      <c r="L863" t="s">
        <v>8278</v>
      </c>
      <c r="M863" s="8">
        <f t="shared" si="52"/>
        <v>2.2444444444444445</v>
      </c>
      <c r="N863" s="9">
        <f t="shared" si="53"/>
        <v>50.5</v>
      </c>
      <c r="O863" t="s">
        <v>8325</v>
      </c>
      <c r="P863" t="s">
        <v>8328</v>
      </c>
      <c r="Q863">
        <v>1471475404</v>
      </c>
      <c r="R863" s="13">
        <f t="shared" si="54"/>
        <v>42599.965324074074</v>
      </c>
      <c r="S863">
        <v>1474067404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 t="b">
        <v>0</v>
      </c>
      <c r="J864">
        <v>4</v>
      </c>
      <c r="K864" t="b">
        <v>0</v>
      </c>
      <c r="L864" t="s">
        <v>8278</v>
      </c>
      <c r="M864" s="8">
        <f t="shared" si="52"/>
        <v>0.34</v>
      </c>
      <c r="N864" s="9">
        <f t="shared" si="53"/>
        <v>42.5</v>
      </c>
      <c r="O864" t="s">
        <v>8325</v>
      </c>
      <c r="P864" t="s">
        <v>8328</v>
      </c>
      <c r="Q864">
        <v>1381583948</v>
      </c>
      <c r="R864" s="13">
        <f t="shared" si="54"/>
        <v>41559.5549537037</v>
      </c>
      <c r="S864">
        <v>1384179548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 t="b">
        <v>0</v>
      </c>
      <c r="J865">
        <v>5</v>
      </c>
      <c r="K865" t="b">
        <v>0</v>
      </c>
      <c r="L865" t="s">
        <v>8278</v>
      </c>
      <c r="M865" s="8">
        <f t="shared" si="52"/>
        <v>4.5</v>
      </c>
      <c r="N865" s="9">
        <f t="shared" si="53"/>
        <v>18</v>
      </c>
      <c r="O865" t="s">
        <v>8325</v>
      </c>
      <c r="P865" t="s">
        <v>8328</v>
      </c>
      <c r="Q865">
        <v>1326422966</v>
      </c>
      <c r="R865" s="13">
        <f t="shared" si="54"/>
        <v>40921.117662037039</v>
      </c>
      <c r="S865">
        <v>1329014966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 t="b">
        <v>0</v>
      </c>
      <c r="J866">
        <v>79</v>
      </c>
      <c r="K866" t="b">
        <v>0</v>
      </c>
      <c r="L866" t="s">
        <v>8278</v>
      </c>
      <c r="M866" s="8">
        <f t="shared" si="52"/>
        <v>41.53846153846154</v>
      </c>
      <c r="N866" s="9">
        <f t="shared" si="53"/>
        <v>34.177215189873415</v>
      </c>
      <c r="O866" t="s">
        <v>8325</v>
      </c>
      <c r="P866" t="s">
        <v>8328</v>
      </c>
      <c r="Q866">
        <v>1379990038</v>
      </c>
      <c r="R866" s="13">
        <f t="shared" si="54"/>
        <v>41541.106921296298</v>
      </c>
      <c r="S866">
        <v>1381917540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 t="b">
        <v>0</v>
      </c>
      <c r="J867">
        <v>2</v>
      </c>
      <c r="K867" t="b">
        <v>0</v>
      </c>
      <c r="L867" t="s">
        <v>8278</v>
      </c>
      <c r="M867" s="8">
        <f t="shared" si="52"/>
        <v>2.0454545454545454</v>
      </c>
      <c r="N867" s="9">
        <f t="shared" si="53"/>
        <v>22.5</v>
      </c>
      <c r="O867" t="s">
        <v>8325</v>
      </c>
      <c r="P867" t="s">
        <v>8328</v>
      </c>
      <c r="Q867">
        <v>1353177197</v>
      </c>
      <c r="R867" s="13">
        <f t="shared" si="54"/>
        <v>41230.77311342593</v>
      </c>
      <c r="S867">
        <v>1358361197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 t="b">
        <v>0</v>
      </c>
      <c r="J868">
        <v>11</v>
      </c>
      <c r="K868" t="b">
        <v>0</v>
      </c>
      <c r="L868" t="s">
        <v>8278</v>
      </c>
      <c r="M868" s="8">
        <f t="shared" si="52"/>
        <v>18.285714285714285</v>
      </c>
      <c r="N868" s="9">
        <f t="shared" si="53"/>
        <v>58.18181818181818</v>
      </c>
      <c r="O868" t="s">
        <v>8325</v>
      </c>
      <c r="P868" t="s">
        <v>8328</v>
      </c>
      <c r="Q868">
        <v>1421853518</v>
      </c>
      <c r="R868" s="13">
        <f t="shared" si="54"/>
        <v>42025.637939814813</v>
      </c>
      <c r="S868">
        <v>1425136200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 t="b">
        <v>0</v>
      </c>
      <c r="J869">
        <v>11</v>
      </c>
      <c r="K869" t="b">
        <v>0</v>
      </c>
      <c r="L869" t="s">
        <v>8278</v>
      </c>
      <c r="M869" s="8">
        <f t="shared" si="52"/>
        <v>24.02</v>
      </c>
      <c r="N869" s="9">
        <f t="shared" si="53"/>
        <v>109.18181818181819</v>
      </c>
      <c r="O869" t="s">
        <v>8325</v>
      </c>
      <c r="P869" t="s">
        <v>8328</v>
      </c>
      <c r="Q869">
        <v>1254450706</v>
      </c>
      <c r="R869" s="13">
        <f t="shared" si="54"/>
        <v>40088.105393518519</v>
      </c>
      <c r="S869">
        <v>1259643540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 t="b">
        <v>0</v>
      </c>
      <c r="J870">
        <v>1</v>
      </c>
      <c r="K870" t="b">
        <v>0</v>
      </c>
      <c r="L870" t="s">
        <v>8278</v>
      </c>
      <c r="M870" s="8">
        <f t="shared" si="52"/>
        <v>0.1111111111111111</v>
      </c>
      <c r="N870" s="9">
        <f t="shared" si="53"/>
        <v>50</v>
      </c>
      <c r="O870" t="s">
        <v>8325</v>
      </c>
      <c r="P870" t="s">
        <v>8328</v>
      </c>
      <c r="Q870">
        <v>1386463198</v>
      </c>
      <c r="R870" s="13">
        <f t="shared" si="54"/>
        <v>41616.027754629627</v>
      </c>
      <c r="S870">
        <v>1389055198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 t="b">
        <v>0</v>
      </c>
      <c r="J871">
        <v>3</v>
      </c>
      <c r="K871" t="b">
        <v>0</v>
      </c>
      <c r="L871" t="s">
        <v>8278</v>
      </c>
      <c r="M871" s="8">
        <f t="shared" si="52"/>
        <v>11.818181818181818</v>
      </c>
      <c r="N871" s="9">
        <f t="shared" si="53"/>
        <v>346.66666666666669</v>
      </c>
      <c r="O871" t="s">
        <v>8325</v>
      </c>
      <c r="P871" t="s">
        <v>8328</v>
      </c>
      <c r="Q871">
        <v>1362860257</v>
      </c>
      <c r="R871" s="13">
        <f t="shared" si="54"/>
        <v>41342.845567129632</v>
      </c>
      <c r="S871">
        <v>1365448657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 t="b">
        <v>0</v>
      </c>
      <c r="J872">
        <v>5</v>
      </c>
      <c r="K872" t="b">
        <v>0</v>
      </c>
      <c r="L872" t="s">
        <v>8278</v>
      </c>
      <c r="M872" s="8">
        <f t="shared" si="52"/>
        <v>0.31</v>
      </c>
      <c r="N872" s="9">
        <f t="shared" si="53"/>
        <v>12.4</v>
      </c>
      <c r="O872" t="s">
        <v>8325</v>
      </c>
      <c r="P872" t="s">
        <v>8328</v>
      </c>
      <c r="Q872">
        <v>1375403523</v>
      </c>
      <c r="R872" s="13">
        <f t="shared" si="54"/>
        <v>41488.022256944445</v>
      </c>
      <c r="S872">
        <v>1377995523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 t="b">
        <v>0</v>
      </c>
      <c r="J873">
        <v>12</v>
      </c>
      <c r="K873" t="b">
        <v>0</v>
      </c>
      <c r="L873" t="s">
        <v>8278</v>
      </c>
      <c r="M873" s="8">
        <f t="shared" si="52"/>
        <v>5.416666666666667</v>
      </c>
      <c r="N873" s="9">
        <f t="shared" si="53"/>
        <v>27.083333333333332</v>
      </c>
      <c r="O873" t="s">
        <v>8325</v>
      </c>
      <c r="P873" t="s">
        <v>8328</v>
      </c>
      <c r="Q873">
        <v>1383139695</v>
      </c>
      <c r="R873" s="13">
        <f t="shared" si="54"/>
        <v>41577.561284722222</v>
      </c>
      <c r="S873">
        <v>1385735295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 t="b">
        <v>0</v>
      </c>
      <c r="J874">
        <v>2</v>
      </c>
      <c r="K874" t="b">
        <v>0</v>
      </c>
      <c r="L874" t="s">
        <v>8278</v>
      </c>
      <c r="M874" s="8">
        <f t="shared" si="52"/>
        <v>0.8125</v>
      </c>
      <c r="N874" s="9">
        <f t="shared" si="53"/>
        <v>32.5</v>
      </c>
      <c r="O874" t="s">
        <v>8325</v>
      </c>
      <c r="P874" t="s">
        <v>8328</v>
      </c>
      <c r="Q874">
        <v>1295898527</v>
      </c>
      <c r="R874" s="13">
        <f t="shared" si="54"/>
        <v>40567.825543981482</v>
      </c>
      <c r="S874">
        <v>1299786527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 t="b">
        <v>0</v>
      </c>
      <c r="J875">
        <v>5</v>
      </c>
      <c r="K875" t="b">
        <v>0</v>
      </c>
      <c r="L875" t="s">
        <v>8278</v>
      </c>
      <c r="M875" s="8">
        <f t="shared" si="52"/>
        <v>1.2857142857142858</v>
      </c>
      <c r="N875" s="9">
        <f t="shared" si="53"/>
        <v>9</v>
      </c>
      <c r="O875" t="s">
        <v>8325</v>
      </c>
      <c r="P875" t="s">
        <v>8328</v>
      </c>
      <c r="Q875">
        <v>1349150440</v>
      </c>
      <c r="R875" s="13">
        <f t="shared" si="54"/>
        <v>41184.167129629634</v>
      </c>
      <c r="S875">
        <v>1352610040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 t="b">
        <v>0</v>
      </c>
      <c r="J876">
        <v>21</v>
      </c>
      <c r="K876" t="b">
        <v>0</v>
      </c>
      <c r="L876" t="s">
        <v>8278</v>
      </c>
      <c r="M876" s="8">
        <f t="shared" si="52"/>
        <v>24.333333333333332</v>
      </c>
      <c r="N876" s="9">
        <f t="shared" si="53"/>
        <v>34.761904761904759</v>
      </c>
      <c r="O876" t="s">
        <v>8325</v>
      </c>
      <c r="P876" t="s">
        <v>8328</v>
      </c>
      <c r="Q876">
        <v>1365084034</v>
      </c>
      <c r="R876" s="13">
        <f t="shared" si="54"/>
        <v>41368.583726851852</v>
      </c>
      <c r="S876">
        <v>1367676034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 t="b">
        <v>0</v>
      </c>
      <c r="J877">
        <v>0</v>
      </c>
      <c r="K877" t="b">
        <v>0</v>
      </c>
      <c r="L877" t="s">
        <v>8278</v>
      </c>
      <c r="M877" s="8">
        <f t="shared" si="52"/>
        <v>0</v>
      </c>
      <c r="N877" s="9" t="e">
        <f t="shared" si="53"/>
        <v>#DIV/0!</v>
      </c>
      <c r="O877" t="s">
        <v>8325</v>
      </c>
      <c r="P877" t="s">
        <v>8328</v>
      </c>
      <c r="Q877">
        <v>1441128131</v>
      </c>
      <c r="R877" s="13">
        <f t="shared" si="54"/>
        <v>42248.723738425921</v>
      </c>
      <c r="S877">
        <v>1442856131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 t="b">
        <v>0</v>
      </c>
      <c r="J878">
        <v>45</v>
      </c>
      <c r="K878" t="b">
        <v>0</v>
      </c>
      <c r="L878" t="s">
        <v>8278</v>
      </c>
      <c r="M878" s="8">
        <f t="shared" si="52"/>
        <v>40.799492385786799</v>
      </c>
      <c r="N878" s="9">
        <f t="shared" si="53"/>
        <v>28.577777777777779</v>
      </c>
      <c r="O878" t="s">
        <v>8325</v>
      </c>
      <c r="P878" t="s">
        <v>8328</v>
      </c>
      <c r="Q878">
        <v>1357127727</v>
      </c>
      <c r="R878" s="13">
        <f t="shared" si="54"/>
        <v>41276.496840277774</v>
      </c>
      <c r="S878">
        <v>1359978927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 t="b">
        <v>0</v>
      </c>
      <c r="J879">
        <v>29</v>
      </c>
      <c r="K879" t="b">
        <v>0</v>
      </c>
      <c r="L879" t="s">
        <v>8278</v>
      </c>
      <c r="M879" s="8">
        <f t="shared" si="52"/>
        <v>67.55</v>
      </c>
      <c r="N879" s="9">
        <f t="shared" si="53"/>
        <v>46.586206896551722</v>
      </c>
      <c r="O879" t="s">
        <v>8325</v>
      </c>
      <c r="P879" t="s">
        <v>8328</v>
      </c>
      <c r="Q879">
        <v>1384887360</v>
      </c>
      <c r="R879" s="13">
        <f t="shared" si="54"/>
        <v>41597.788888888892</v>
      </c>
      <c r="S879">
        <v>1387479360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 t="b">
        <v>0</v>
      </c>
      <c r="J880">
        <v>2</v>
      </c>
      <c r="K880" t="b">
        <v>0</v>
      </c>
      <c r="L880" t="s">
        <v>8278</v>
      </c>
      <c r="M880" s="8">
        <f t="shared" si="52"/>
        <v>1.3</v>
      </c>
      <c r="N880" s="9">
        <f t="shared" si="53"/>
        <v>32.5</v>
      </c>
      <c r="O880" t="s">
        <v>8325</v>
      </c>
      <c r="P880" t="s">
        <v>8328</v>
      </c>
      <c r="Q880">
        <v>1290490524</v>
      </c>
      <c r="R880" s="13">
        <f t="shared" si="54"/>
        <v>40505.232916666668</v>
      </c>
      <c r="S880">
        <v>1293082524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 t="b">
        <v>0</v>
      </c>
      <c r="J881">
        <v>30</v>
      </c>
      <c r="K881" t="b">
        <v>0</v>
      </c>
      <c r="L881" t="s">
        <v>8278</v>
      </c>
      <c r="M881" s="8">
        <f t="shared" si="52"/>
        <v>30.666666666666668</v>
      </c>
      <c r="N881" s="9">
        <f t="shared" si="53"/>
        <v>21.466666666666665</v>
      </c>
      <c r="O881" t="s">
        <v>8325</v>
      </c>
      <c r="P881" t="s">
        <v>8328</v>
      </c>
      <c r="Q881">
        <v>1336506905</v>
      </c>
      <c r="R881" s="13">
        <f t="shared" si="54"/>
        <v>41037.829918981479</v>
      </c>
      <c r="S881">
        <v>1338321305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 t="b">
        <v>0</v>
      </c>
      <c r="J882">
        <v>8</v>
      </c>
      <c r="K882" t="b">
        <v>0</v>
      </c>
      <c r="L882" t="s">
        <v>8279</v>
      </c>
      <c r="M882" s="8">
        <f t="shared" si="52"/>
        <v>2.9894179894179893</v>
      </c>
      <c r="N882" s="9">
        <f t="shared" si="53"/>
        <v>14.125</v>
      </c>
      <c r="O882" t="s">
        <v>8325</v>
      </c>
      <c r="P882" t="s">
        <v>8329</v>
      </c>
      <c r="Q882">
        <v>1348731738</v>
      </c>
      <c r="R882" s="13">
        <f t="shared" si="54"/>
        <v>41179.32104166667</v>
      </c>
      <c r="S882">
        <v>1351582938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 t="b">
        <v>0</v>
      </c>
      <c r="J883">
        <v>1</v>
      </c>
      <c r="K883" t="b">
        <v>0</v>
      </c>
      <c r="L883" t="s">
        <v>8279</v>
      </c>
      <c r="M883" s="8">
        <f t="shared" si="52"/>
        <v>0.8</v>
      </c>
      <c r="N883" s="9">
        <f t="shared" si="53"/>
        <v>30</v>
      </c>
      <c r="O883" t="s">
        <v>8325</v>
      </c>
      <c r="P883" t="s">
        <v>8329</v>
      </c>
      <c r="Q883">
        <v>1322632886</v>
      </c>
      <c r="R883" s="13">
        <f t="shared" si="54"/>
        <v>40877.25099537037</v>
      </c>
      <c r="S883">
        <v>1326520886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 t="b">
        <v>0</v>
      </c>
      <c r="J884">
        <v>14</v>
      </c>
      <c r="K884" t="b">
        <v>0</v>
      </c>
      <c r="L884" t="s">
        <v>8279</v>
      </c>
      <c r="M884" s="8">
        <f t="shared" si="52"/>
        <v>20.133333333333333</v>
      </c>
      <c r="N884" s="9">
        <f t="shared" si="53"/>
        <v>21.571428571428573</v>
      </c>
      <c r="O884" t="s">
        <v>8325</v>
      </c>
      <c r="P884" t="s">
        <v>8329</v>
      </c>
      <c r="Q884">
        <v>1312490350</v>
      </c>
      <c r="R884" s="13">
        <f t="shared" si="54"/>
        <v>40759.860532407409</v>
      </c>
      <c r="S884">
        <v>1315341550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 t="b">
        <v>0</v>
      </c>
      <c r="J885">
        <v>24</v>
      </c>
      <c r="K885" t="b">
        <v>0</v>
      </c>
      <c r="L885" t="s">
        <v>8279</v>
      </c>
      <c r="M885" s="8">
        <f t="shared" si="52"/>
        <v>40.020000000000003</v>
      </c>
      <c r="N885" s="9">
        <f t="shared" si="53"/>
        <v>83.375</v>
      </c>
      <c r="O885" t="s">
        <v>8325</v>
      </c>
      <c r="P885" t="s">
        <v>8329</v>
      </c>
      <c r="Q885">
        <v>1451773635</v>
      </c>
      <c r="R885" s="13">
        <f t="shared" si="54"/>
        <v>42371.935590277775</v>
      </c>
      <c r="S885">
        <v>1456957635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 t="b">
        <v>0</v>
      </c>
      <c r="J886">
        <v>2</v>
      </c>
      <c r="K886" t="b">
        <v>0</v>
      </c>
      <c r="L886" t="s">
        <v>8279</v>
      </c>
      <c r="M886" s="8">
        <f t="shared" si="52"/>
        <v>1</v>
      </c>
      <c r="N886" s="9">
        <f t="shared" si="53"/>
        <v>10</v>
      </c>
      <c r="O886" t="s">
        <v>8325</v>
      </c>
      <c r="P886" t="s">
        <v>8329</v>
      </c>
      <c r="Q886">
        <v>1331666146</v>
      </c>
      <c r="R886" s="13">
        <f t="shared" si="54"/>
        <v>40981.802615740737</v>
      </c>
      <c r="S886">
        <v>1336789860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 t="b">
        <v>0</v>
      </c>
      <c r="J887">
        <v>21</v>
      </c>
      <c r="K887" t="b">
        <v>0</v>
      </c>
      <c r="L887" t="s">
        <v>8279</v>
      </c>
      <c r="M887" s="8">
        <f t="shared" si="52"/>
        <v>75</v>
      </c>
      <c r="N887" s="9">
        <f t="shared" si="53"/>
        <v>35.714285714285715</v>
      </c>
      <c r="O887" t="s">
        <v>8325</v>
      </c>
      <c r="P887" t="s">
        <v>8329</v>
      </c>
      <c r="Q887">
        <v>1481322911</v>
      </c>
      <c r="R887" s="13">
        <f t="shared" si="54"/>
        <v>42713.941099537042</v>
      </c>
      <c r="S887">
        <v>1483137311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 t="b">
        <v>0</v>
      </c>
      <c r="J888">
        <v>7</v>
      </c>
      <c r="K888" t="b">
        <v>0</v>
      </c>
      <c r="L888" t="s">
        <v>8279</v>
      </c>
      <c r="M888" s="8">
        <f t="shared" si="52"/>
        <v>41</v>
      </c>
      <c r="N888" s="9">
        <f t="shared" si="53"/>
        <v>29.285714285714285</v>
      </c>
      <c r="O888" t="s">
        <v>8325</v>
      </c>
      <c r="P888" t="s">
        <v>8329</v>
      </c>
      <c r="Q888">
        <v>1471812813</v>
      </c>
      <c r="R888" s="13">
        <f t="shared" si="54"/>
        <v>42603.870520833334</v>
      </c>
      <c r="S888">
        <v>1473972813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 t="b">
        <v>0</v>
      </c>
      <c r="J889">
        <v>0</v>
      </c>
      <c r="K889" t="b">
        <v>0</v>
      </c>
      <c r="L889" t="s">
        <v>8279</v>
      </c>
      <c r="M889" s="8">
        <f t="shared" si="52"/>
        <v>0</v>
      </c>
      <c r="N889" s="9" t="e">
        <f t="shared" si="53"/>
        <v>#DIV/0!</v>
      </c>
      <c r="O889" t="s">
        <v>8325</v>
      </c>
      <c r="P889" t="s">
        <v>8329</v>
      </c>
      <c r="Q889">
        <v>1335567655</v>
      </c>
      <c r="R889" s="13">
        <f t="shared" si="54"/>
        <v>41026.958969907406</v>
      </c>
      <c r="S889">
        <v>1338159655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 t="b">
        <v>0</v>
      </c>
      <c r="J890">
        <v>4</v>
      </c>
      <c r="K890" t="b">
        <v>0</v>
      </c>
      <c r="L890" t="s">
        <v>8279</v>
      </c>
      <c r="M890" s="8">
        <f t="shared" si="52"/>
        <v>7.2</v>
      </c>
      <c r="N890" s="9">
        <f t="shared" si="53"/>
        <v>18</v>
      </c>
      <c r="O890" t="s">
        <v>8325</v>
      </c>
      <c r="P890" t="s">
        <v>8329</v>
      </c>
      <c r="Q890">
        <v>1311789885</v>
      </c>
      <c r="R890" s="13">
        <f t="shared" si="54"/>
        <v>40751.753298611111</v>
      </c>
      <c r="S890">
        <v>1314856800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 t="b">
        <v>0</v>
      </c>
      <c r="J891">
        <v>32</v>
      </c>
      <c r="K891" t="b">
        <v>0</v>
      </c>
      <c r="L891" t="s">
        <v>8279</v>
      </c>
      <c r="M891" s="8">
        <f t="shared" si="52"/>
        <v>9.4412800000000008</v>
      </c>
      <c r="N891" s="9">
        <f t="shared" si="53"/>
        <v>73.760000000000005</v>
      </c>
      <c r="O891" t="s">
        <v>8325</v>
      </c>
      <c r="P891" t="s">
        <v>8329</v>
      </c>
      <c r="Q891">
        <v>1409942943</v>
      </c>
      <c r="R891" s="13">
        <f t="shared" si="54"/>
        <v>41887.784062500003</v>
      </c>
      <c r="S891">
        <v>1412534943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 t="b">
        <v>0</v>
      </c>
      <c r="J892">
        <v>4</v>
      </c>
      <c r="K892" t="b">
        <v>0</v>
      </c>
      <c r="L892" t="s">
        <v>8279</v>
      </c>
      <c r="M892" s="8">
        <f t="shared" si="52"/>
        <v>4.166666666666667</v>
      </c>
      <c r="N892" s="9">
        <f t="shared" si="53"/>
        <v>31.25</v>
      </c>
      <c r="O892" t="s">
        <v>8325</v>
      </c>
      <c r="P892" t="s">
        <v>8329</v>
      </c>
      <c r="Q892">
        <v>1382460379</v>
      </c>
      <c r="R892" s="13">
        <f t="shared" si="54"/>
        <v>41569.698831018519</v>
      </c>
      <c r="S892">
        <v>1385055979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 t="b">
        <v>0</v>
      </c>
      <c r="J893">
        <v>9</v>
      </c>
      <c r="K893" t="b">
        <v>0</v>
      </c>
      <c r="L893" t="s">
        <v>8279</v>
      </c>
      <c r="M893" s="8">
        <f t="shared" si="52"/>
        <v>3.25</v>
      </c>
      <c r="N893" s="9">
        <f t="shared" si="53"/>
        <v>28.888888888888889</v>
      </c>
      <c r="O893" t="s">
        <v>8325</v>
      </c>
      <c r="P893" t="s">
        <v>8329</v>
      </c>
      <c r="Q893">
        <v>1405989930</v>
      </c>
      <c r="R893" s="13">
        <f t="shared" si="54"/>
        <v>41842.031597222223</v>
      </c>
      <c r="S893">
        <v>1408581930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 t="b">
        <v>0</v>
      </c>
      <c r="J894">
        <v>17</v>
      </c>
      <c r="K894" t="b">
        <v>0</v>
      </c>
      <c r="L894" t="s">
        <v>8279</v>
      </c>
      <c r="M894" s="8">
        <f t="shared" si="52"/>
        <v>40.75</v>
      </c>
      <c r="N894" s="9">
        <f t="shared" si="53"/>
        <v>143.8235294117647</v>
      </c>
      <c r="O894" t="s">
        <v>8325</v>
      </c>
      <c r="P894" t="s">
        <v>8329</v>
      </c>
      <c r="Q894">
        <v>1273121283</v>
      </c>
      <c r="R894" s="13">
        <f t="shared" si="54"/>
        <v>40304.20003472222</v>
      </c>
      <c r="S894">
        <v>1280635200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 t="b">
        <v>0</v>
      </c>
      <c r="J895">
        <v>5</v>
      </c>
      <c r="K895" t="b">
        <v>0</v>
      </c>
      <c r="L895" t="s">
        <v>8279</v>
      </c>
      <c r="M895" s="8">
        <f t="shared" si="52"/>
        <v>10</v>
      </c>
      <c r="N895" s="9">
        <f t="shared" si="53"/>
        <v>40</v>
      </c>
      <c r="O895" t="s">
        <v>8325</v>
      </c>
      <c r="P895" t="s">
        <v>8329</v>
      </c>
      <c r="Q895">
        <v>1425331963</v>
      </c>
      <c r="R895" s="13">
        <f t="shared" si="54"/>
        <v>42065.897719907407</v>
      </c>
      <c r="S895">
        <v>1427920363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 t="b">
        <v>0</v>
      </c>
      <c r="J896">
        <v>53</v>
      </c>
      <c r="K896" t="b">
        <v>0</v>
      </c>
      <c r="L896" t="s">
        <v>8279</v>
      </c>
      <c r="M896" s="8">
        <f t="shared" si="52"/>
        <v>39.17</v>
      </c>
      <c r="N896" s="9">
        <f t="shared" si="53"/>
        <v>147.81132075471697</v>
      </c>
      <c r="O896" t="s">
        <v>8325</v>
      </c>
      <c r="P896" t="s">
        <v>8329</v>
      </c>
      <c r="Q896">
        <v>1462577610</v>
      </c>
      <c r="R896" s="13">
        <f t="shared" si="54"/>
        <v>42496.981597222228</v>
      </c>
      <c r="S896">
        <v>1465169610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 t="b">
        <v>0</v>
      </c>
      <c r="J897">
        <v>7</v>
      </c>
      <c r="K897" t="b">
        <v>0</v>
      </c>
      <c r="L897" t="s">
        <v>8279</v>
      </c>
      <c r="M897" s="8">
        <f t="shared" si="52"/>
        <v>2.4375</v>
      </c>
      <c r="N897" s="9">
        <f t="shared" si="53"/>
        <v>27.857142857142858</v>
      </c>
      <c r="O897" t="s">
        <v>8325</v>
      </c>
      <c r="P897" t="s">
        <v>8329</v>
      </c>
      <c r="Q897">
        <v>1284087829</v>
      </c>
      <c r="R897" s="13">
        <f t="shared" si="54"/>
        <v>40431.127650462964</v>
      </c>
      <c r="S897">
        <v>1287975829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 t="b">
        <v>0</v>
      </c>
      <c r="J898">
        <v>72</v>
      </c>
      <c r="K898" t="b">
        <v>0</v>
      </c>
      <c r="L898" t="s">
        <v>8279</v>
      </c>
      <c r="M898" s="8">
        <f t="shared" ref="M898:M961" si="56">100*E898/D898</f>
        <v>40</v>
      </c>
      <c r="N898" s="9">
        <f t="shared" ref="N898:N961" si="57">E898/J898</f>
        <v>44.444444444444443</v>
      </c>
      <c r="O898" t="s">
        <v>8325</v>
      </c>
      <c r="P898" t="s">
        <v>8329</v>
      </c>
      <c r="Q898">
        <v>1438549026</v>
      </c>
      <c r="R898" s="13">
        <f t="shared" ref="R898:R961" si="58">(((Q898/60)/60)/24)+DATE(1970,1,1)</f>
        <v>42218.872986111113</v>
      </c>
      <c r="S898">
        <v>1440734400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 t="b">
        <v>0</v>
      </c>
      <c r="J899">
        <v>0</v>
      </c>
      <c r="K899" t="b">
        <v>0</v>
      </c>
      <c r="L899" t="s">
        <v>8279</v>
      </c>
      <c r="M899" s="8">
        <f t="shared" si="56"/>
        <v>0</v>
      </c>
      <c r="N899" s="9" t="e">
        <f t="shared" si="57"/>
        <v>#DIV/0!</v>
      </c>
      <c r="O899" t="s">
        <v>8325</v>
      </c>
      <c r="P899" t="s">
        <v>8329</v>
      </c>
      <c r="Q899">
        <v>1351528308</v>
      </c>
      <c r="R899" s="13">
        <f t="shared" si="58"/>
        <v>41211.688750000001</v>
      </c>
      <c r="S899">
        <v>1354123908</v>
      </c>
      <c r="T899" s="14">
        <f t="shared" ref="T899:T962" si="59">(((S899/60)/60)/24)+DATE(1970,1,1)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 t="b">
        <v>0</v>
      </c>
      <c r="J900">
        <v>2</v>
      </c>
      <c r="K900" t="b">
        <v>0</v>
      </c>
      <c r="L900" t="s">
        <v>8279</v>
      </c>
      <c r="M900" s="8">
        <f t="shared" si="56"/>
        <v>2.8</v>
      </c>
      <c r="N900" s="9">
        <f t="shared" si="57"/>
        <v>35</v>
      </c>
      <c r="O900" t="s">
        <v>8325</v>
      </c>
      <c r="P900" t="s">
        <v>8329</v>
      </c>
      <c r="Q900">
        <v>1322763110</v>
      </c>
      <c r="R900" s="13">
        <f t="shared" si="58"/>
        <v>40878.758217592593</v>
      </c>
      <c r="S900">
        <v>1326651110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 t="b">
        <v>0</v>
      </c>
      <c r="J901">
        <v>8</v>
      </c>
      <c r="K901" t="b">
        <v>0</v>
      </c>
      <c r="L901" t="s">
        <v>8279</v>
      </c>
      <c r="M901" s="8">
        <f t="shared" si="56"/>
        <v>37.333333333333336</v>
      </c>
      <c r="N901" s="9">
        <f t="shared" si="57"/>
        <v>35</v>
      </c>
      <c r="O901" t="s">
        <v>8325</v>
      </c>
      <c r="P901" t="s">
        <v>8329</v>
      </c>
      <c r="Q901">
        <v>1302661362</v>
      </c>
      <c r="R901" s="13">
        <f t="shared" si="58"/>
        <v>40646.099097222221</v>
      </c>
      <c r="S901">
        <v>1306549362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 t="b">
        <v>0</v>
      </c>
      <c r="J902">
        <v>2</v>
      </c>
      <c r="K902" t="b">
        <v>0</v>
      </c>
      <c r="L902" t="s">
        <v>8278</v>
      </c>
      <c r="M902" s="8">
        <f t="shared" si="56"/>
        <v>0.42</v>
      </c>
      <c r="N902" s="9">
        <f t="shared" si="57"/>
        <v>10.5</v>
      </c>
      <c r="O902" t="s">
        <v>8325</v>
      </c>
      <c r="P902" t="s">
        <v>8328</v>
      </c>
      <c r="Q902">
        <v>1456777402</v>
      </c>
      <c r="R902" s="13">
        <f t="shared" si="58"/>
        <v>42429.84956018519</v>
      </c>
      <c r="S902">
        <v>1459365802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 t="b">
        <v>0</v>
      </c>
      <c r="J903">
        <v>0</v>
      </c>
      <c r="K903" t="b">
        <v>0</v>
      </c>
      <c r="L903" t="s">
        <v>8278</v>
      </c>
      <c r="M903" s="8">
        <f t="shared" si="56"/>
        <v>0</v>
      </c>
      <c r="N903" s="9" t="e">
        <f t="shared" si="57"/>
        <v>#DIV/0!</v>
      </c>
      <c r="O903" t="s">
        <v>8325</v>
      </c>
      <c r="P903" t="s">
        <v>8328</v>
      </c>
      <c r="Q903">
        <v>1272050914</v>
      </c>
      <c r="R903" s="13">
        <f t="shared" si="58"/>
        <v>40291.81150462963</v>
      </c>
      <c r="S903">
        <v>1276024260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 t="b">
        <v>0</v>
      </c>
      <c r="J904">
        <v>3</v>
      </c>
      <c r="K904" t="b">
        <v>0</v>
      </c>
      <c r="L904" t="s">
        <v>8278</v>
      </c>
      <c r="M904" s="8">
        <f t="shared" si="56"/>
        <v>0.3</v>
      </c>
      <c r="N904" s="9">
        <f t="shared" si="57"/>
        <v>30</v>
      </c>
      <c r="O904" t="s">
        <v>8325</v>
      </c>
      <c r="P904" t="s">
        <v>8328</v>
      </c>
      <c r="Q904">
        <v>1404947422</v>
      </c>
      <c r="R904" s="13">
        <f t="shared" si="58"/>
        <v>41829.965532407405</v>
      </c>
      <c r="S904">
        <v>1409412600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 t="b">
        <v>0</v>
      </c>
      <c r="J905">
        <v>4</v>
      </c>
      <c r="K905" t="b">
        <v>0</v>
      </c>
      <c r="L905" t="s">
        <v>8278</v>
      </c>
      <c r="M905" s="8">
        <f t="shared" si="56"/>
        <v>3.2</v>
      </c>
      <c r="N905" s="9">
        <f t="shared" si="57"/>
        <v>40</v>
      </c>
      <c r="O905" t="s">
        <v>8325</v>
      </c>
      <c r="P905" t="s">
        <v>8328</v>
      </c>
      <c r="Q905">
        <v>1346180780</v>
      </c>
      <c r="R905" s="13">
        <f t="shared" si="58"/>
        <v>41149.796064814815</v>
      </c>
      <c r="S905">
        <v>1348367100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 t="b">
        <v>0</v>
      </c>
      <c r="J906">
        <v>3</v>
      </c>
      <c r="K906" t="b">
        <v>0</v>
      </c>
      <c r="L906" t="s">
        <v>8278</v>
      </c>
      <c r="M906" s="8">
        <f t="shared" si="56"/>
        <v>0.30199999999999999</v>
      </c>
      <c r="N906" s="9">
        <f t="shared" si="57"/>
        <v>50.333333333333336</v>
      </c>
      <c r="O906" t="s">
        <v>8325</v>
      </c>
      <c r="P906" t="s">
        <v>8328</v>
      </c>
      <c r="Q906">
        <v>1449194137</v>
      </c>
      <c r="R906" s="13">
        <f t="shared" si="58"/>
        <v>42342.080289351856</v>
      </c>
      <c r="S906">
        <v>1451786137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 t="b">
        <v>0</v>
      </c>
      <c r="J907">
        <v>6</v>
      </c>
      <c r="K907" t="b">
        <v>0</v>
      </c>
      <c r="L907" t="s">
        <v>8278</v>
      </c>
      <c r="M907" s="8">
        <f t="shared" si="56"/>
        <v>3.0153846153846153</v>
      </c>
      <c r="N907" s="9">
        <f t="shared" si="57"/>
        <v>32.666666666666664</v>
      </c>
      <c r="O907" t="s">
        <v>8325</v>
      </c>
      <c r="P907" t="s">
        <v>8328</v>
      </c>
      <c r="Q907">
        <v>1290663926</v>
      </c>
      <c r="R907" s="13">
        <f t="shared" si="58"/>
        <v>40507.239884259259</v>
      </c>
      <c r="S907">
        <v>1295847926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 t="b">
        <v>0</v>
      </c>
      <c r="J908">
        <v>0</v>
      </c>
      <c r="K908" t="b">
        <v>0</v>
      </c>
      <c r="L908" t="s">
        <v>8278</v>
      </c>
      <c r="M908" s="8">
        <f t="shared" si="56"/>
        <v>0</v>
      </c>
      <c r="N908" s="9" t="e">
        <f t="shared" si="57"/>
        <v>#DIV/0!</v>
      </c>
      <c r="O908" t="s">
        <v>8325</v>
      </c>
      <c r="P908" t="s">
        <v>8328</v>
      </c>
      <c r="Q908">
        <v>1392093190</v>
      </c>
      <c r="R908" s="13">
        <f t="shared" si="58"/>
        <v>41681.189699074072</v>
      </c>
      <c r="S908">
        <v>1394681590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 t="b">
        <v>0</v>
      </c>
      <c r="J909">
        <v>0</v>
      </c>
      <c r="K909" t="b">
        <v>0</v>
      </c>
      <c r="L909" t="s">
        <v>8278</v>
      </c>
      <c r="M909" s="8">
        <f t="shared" si="56"/>
        <v>0</v>
      </c>
      <c r="N909" s="9" t="e">
        <f t="shared" si="57"/>
        <v>#DIV/0!</v>
      </c>
      <c r="O909" t="s">
        <v>8325</v>
      </c>
      <c r="P909" t="s">
        <v>8328</v>
      </c>
      <c r="Q909">
        <v>1313123823</v>
      </c>
      <c r="R909" s="13">
        <f t="shared" si="58"/>
        <v>40767.192395833335</v>
      </c>
      <c r="S909">
        <v>1315715823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 t="b">
        <v>0</v>
      </c>
      <c r="J910">
        <v>0</v>
      </c>
      <c r="K910" t="b">
        <v>0</v>
      </c>
      <c r="L910" t="s">
        <v>8278</v>
      </c>
      <c r="M910" s="8">
        <f t="shared" si="56"/>
        <v>0</v>
      </c>
      <c r="N910" s="9" t="e">
        <f t="shared" si="57"/>
        <v>#DIV/0!</v>
      </c>
      <c r="O910" t="s">
        <v>8325</v>
      </c>
      <c r="P910" t="s">
        <v>8328</v>
      </c>
      <c r="Q910">
        <v>1276283655</v>
      </c>
      <c r="R910" s="13">
        <f t="shared" si="58"/>
        <v>40340.801562499997</v>
      </c>
      <c r="S910">
        <v>1280206740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 t="b">
        <v>0</v>
      </c>
      <c r="J911">
        <v>8</v>
      </c>
      <c r="K911" t="b">
        <v>0</v>
      </c>
      <c r="L911" t="s">
        <v>8278</v>
      </c>
      <c r="M911" s="8">
        <f t="shared" si="56"/>
        <v>3.25</v>
      </c>
      <c r="N911" s="9">
        <f t="shared" si="57"/>
        <v>65</v>
      </c>
      <c r="O911" t="s">
        <v>8325</v>
      </c>
      <c r="P911" t="s">
        <v>8328</v>
      </c>
      <c r="Q911">
        <v>1340296440</v>
      </c>
      <c r="R911" s="13">
        <f t="shared" si="58"/>
        <v>41081.69027777778</v>
      </c>
      <c r="S911">
        <v>1343016000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 t="b">
        <v>0</v>
      </c>
      <c r="J912">
        <v>5</v>
      </c>
      <c r="K912" t="b">
        <v>0</v>
      </c>
      <c r="L912" t="s">
        <v>8278</v>
      </c>
      <c r="M912" s="8">
        <f t="shared" si="56"/>
        <v>22.363636363636363</v>
      </c>
      <c r="N912" s="9">
        <f t="shared" si="57"/>
        <v>24.6</v>
      </c>
      <c r="O912" t="s">
        <v>8325</v>
      </c>
      <c r="P912" t="s">
        <v>8328</v>
      </c>
      <c r="Q912">
        <v>1483362319</v>
      </c>
      <c r="R912" s="13">
        <f t="shared" si="58"/>
        <v>42737.545358796298</v>
      </c>
      <c r="S912">
        <v>1488546319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 t="b">
        <v>0</v>
      </c>
      <c r="J913">
        <v>0</v>
      </c>
      <c r="K913" t="b">
        <v>0</v>
      </c>
      <c r="L913" t="s">
        <v>8278</v>
      </c>
      <c r="M913" s="8">
        <f t="shared" si="56"/>
        <v>0</v>
      </c>
      <c r="N913" s="9" t="e">
        <f t="shared" si="57"/>
        <v>#DIV/0!</v>
      </c>
      <c r="O913" t="s">
        <v>8325</v>
      </c>
      <c r="P913" t="s">
        <v>8328</v>
      </c>
      <c r="Q913">
        <v>1388707645</v>
      </c>
      <c r="R913" s="13">
        <f t="shared" si="58"/>
        <v>41642.005150462966</v>
      </c>
      <c r="S913">
        <v>1390522045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 t="b">
        <v>0</v>
      </c>
      <c r="J914">
        <v>2</v>
      </c>
      <c r="K914" t="b">
        <v>0</v>
      </c>
      <c r="L914" t="s">
        <v>8278</v>
      </c>
      <c r="M914" s="8">
        <f t="shared" si="56"/>
        <v>0.8571428571428571</v>
      </c>
      <c r="N914" s="9">
        <f t="shared" si="57"/>
        <v>15</v>
      </c>
      <c r="O914" t="s">
        <v>8325</v>
      </c>
      <c r="P914" t="s">
        <v>8328</v>
      </c>
      <c r="Q914">
        <v>1350009447</v>
      </c>
      <c r="R914" s="13">
        <f t="shared" si="58"/>
        <v>41194.109340277777</v>
      </c>
      <c r="S914">
        <v>1355197047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 t="b">
        <v>0</v>
      </c>
      <c r="J915">
        <v>24</v>
      </c>
      <c r="K915" t="b">
        <v>0</v>
      </c>
      <c r="L915" t="s">
        <v>8278</v>
      </c>
      <c r="M915" s="8">
        <f t="shared" si="56"/>
        <v>6.6066666666666665</v>
      </c>
      <c r="N915" s="9">
        <f t="shared" si="57"/>
        <v>82.583333333333329</v>
      </c>
      <c r="O915" t="s">
        <v>8325</v>
      </c>
      <c r="P915" t="s">
        <v>8328</v>
      </c>
      <c r="Q915">
        <v>1333596019</v>
      </c>
      <c r="R915" s="13">
        <f t="shared" si="58"/>
        <v>41004.139108796298</v>
      </c>
      <c r="S915">
        <v>1336188019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 t="b">
        <v>0</v>
      </c>
      <c r="J916">
        <v>0</v>
      </c>
      <c r="K916" t="b">
        <v>0</v>
      </c>
      <c r="L916" t="s">
        <v>8278</v>
      </c>
      <c r="M916" s="8">
        <f t="shared" si="56"/>
        <v>0</v>
      </c>
      <c r="N916" s="9" t="e">
        <f t="shared" si="57"/>
        <v>#DIV/0!</v>
      </c>
      <c r="O916" t="s">
        <v>8325</v>
      </c>
      <c r="P916" t="s">
        <v>8328</v>
      </c>
      <c r="Q916">
        <v>1343326747</v>
      </c>
      <c r="R916" s="13">
        <f t="shared" si="58"/>
        <v>41116.763275462967</v>
      </c>
      <c r="S916">
        <v>1345918747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 t="b">
        <v>0</v>
      </c>
      <c r="J917">
        <v>9</v>
      </c>
      <c r="K917" t="b">
        <v>0</v>
      </c>
      <c r="L917" t="s">
        <v>8278</v>
      </c>
      <c r="M917" s="8">
        <f t="shared" si="56"/>
        <v>5.7692307692307692</v>
      </c>
      <c r="N917" s="9">
        <f t="shared" si="57"/>
        <v>41.666666666666664</v>
      </c>
      <c r="O917" t="s">
        <v>8325</v>
      </c>
      <c r="P917" t="s">
        <v>8328</v>
      </c>
      <c r="Q917">
        <v>1327853914</v>
      </c>
      <c r="R917" s="13">
        <f t="shared" si="58"/>
        <v>40937.679560185185</v>
      </c>
      <c r="S917">
        <v>1330577940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 t="b">
        <v>0</v>
      </c>
      <c r="J918">
        <v>0</v>
      </c>
      <c r="K918" t="b">
        <v>0</v>
      </c>
      <c r="L918" t="s">
        <v>8278</v>
      </c>
      <c r="M918" s="8">
        <f t="shared" si="56"/>
        <v>0</v>
      </c>
      <c r="N918" s="9" t="e">
        <f t="shared" si="57"/>
        <v>#DIV/0!</v>
      </c>
      <c r="O918" t="s">
        <v>8325</v>
      </c>
      <c r="P918" t="s">
        <v>8328</v>
      </c>
      <c r="Q918">
        <v>1284409734</v>
      </c>
      <c r="R918" s="13">
        <f t="shared" si="58"/>
        <v>40434.853402777779</v>
      </c>
      <c r="S918">
        <v>1287723600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 t="b">
        <v>0</v>
      </c>
      <c r="J919">
        <v>1</v>
      </c>
      <c r="K919" t="b">
        <v>0</v>
      </c>
      <c r="L919" t="s">
        <v>8278</v>
      </c>
      <c r="M919" s="8">
        <f t="shared" si="56"/>
        <v>0.6</v>
      </c>
      <c r="N919" s="9">
        <f t="shared" si="57"/>
        <v>30</v>
      </c>
      <c r="O919" t="s">
        <v>8325</v>
      </c>
      <c r="P919" t="s">
        <v>8328</v>
      </c>
      <c r="Q919">
        <v>1402612730</v>
      </c>
      <c r="R919" s="13">
        <f t="shared" si="58"/>
        <v>41802.94363425926</v>
      </c>
      <c r="S919">
        <v>1405305000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 t="b">
        <v>0</v>
      </c>
      <c r="J920">
        <v>10</v>
      </c>
      <c r="K920" t="b">
        <v>0</v>
      </c>
      <c r="L920" t="s">
        <v>8278</v>
      </c>
      <c r="M920" s="8">
        <f t="shared" si="56"/>
        <v>5.0256410256410255</v>
      </c>
      <c r="N920" s="9">
        <f t="shared" si="57"/>
        <v>19.600000000000001</v>
      </c>
      <c r="O920" t="s">
        <v>8325</v>
      </c>
      <c r="P920" t="s">
        <v>8328</v>
      </c>
      <c r="Q920">
        <v>1414879161</v>
      </c>
      <c r="R920" s="13">
        <f t="shared" si="58"/>
        <v>41944.916215277779</v>
      </c>
      <c r="S920">
        <v>1417474761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 t="b">
        <v>0</v>
      </c>
      <c r="J921">
        <v>1</v>
      </c>
      <c r="K921" t="b">
        <v>0</v>
      </c>
      <c r="L921" t="s">
        <v>8278</v>
      </c>
      <c r="M921" s="8">
        <f t="shared" si="56"/>
        <v>0.5</v>
      </c>
      <c r="N921" s="9">
        <f t="shared" si="57"/>
        <v>100</v>
      </c>
      <c r="O921" t="s">
        <v>8325</v>
      </c>
      <c r="P921" t="s">
        <v>8328</v>
      </c>
      <c r="Q921">
        <v>1352906645</v>
      </c>
      <c r="R921" s="13">
        <f t="shared" si="58"/>
        <v>41227.641724537039</v>
      </c>
      <c r="S921">
        <v>1355930645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 t="b">
        <v>0</v>
      </c>
      <c r="J922">
        <v>0</v>
      </c>
      <c r="K922" t="b">
        <v>0</v>
      </c>
      <c r="L922" t="s">
        <v>8278</v>
      </c>
      <c r="M922" s="8">
        <f t="shared" si="56"/>
        <v>0</v>
      </c>
      <c r="N922" s="9" t="e">
        <f t="shared" si="57"/>
        <v>#DIV/0!</v>
      </c>
      <c r="O922" t="s">
        <v>8325</v>
      </c>
      <c r="P922" t="s">
        <v>8328</v>
      </c>
      <c r="Q922">
        <v>1381853222</v>
      </c>
      <c r="R922" s="13">
        <f t="shared" si="58"/>
        <v>41562.67155092593</v>
      </c>
      <c r="S922">
        <v>1384448822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 t="b">
        <v>0</v>
      </c>
      <c r="J923">
        <v>20</v>
      </c>
      <c r="K923" t="b">
        <v>0</v>
      </c>
      <c r="L923" t="s">
        <v>8278</v>
      </c>
      <c r="M923" s="8">
        <f t="shared" si="56"/>
        <v>30.9</v>
      </c>
      <c r="N923" s="9">
        <f t="shared" si="57"/>
        <v>231.75</v>
      </c>
      <c r="O923" t="s">
        <v>8325</v>
      </c>
      <c r="P923" t="s">
        <v>8328</v>
      </c>
      <c r="Q923">
        <v>1320033976</v>
      </c>
      <c r="R923" s="13">
        <f t="shared" si="58"/>
        <v>40847.171018518515</v>
      </c>
      <c r="S923">
        <v>1323666376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 t="b">
        <v>0</v>
      </c>
      <c r="J924">
        <v>30</v>
      </c>
      <c r="K924" t="b">
        <v>0</v>
      </c>
      <c r="L924" t="s">
        <v>8278</v>
      </c>
      <c r="M924" s="8">
        <f t="shared" si="56"/>
        <v>21.037037037037038</v>
      </c>
      <c r="N924" s="9">
        <f t="shared" si="57"/>
        <v>189.33333333333334</v>
      </c>
      <c r="O924" t="s">
        <v>8325</v>
      </c>
      <c r="P924" t="s">
        <v>8328</v>
      </c>
      <c r="Q924">
        <v>1409143393</v>
      </c>
      <c r="R924" s="13">
        <f t="shared" si="58"/>
        <v>41878.530011574076</v>
      </c>
      <c r="S924">
        <v>1412167393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 t="b">
        <v>0</v>
      </c>
      <c r="J925">
        <v>6</v>
      </c>
      <c r="K925" t="b">
        <v>0</v>
      </c>
      <c r="L925" t="s">
        <v>8278</v>
      </c>
      <c r="M925" s="8">
        <f t="shared" si="56"/>
        <v>2.2000000000000002</v>
      </c>
      <c r="N925" s="9">
        <f t="shared" si="57"/>
        <v>55</v>
      </c>
      <c r="O925" t="s">
        <v>8325</v>
      </c>
      <c r="P925" t="s">
        <v>8328</v>
      </c>
      <c r="Q925">
        <v>1414018923</v>
      </c>
      <c r="R925" s="13">
        <f t="shared" si="58"/>
        <v>41934.959756944445</v>
      </c>
      <c r="S925">
        <v>1416614523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 t="b">
        <v>0</v>
      </c>
      <c r="J926">
        <v>15</v>
      </c>
      <c r="K926" t="b">
        <v>0</v>
      </c>
      <c r="L926" t="s">
        <v>8278</v>
      </c>
      <c r="M926" s="8">
        <f t="shared" si="56"/>
        <v>10.9</v>
      </c>
      <c r="N926" s="9">
        <f t="shared" si="57"/>
        <v>21.8</v>
      </c>
      <c r="O926" t="s">
        <v>8325</v>
      </c>
      <c r="P926" t="s">
        <v>8328</v>
      </c>
      <c r="Q926">
        <v>1358203069</v>
      </c>
      <c r="R926" s="13">
        <f t="shared" si="58"/>
        <v>41288.942928240744</v>
      </c>
      <c r="S926">
        <v>1360795069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 t="b">
        <v>0</v>
      </c>
      <c r="J927">
        <v>5</v>
      </c>
      <c r="K927" t="b">
        <v>0</v>
      </c>
      <c r="L927" t="s">
        <v>8278</v>
      </c>
      <c r="M927" s="8">
        <f t="shared" si="56"/>
        <v>2.6666666666666665</v>
      </c>
      <c r="N927" s="9">
        <f t="shared" si="57"/>
        <v>32</v>
      </c>
      <c r="O927" t="s">
        <v>8325</v>
      </c>
      <c r="P927" t="s">
        <v>8328</v>
      </c>
      <c r="Q927">
        <v>1382994511</v>
      </c>
      <c r="R927" s="13">
        <f t="shared" si="58"/>
        <v>41575.880914351852</v>
      </c>
      <c r="S927">
        <v>1385590111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 t="b">
        <v>0</v>
      </c>
      <c r="J928">
        <v>0</v>
      </c>
      <c r="K928" t="b">
        <v>0</v>
      </c>
      <c r="L928" t="s">
        <v>8278</v>
      </c>
      <c r="M928" s="8">
        <f t="shared" si="56"/>
        <v>0</v>
      </c>
      <c r="N928" s="9" t="e">
        <f t="shared" si="57"/>
        <v>#DIV/0!</v>
      </c>
      <c r="O928" t="s">
        <v>8325</v>
      </c>
      <c r="P928" t="s">
        <v>8328</v>
      </c>
      <c r="Q928">
        <v>1276043330</v>
      </c>
      <c r="R928" s="13">
        <f t="shared" si="58"/>
        <v>40338.02002314815</v>
      </c>
      <c r="S928">
        <v>1278628800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 t="b">
        <v>0</v>
      </c>
      <c r="J929">
        <v>0</v>
      </c>
      <c r="K929" t="b">
        <v>0</v>
      </c>
      <c r="L929" t="s">
        <v>8278</v>
      </c>
      <c r="M929" s="8">
        <f t="shared" si="56"/>
        <v>0</v>
      </c>
      <c r="N929" s="9" t="e">
        <f t="shared" si="57"/>
        <v>#DIV/0!</v>
      </c>
      <c r="O929" t="s">
        <v>8325</v>
      </c>
      <c r="P929" t="s">
        <v>8328</v>
      </c>
      <c r="Q929">
        <v>1334432695</v>
      </c>
      <c r="R929" s="13">
        <f t="shared" si="58"/>
        <v>41013.822858796295</v>
      </c>
      <c r="S929">
        <v>1337024695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 t="b">
        <v>0</v>
      </c>
      <c r="J930">
        <v>28</v>
      </c>
      <c r="K930" t="b">
        <v>0</v>
      </c>
      <c r="L930" t="s">
        <v>8278</v>
      </c>
      <c r="M930" s="8">
        <f t="shared" si="56"/>
        <v>10.862068965517242</v>
      </c>
      <c r="N930" s="9">
        <f t="shared" si="57"/>
        <v>56.25</v>
      </c>
      <c r="O930" t="s">
        <v>8325</v>
      </c>
      <c r="P930" t="s">
        <v>8328</v>
      </c>
      <c r="Q930">
        <v>1348864913</v>
      </c>
      <c r="R930" s="13">
        <f t="shared" si="58"/>
        <v>41180.86241898148</v>
      </c>
      <c r="S930">
        <v>1353196800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 t="b">
        <v>0</v>
      </c>
      <c r="J931">
        <v>0</v>
      </c>
      <c r="K931" t="b">
        <v>0</v>
      </c>
      <c r="L931" t="s">
        <v>8278</v>
      </c>
      <c r="M931" s="8">
        <f t="shared" si="56"/>
        <v>0</v>
      </c>
      <c r="N931" s="9" t="e">
        <f t="shared" si="57"/>
        <v>#DIV/0!</v>
      </c>
      <c r="O931" t="s">
        <v>8325</v>
      </c>
      <c r="P931" t="s">
        <v>8328</v>
      </c>
      <c r="Q931">
        <v>1331358169</v>
      </c>
      <c r="R931" s="13">
        <f t="shared" si="58"/>
        <v>40978.238067129627</v>
      </c>
      <c r="S931">
        <v>1333946569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 t="b">
        <v>0</v>
      </c>
      <c r="J932">
        <v>5</v>
      </c>
      <c r="K932" t="b">
        <v>0</v>
      </c>
      <c r="L932" t="s">
        <v>8278</v>
      </c>
      <c r="M932" s="8">
        <f t="shared" si="56"/>
        <v>38.333333333333336</v>
      </c>
      <c r="N932" s="9">
        <f t="shared" si="57"/>
        <v>69</v>
      </c>
      <c r="O932" t="s">
        <v>8325</v>
      </c>
      <c r="P932" t="s">
        <v>8328</v>
      </c>
      <c r="Q932">
        <v>1273874306</v>
      </c>
      <c r="R932" s="13">
        <f t="shared" si="58"/>
        <v>40312.915578703702</v>
      </c>
      <c r="S932">
        <v>1277501520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 t="b">
        <v>0</v>
      </c>
      <c r="J933">
        <v>7</v>
      </c>
      <c r="K933" t="b">
        <v>0</v>
      </c>
      <c r="L933" t="s">
        <v>8278</v>
      </c>
      <c r="M933" s="8">
        <f t="shared" si="56"/>
        <v>6.55</v>
      </c>
      <c r="N933" s="9">
        <f t="shared" si="57"/>
        <v>18.714285714285715</v>
      </c>
      <c r="O933" t="s">
        <v>8325</v>
      </c>
      <c r="P933" t="s">
        <v>8328</v>
      </c>
      <c r="Q933">
        <v>1392021502</v>
      </c>
      <c r="R933" s="13">
        <f t="shared" si="58"/>
        <v>41680.359976851854</v>
      </c>
      <c r="S933">
        <v>1395007200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 t="b">
        <v>0</v>
      </c>
      <c r="J934">
        <v>30</v>
      </c>
      <c r="K934" t="b">
        <v>0</v>
      </c>
      <c r="L934" t="s">
        <v>8278</v>
      </c>
      <c r="M934" s="8">
        <f t="shared" si="56"/>
        <v>14.536842105263158</v>
      </c>
      <c r="N934" s="9">
        <f t="shared" si="57"/>
        <v>46.033333333333331</v>
      </c>
      <c r="O934" t="s">
        <v>8325</v>
      </c>
      <c r="P934" t="s">
        <v>8328</v>
      </c>
      <c r="Q934">
        <v>1360106145</v>
      </c>
      <c r="R934" s="13">
        <f t="shared" si="58"/>
        <v>41310.969270833331</v>
      </c>
      <c r="S934">
        <v>1363990545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 t="b">
        <v>0</v>
      </c>
      <c r="J935">
        <v>2</v>
      </c>
      <c r="K935" t="b">
        <v>0</v>
      </c>
      <c r="L935" t="s">
        <v>8278</v>
      </c>
      <c r="M935" s="8">
        <f t="shared" si="56"/>
        <v>6</v>
      </c>
      <c r="N935" s="9">
        <f t="shared" si="57"/>
        <v>60</v>
      </c>
      <c r="O935" t="s">
        <v>8325</v>
      </c>
      <c r="P935" t="s">
        <v>8328</v>
      </c>
      <c r="Q935">
        <v>1394683409</v>
      </c>
      <c r="R935" s="13">
        <f t="shared" si="58"/>
        <v>41711.169085648151</v>
      </c>
      <c r="S935">
        <v>1399867409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 t="b">
        <v>0</v>
      </c>
      <c r="J936">
        <v>30</v>
      </c>
      <c r="K936" t="b">
        <v>0</v>
      </c>
      <c r="L936" t="s">
        <v>8278</v>
      </c>
      <c r="M936" s="8">
        <f t="shared" si="56"/>
        <v>30.4</v>
      </c>
      <c r="N936" s="9">
        <f t="shared" si="57"/>
        <v>50.666666666666664</v>
      </c>
      <c r="O936" t="s">
        <v>8325</v>
      </c>
      <c r="P936" t="s">
        <v>8328</v>
      </c>
      <c r="Q936">
        <v>1396633284</v>
      </c>
      <c r="R936" s="13">
        <f t="shared" si="58"/>
        <v>41733.737083333333</v>
      </c>
      <c r="S936">
        <v>1399183200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 t="b">
        <v>0</v>
      </c>
      <c r="J937">
        <v>2</v>
      </c>
      <c r="K937" t="b">
        <v>0</v>
      </c>
      <c r="L937" t="s">
        <v>8278</v>
      </c>
      <c r="M937" s="8">
        <f t="shared" si="56"/>
        <v>1.4285714285714286</v>
      </c>
      <c r="N937" s="9">
        <f t="shared" si="57"/>
        <v>25</v>
      </c>
      <c r="O937" t="s">
        <v>8325</v>
      </c>
      <c r="P937" t="s">
        <v>8328</v>
      </c>
      <c r="Q937">
        <v>1451462429</v>
      </c>
      <c r="R937" s="13">
        <f t="shared" si="58"/>
        <v>42368.333668981482</v>
      </c>
      <c r="S937">
        <v>1454054429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 t="b">
        <v>0</v>
      </c>
      <c r="J938">
        <v>0</v>
      </c>
      <c r="K938" t="b">
        <v>0</v>
      </c>
      <c r="L938" t="s">
        <v>8278</v>
      </c>
      <c r="M938" s="8">
        <f t="shared" si="56"/>
        <v>0</v>
      </c>
      <c r="N938" s="9" t="e">
        <f t="shared" si="57"/>
        <v>#DIV/0!</v>
      </c>
      <c r="O938" t="s">
        <v>8325</v>
      </c>
      <c r="P938" t="s">
        <v>8328</v>
      </c>
      <c r="Q938">
        <v>1323131689</v>
      </c>
      <c r="R938" s="13">
        <f t="shared" si="58"/>
        <v>40883.024178240739</v>
      </c>
      <c r="S938">
        <v>1326916800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 t="b">
        <v>0</v>
      </c>
      <c r="J939">
        <v>2</v>
      </c>
      <c r="K939" t="b">
        <v>0</v>
      </c>
      <c r="L939" t="s">
        <v>8278</v>
      </c>
      <c r="M939" s="8">
        <f t="shared" si="56"/>
        <v>1.1428571428571428</v>
      </c>
      <c r="N939" s="9">
        <f t="shared" si="57"/>
        <v>20</v>
      </c>
      <c r="O939" t="s">
        <v>8325</v>
      </c>
      <c r="P939" t="s">
        <v>8328</v>
      </c>
      <c r="Q939">
        <v>1380913757</v>
      </c>
      <c r="R939" s="13">
        <f t="shared" si="58"/>
        <v>41551.798113425924</v>
      </c>
      <c r="S939">
        <v>1383509357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 t="b">
        <v>0</v>
      </c>
      <c r="J940">
        <v>1</v>
      </c>
      <c r="K940" t="b">
        <v>0</v>
      </c>
      <c r="L940" t="s">
        <v>8278</v>
      </c>
      <c r="M940" s="8">
        <f t="shared" si="56"/>
        <v>0.35714285714285715</v>
      </c>
      <c r="N940" s="9">
        <f t="shared" si="57"/>
        <v>25</v>
      </c>
      <c r="O940" t="s">
        <v>8325</v>
      </c>
      <c r="P940" t="s">
        <v>8328</v>
      </c>
      <c r="Q940">
        <v>1343993448</v>
      </c>
      <c r="R940" s="13">
        <f t="shared" si="58"/>
        <v>41124.479722222226</v>
      </c>
      <c r="S940">
        <v>1346585448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 t="b">
        <v>0</v>
      </c>
      <c r="J941">
        <v>2</v>
      </c>
      <c r="K941" t="b">
        <v>0</v>
      </c>
      <c r="L941" t="s">
        <v>8278</v>
      </c>
      <c r="M941" s="8">
        <f t="shared" si="56"/>
        <v>1.4545454545454546</v>
      </c>
      <c r="N941" s="9">
        <f t="shared" si="57"/>
        <v>20</v>
      </c>
      <c r="O941" t="s">
        <v>8325</v>
      </c>
      <c r="P941" t="s">
        <v>8328</v>
      </c>
      <c r="Q941">
        <v>1369246738</v>
      </c>
      <c r="R941" s="13">
        <f t="shared" si="58"/>
        <v>41416.763171296298</v>
      </c>
      <c r="S941">
        <v>1372622280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 t="b">
        <v>0</v>
      </c>
      <c r="J942">
        <v>14</v>
      </c>
      <c r="K942" t="b">
        <v>0</v>
      </c>
      <c r="L942" t="s">
        <v>8273</v>
      </c>
      <c r="M942" s="8">
        <f t="shared" si="56"/>
        <v>17.155555555555555</v>
      </c>
      <c r="N942" s="9">
        <f t="shared" si="57"/>
        <v>110.28571428571429</v>
      </c>
      <c r="O942" t="s">
        <v>8319</v>
      </c>
      <c r="P942" t="s">
        <v>8321</v>
      </c>
      <c r="Q942">
        <v>1435363926</v>
      </c>
      <c r="R942" s="13">
        <f t="shared" si="58"/>
        <v>42182.008402777778</v>
      </c>
      <c r="S942">
        <v>1439251926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 t="b">
        <v>0</v>
      </c>
      <c r="J943">
        <v>31</v>
      </c>
      <c r="K943" t="b">
        <v>0</v>
      </c>
      <c r="L943" t="s">
        <v>8273</v>
      </c>
      <c r="M943" s="8">
        <f t="shared" si="56"/>
        <v>2.3220000000000001</v>
      </c>
      <c r="N943" s="9">
        <f t="shared" si="57"/>
        <v>37.451612903225808</v>
      </c>
      <c r="O943" t="s">
        <v>8319</v>
      </c>
      <c r="P943" t="s">
        <v>8321</v>
      </c>
      <c r="Q943">
        <v>1484101145</v>
      </c>
      <c r="R943" s="13">
        <f t="shared" si="58"/>
        <v>42746.096585648149</v>
      </c>
      <c r="S943">
        <v>1486693145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 t="b">
        <v>0</v>
      </c>
      <c r="J944">
        <v>16</v>
      </c>
      <c r="K944" t="b">
        <v>0</v>
      </c>
      <c r="L944" t="s">
        <v>8273</v>
      </c>
      <c r="M944" s="8">
        <f t="shared" si="56"/>
        <v>8.9066666666666663</v>
      </c>
      <c r="N944" s="9">
        <f t="shared" si="57"/>
        <v>41.75</v>
      </c>
      <c r="O944" t="s">
        <v>8319</v>
      </c>
      <c r="P944" t="s">
        <v>8321</v>
      </c>
      <c r="Q944">
        <v>1452716060</v>
      </c>
      <c r="R944" s="13">
        <f t="shared" si="58"/>
        <v>42382.843287037031</v>
      </c>
      <c r="S944">
        <v>1455826460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 t="b">
        <v>0</v>
      </c>
      <c r="J945">
        <v>12</v>
      </c>
      <c r="K945" t="b">
        <v>0</v>
      </c>
      <c r="L945" t="s">
        <v>8273</v>
      </c>
      <c r="M945" s="8">
        <f t="shared" si="56"/>
        <v>9.6333333333333329</v>
      </c>
      <c r="N945" s="9">
        <f t="shared" si="57"/>
        <v>24.083333333333332</v>
      </c>
      <c r="O945" t="s">
        <v>8319</v>
      </c>
      <c r="P945" t="s">
        <v>8321</v>
      </c>
      <c r="Q945">
        <v>1477843305</v>
      </c>
      <c r="R945" s="13">
        <f t="shared" si="58"/>
        <v>42673.66788194445</v>
      </c>
      <c r="S945">
        <v>1480438905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 t="b">
        <v>0</v>
      </c>
      <c r="J946">
        <v>96</v>
      </c>
      <c r="K946" t="b">
        <v>0</v>
      </c>
      <c r="L946" t="s">
        <v>8273</v>
      </c>
      <c r="M946" s="8">
        <f t="shared" si="56"/>
        <v>13.326000000000001</v>
      </c>
      <c r="N946" s="9">
        <f t="shared" si="57"/>
        <v>69.40625</v>
      </c>
      <c r="O946" t="s">
        <v>8319</v>
      </c>
      <c r="P946" t="s">
        <v>8321</v>
      </c>
      <c r="Q946">
        <v>1458050450</v>
      </c>
      <c r="R946" s="13">
        <f t="shared" si="58"/>
        <v>42444.583912037036</v>
      </c>
      <c r="S946">
        <v>1460988000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 t="b">
        <v>0</v>
      </c>
      <c r="J947">
        <v>16</v>
      </c>
      <c r="K947" t="b">
        <v>0</v>
      </c>
      <c r="L947" t="s">
        <v>8273</v>
      </c>
      <c r="M947" s="8">
        <f t="shared" si="56"/>
        <v>2.484</v>
      </c>
      <c r="N947" s="9">
        <f t="shared" si="57"/>
        <v>155.25</v>
      </c>
      <c r="O947" t="s">
        <v>8319</v>
      </c>
      <c r="P947" t="s">
        <v>8321</v>
      </c>
      <c r="Q947">
        <v>1482958626</v>
      </c>
      <c r="R947" s="13">
        <f t="shared" si="58"/>
        <v>42732.872986111113</v>
      </c>
      <c r="S947">
        <v>1487462340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 t="b">
        <v>0</v>
      </c>
      <c r="J948">
        <v>5</v>
      </c>
      <c r="K948" t="b">
        <v>0</v>
      </c>
      <c r="L948" t="s">
        <v>8273</v>
      </c>
      <c r="M948" s="8">
        <f t="shared" si="56"/>
        <v>1.9066666666666667</v>
      </c>
      <c r="N948" s="9">
        <f t="shared" si="57"/>
        <v>57.2</v>
      </c>
      <c r="O948" t="s">
        <v>8319</v>
      </c>
      <c r="P948" t="s">
        <v>8321</v>
      </c>
      <c r="Q948">
        <v>1470852048</v>
      </c>
      <c r="R948" s="13">
        <f t="shared" si="58"/>
        <v>42592.750555555554</v>
      </c>
      <c r="S948">
        <v>1473444048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 t="b">
        <v>0</v>
      </c>
      <c r="J949">
        <v>0</v>
      </c>
      <c r="K949" t="b">
        <v>0</v>
      </c>
      <c r="L949" t="s">
        <v>8273</v>
      </c>
      <c r="M949" s="8">
        <f t="shared" si="56"/>
        <v>0</v>
      </c>
      <c r="N949" s="9" t="e">
        <f t="shared" si="57"/>
        <v>#DIV/0!</v>
      </c>
      <c r="O949" t="s">
        <v>8319</v>
      </c>
      <c r="P949" t="s">
        <v>8321</v>
      </c>
      <c r="Q949">
        <v>1462128306</v>
      </c>
      <c r="R949" s="13">
        <f t="shared" si="58"/>
        <v>42491.781319444446</v>
      </c>
      <c r="S949">
        <v>1467312306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 t="b">
        <v>0</v>
      </c>
      <c r="J950">
        <v>8</v>
      </c>
      <c r="K950" t="b">
        <v>0</v>
      </c>
      <c r="L950" t="s">
        <v>8273</v>
      </c>
      <c r="M950" s="8">
        <f t="shared" si="56"/>
        <v>12</v>
      </c>
      <c r="N950" s="9">
        <f t="shared" si="57"/>
        <v>60</v>
      </c>
      <c r="O950" t="s">
        <v>8319</v>
      </c>
      <c r="P950" t="s">
        <v>8321</v>
      </c>
      <c r="Q950">
        <v>1455220364</v>
      </c>
      <c r="R950" s="13">
        <f t="shared" si="58"/>
        <v>42411.828287037039</v>
      </c>
      <c r="S950">
        <v>1457812364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 t="b">
        <v>0</v>
      </c>
      <c r="J951">
        <v>7</v>
      </c>
      <c r="K951" t="b">
        <v>0</v>
      </c>
      <c r="L951" t="s">
        <v>8273</v>
      </c>
      <c r="M951" s="8">
        <f t="shared" si="56"/>
        <v>1.365</v>
      </c>
      <c r="N951" s="9">
        <f t="shared" si="57"/>
        <v>39</v>
      </c>
      <c r="O951" t="s">
        <v>8319</v>
      </c>
      <c r="P951" t="s">
        <v>8321</v>
      </c>
      <c r="Q951">
        <v>1450832576</v>
      </c>
      <c r="R951" s="13">
        <f t="shared" si="58"/>
        <v>42361.043703703705</v>
      </c>
      <c r="S951">
        <v>1456016576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 t="b">
        <v>0</v>
      </c>
      <c r="J952">
        <v>24</v>
      </c>
      <c r="K952" t="b">
        <v>0</v>
      </c>
      <c r="L952" t="s">
        <v>8273</v>
      </c>
      <c r="M952" s="8">
        <f t="shared" si="56"/>
        <v>28.04</v>
      </c>
      <c r="N952" s="9">
        <f t="shared" si="57"/>
        <v>58.416666666666664</v>
      </c>
      <c r="O952" t="s">
        <v>8319</v>
      </c>
      <c r="P952" t="s">
        <v>8321</v>
      </c>
      <c r="Q952">
        <v>1450461661</v>
      </c>
      <c r="R952" s="13">
        <f t="shared" si="58"/>
        <v>42356.750706018516</v>
      </c>
      <c r="S952">
        <v>1453053661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 t="b">
        <v>0</v>
      </c>
      <c r="J953">
        <v>121</v>
      </c>
      <c r="K953" t="b">
        <v>0</v>
      </c>
      <c r="L953" t="s">
        <v>8273</v>
      </c>
      <c r="M953" s="8">
        <f t="shared" si="56"/>
        <v>38.39</v>
      </c>
      <c r="N953" s="9">
        <f t="shared" si="57"/>
        <v>158.63636363636363</v>
      </c>
      <c r="O953" t="s">
        <v>8319</v>
      </c>
      <c r="P953" t="s">
        <v>8321</v>
      </c>
      <c r="Q953">
        <v>1461166872</v>
      </c>
      <c r="R953" s="13">
        <f t="shared" si="58"/>
        <v>42480.653611111105</v>
      </c>
      <c r="S953">
        <v>1465054872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 t="b">
        <v>0</v>
      </c>
      <c r="J954">
        <v>196</v>
      </c>
      <c r="K954" t="b">
        <v>0</v>
      </c>
      <c r="L954" t="s">
        <v>8273</v>
      </c>
      <c r="M954" s="8">
        <f t="shared" si="56"/>
        <v>39.942857142857143</v>
      </c>
      <c r="N954" s="9">
        <f t="shared" si="57"/>
        <v>99.857142857142861</v>
      </c>
      <c r="O954" t="s">
        <v>8319</v>
      </c>
      <c r="P954" t="s">
        <v>8321</v>
      </c>
      <c r="Q954">
        <v>1476888212</v>
      </c>
      <c r="R954" s="13">
        <f t="shared" si="58"/>
        <v>42662.613564814819</v>
      </c>
      <c r="S954">
        <v>1479483812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 t="b">
        <v>0</v>
      </c>
      <c r="J955">
        <v>5</v>
      </c>
      <c r="K955" t="b">
        <v>0</v>
      </c>
      <c r="L955" t="s">
        <v>8273</v>
      </c>
      <c r="M955" s="8">
        <f t="shared" si="56"/>
        <v>0.84</v>
      </c>
      <c r="N955" s="9">
        <f t="shared" si="57"/>
        <v>25.2</v>
      </c>
      <c r="O955" t="s">
        <v>8319</v>
      </c>
      <c r="P955" t="s">
        <v>8321</v>
      </c>
      <c r="Q955">
        <v>1419566199</v>
      </c>
      <c r="R955" s="13">
        <f t="shared" si="58"/>
        <v>41999.164340277777</v>
      </c>
      <c r="S955">
        <v>1422158199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 t="b">
        <v>0</v>
      </c>
      <c r="J956">
        <v>73</v>
      </c>
      <c r="K956" t="b">
        <v>0</v>
      </c>
      <c r="L956" t="s">
        <v>8273</v>
      </c>
      <c r="M956" s="8">
        <f t="shared" si="56"/>
        <v>43.406666666666666</v>
      </c>
      <c r="N956" s="9">
        <f t="shared" si="57"/>
        <v>89.191780821917803</v>
      </c>
      <c r="O956" t="s">
        <v>8319</v>
      </c>
      <c r="P956" t="s">
        <v>8321</v>
      </c>
      <c r="Q956">
        <v>1436472039</v>
      </c>
      <c r="R956" s="13">
        <f t="shared" si="58"/>
        <v>42194.833784722221</v>
      </c>
      <c r="S956">
        <v>1440100839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 t="b">
        <v>0</v>
      </c>
      <c r="J957">
        <v>93</v>
      </c>
      <c r="K957" t="b">
        <v>0</v>
      </c>
      <c r="L957" t="s">
        <v>8273</v>
      </c>
      <c r="M957" s="8">
        <f t="shared" si="56"/>
        <v>5.6613333333333333</v>
      </c>
      <c r="N957" s="9">
        <f t="shared" si="57"/>
        <v>182.6236559139785</v>
      </c>
      <c r="O957" t="s">
        <v>8319</v>
      </c>
      <c r="P957" t="s">
        <v>8321</v>
      </c>
      <c r="Q957">
        <v>1470294300</v>
      </c>
      <c r="R957" s="13">
        <f t="shared" si="58"/>
        <v>42586.295138888891</v>
      </c>
      <c r="S957">
        <v>1473750300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 t="b">
        <v>0</v>
      </c>
      <c r="J958">
        <v>17</v>
      </c>
      <c r="K958" t="b">
        <v>0</v>
      </c>
      <c r="L958" t="s">
        <v>8273</v>
      </c>
      <c r="M958" s="8">
        <f t="shared" si="56"/>
        <v>1.722</v>
      </c>
      <c r="N958" s="9">
        <f t="shared" si="57"/>
        <v>50.647058823529413</v>
      </c>
      <c r="O958" t="s">
        <v>8319</v>
      </c>
      <c r="P958" t="s">
        <v>8321</v>
      </c>
      <c r="Q958">
        <v>1424901359</v>
      </c>
      <c r="R958" s="13">
        <f t="shared" si="58"/>
        <v>42060.913877314815</v>
      </c>
      <c r="S958">
        <v>1430081759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 t="b">
        <v>0</v>
      </c>
      <c r="J959">
        <v>7</v>
      </c>
      <c r="K959" t="b">
        <v>0</v>
      </c>
      <c r="L959" t="s">
        <v>8273</v>
      </c>
      <c r="M959" s="8">
        <f t="shared" si="56"/>
        <v>1.9416666666666667</v>
      </c>
      <c r="N959" s="9">
        <f t="shared" si="57"/>
        <v>33.285714285714285</v>
      </c>
      <c r="O959" t="s">
        <v>8319</v>
      </c>
      <c r="P959" t="s">
        <v>8321</v>
      </c>
      <c r="Q959">
        <v>1476710133</v>
      </c>
      <c r="R959" s="13">
        <f t="shared" si="58"/>
        <v>42660.552465277782</v>
      </c>
      <c r="S959">
        <v>1479392133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 t="b">
        <v>0</v>
      </c>
      <c r="J960">
        <v>17</v>
      </c>
      <c r="K960" t="b">
        <v>0</v>
      </c>
      <c r="L960" t="s">
        <v>8273</v>
      </c>
      <c r="M960" s="8">
        <f t="shared" si="56"/>
        <v>11.328275684711329</v>
      </c>
      <c r="N960" s="9">
        <f t="shared" si="57"/>
        <v>51.823529411764703</v>
      </c>
      <c r="O960" t="s">
        <v>8319</v>
      </c>
      <c r="P960" t="s">
        <v>8321</v>
      </c>
      <c r="Q960">
        <v>1426792563</v>
      </c>
      <c r="R960" s="13">
        <f t="shared" si="58"/>
        <v>42082.802812499998</v>
      </c>
      <c r="S960">
        <v>1428641940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 t="b">
        <v>0</v>
      </c>
      <c r="J961">
        <v>171</v>
      </c>
      <c r="K961" t="b">
        <v>0</v>
      </c>
      <c r="L961" t="s">
        <v>8273</v>
      </c>
      <c r="M961" s="8">
        <f t="shared" si="56"/>
        <v>38.86</v>
      </c>
      <c r="N961" s="9">
        <f t="shared" si="57"/>
        <v>113.62573099415205</v>
      </c>
      <c r="O961" t="s">
        <v>8319</v>
      </c>
      <c r="P961" t="s">
        <v>8321</v>
      </c>
      <c r="Q961">
        <v>1419048665</v>
      </c>
      <c r="R961" s="13">
        <f t="shared" si="58"/>
        <v>41993.174363425926</v>
      </c>
      <c r="S961">
        <v>1421640665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 t="b">
        <v>0</v>
      </c>
      <c r="J962">
        <v>188</v>
      </c>
      <c r="K962" t="b">
        <v>0</v>
      </c>
      <c r="L962" t="s">
        <v>8273</v>
      </c>
      <c r="M962" s="8">
        <f t="shared" ref="M962:M1025" si="60">100*E962/D962</f>
        <v>46.100628930817614</v>
      </c>
      <c r="N962" s="9">
        <f t="shared" ref="N962:N1025" si="61">E962/J962</f>
        <v>136.46276595744681</v>
      </c>
      <c r="O962" t="s">
        <v>8319</v>
      </c>
      <c r="P962" t="s">
        <v>8321</v>
      </c>
      <c r="Q962">
        <v>1485874955</v>
      </c>
      <c r="R962" s="13">
        <f t="shared" ref="R962:R1025" si="62">(((Q962/60)/60)/24)+DATE(1970,1,1)</f>
        <v>42766.626793981486</v>
      </c>
      <c r="S962">
        <v>1489500155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 t="b">
        <v>0</v>
      </c>
      <c r="J963">
        <v>110</v>
      </c>
      <c r="K963" t="b">
        <v>0</v>
      </c>
      <c r="L963" t="s">
        <v>8273</v>
      </c>
      <c r="M963" s="8">
        <f t="shared" si="60"/>
        <v>42.188421052631575</v>
      </c>
      <c r="N963" s="9">
        <f t="shared" si="61"/>
        <v>364.35454545454547</v>
      </c>
      <c r="O963" t="s">
        <v>8319</v>
      </c>
      <c r="P963" t="s">
        <v>8321</v>
      </c>
      <c r="Q963">
        <v>1483634335</v>
      </c>
      <c r="R963" s="13">
        <f t="shared" si="62"/>
        <v>42740.693692129629</v>
      </c>
      <c r="S963">
        <v>1487617200</v>
      </c>
      <c r="T963" s="14">
        <f t="shared" ref="T963:T1026" si="63">(((S963/60)/60)/24)+DATE(1970,1,1)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 t="b">
        <v>0</v>
      </c>
      <c r="J964">
        <v>37</v>
      </c>
      <c r="K964" t="b">
        <v>0</v>
      </c>
      <c r="L964" t="s">
        <v>8273</v>
      </c>
      <c r="M964" s="8">
        <f t="shared" si="60"/>
        <v>28.48</v>
      </c>
      <c r="N964" s="9">
        <f t="shared" si="61"/>
        <v>19.243243243243242</v>
      </c>
      <c r="O964" t="s">
        <v>8319</v>
      </c>
      <c r="P964" t="s">
        <v>8321</v>
      </c>
      <c r="Q964">
        <v>1451927153</v>
      </c>
      <c r="R964" s="13">
        <f t="shared" si="62"/>
        <v>42373.712418981479</v>
      </c>
      <c r="S964">
        <v>1455210353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 t="b">
        <v>0</v>
      </c>
      <c r="J965">
        <v>9</v>
      </c>
      <c r="K965" t="b">
        <v>0</v>
      </c>
      <c r="L965" t="s">
        <v>8273</v>
      </c>
      <c r="M965" s="8">
        <f t="shared" si="60"/>
        <v>1.0771428571428572</v>
      </c>
      <c r="N965" s="9">
        <f t="shared" si="61"/>
        <v>41.888888888888886</v>
      </c>
      <c r="O965" t="s">
        <v>8319</v>
      </c>
      <c r="P965" t="s">
        <v>8321</v>
      </c>
      <c r="Q965">
        <v>1473693319</v>
      </c>
      <c r="R965" s="13">
        <f t="shared" si="62"/>
        <v>42625.635636574079</v>
      </c>
      <c r="S965">
        <v>1476717319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 t="b">
        <v>0</v>
      </c>
      <c r="J966">
        <v>29</v>
      </c>
      <c r="K966" t="b">
        <v>0</v>
      </c>
      <c r="L966" t="s">
        <v>8273</v>
      </c>
      <c r="M966" s="8">
        <f t="shared" si="60"/>
        <v>0.79909090909090907</v>
      </c>
      <c r="N966" s="9">
        <f t="shared" si="61"/>
        <v>30.310344827586206</v>
      </c>
      <c r="O966" t="s">
        <v>8319</v>
      </c>
      <c r="P966" t="s">
        <v>8321</v>
      </c>
      <c r="Q966">
        <v>1437663919</v>
      </c>
      <c r="R966" s="13">
        <f t="shared" si="62"/>
        <v>42208.628692129627</v>
      </c>
      <c r="S966">
        <v>1441119919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 t="b">
        <v>0</v>
      </c>
      <c r="J967">
        <v>6</v>
      </c>
      <c r="K967" t="b">
        <v>0</v>
      </c>
      <c r="L967" t="s">
        <v>8273</v>
      </c>
      <c r="M967" s="8">
        <f t="shared" si="60"/>
        <v>1.1919999999999999</v>
      </c>
      <c r="N967" s="9">
        <f t="shared" si="61"/>
        <v>49.666666666666664</v>
      </c>
      <c r="O967" t="s">
        <v>8319</v>
      </c>
      <c r="P967" t="s">
        <v>8321</v>
      </c>
      <c r="Q967">
        <v>1474676646</v>
      </c>
      <c r="R967" s="13">
        <f t="shared" si="62"/>
        <v>42637.016736111109</v>
      </c>
      <c r="S967">
        <v>1477454340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 t="b">
        <v>0</v>
      </c>
      <c r="J968">
        <v>30</v>
      </c>
      <c r="K968" t="b">
        <v>0</v>
      </c>
      <c r="L968" t="s">
        <v>8273</v>
      </c>
      <c r="M968" s="8">
        <f t="shared" si="60"/>
        <v>14.8</v>
      </c>
      <c r="N968" s="9">
        <f t="shared" si="61"/>
        <v>59.2</v>
      </c>
      <c r="O968" t="s">
        <v>8319</v>
      </c>
      <c r="P968" t="s">
        <v>8321</v>
      </c>
      <c r="Q968">
        <v>1473174932</v>
      </c>
      <c r="R968" s="13">
        <f t="shared" si="62"/>
        <v>42619.635787037041</v>
      </c>
      <c r="S968">
        <v>1475766932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 t="b">
        <v>0</v>
      </c>
      <c r="J969">
        <v>81</v>
      </c>
      <c r="K969" t="b">
        <v>0</v>
      </c>
      <c r="L969" t="s">
        <v>8273</v>
      </c>
      <c r="M969" s="8">
        <f t="shared" si="60"/>
        <v>17.809999999999999</v>
      </c>
      <c r="N969" s="9">
        <f t="shared" si="61"/>
        <v>43.97530864197531</v>
      </c>
      <c r="O969" t="s">
        <v>8319</v>
      </c>
      <c r="P969" t="s">
        <v>8321</v>
      </c>
      <c r="Q969">
        <v>1456121174</v>
      </c>
      <c r="R969" s="13">
        <f t="shared" si="62"/>
        <v>42422.254328703704</v>
      </c>
      <c r="S969">
        <v>1461301574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 t="b">
        <v>0</v>
      </c>
      <c r="J970">
        <v>4</v>
      </c>
      <c r="K970" t="b">
        <v>0</v>
      </c>
      <c r="L970" t="s">
        <v>8273</v>
      </c>
      <c r="M970" s="8">
        <f t="shared" si="60"/>
        <v>1.325</v>
      </c>
      <c r="N970" s="9">
        <f t="shared" si="61"/>
        <v>26.5</v>
      </c>
      <c r="O970" t="s">
        <v>8319</v>
      </c>
      <c r="P970" t="s">
        <v>8321</v>
      </c>
      <c r="Q970">
        <v>1405542034</v>
      </c>
      <c r="R970" s="13">
        <f t="shared" si="62"/>
        <v>41836.847615740742</v>
      </c>
      <c r="S970">
        <v>1408134034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 t="b">
        <v>0</v>
      </c>
      <c r="J971">
        <v>11</v>
      </c>
      <c r="K971" t="b">
        <v>0</v>
      </c>
      <c r="L971" t="s">
        <v>8273</v>
      </c>
      <c r="M971" s="8">
        <f t="shared" si="60"/>
        <v>46.666666666666664</v>
      </c>
      <c r="N971" s="9">
        <f t="shared" si="61"/>
        <v>1272.7272727272727</v>
      </c>
      <c r="O971" t="s">
        <v>8319</v>
      </c>
      <c r="P971" t="s">
        <v>8321</v>
      </c>
      <c r="Q971">
        <v>1483773407</v>
      </c>
      <c r="R971" s="13">
        <f t="shared" si="62"/>
        <v>42742.30332175926</v>
      </c>
      <c r="S971">
        <v>1486624607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 t="b">
        <v>0</v>
      </c>
      <c r="J972">
        <v>14</v>
      </c>
      <c r="K972" t="b">
        <v>0</v>
      </c>
      <c r="L972" t="s">
        <v>8273</v>
      </c>
      <c r="M972" s="8">
        <f t="shared" si="60"/>
        <v>45.92</v>
      </c>
      <c r="N972" s="9">
        <f t="shared" si="61"/>
        <v>164</v>
      </c>
      <c r="O972" t="s">
        <v>8319</v>
      </c>
      <c r="P972" t="s">
        <v>8321</v>
      </c>
      <c r="Q972">
        <v>1481951853</v>
      </c>
      <c r="R972" s="13">
        <f t="shared" si="62"/>
        <v>42721.220520833333</v>
      </c>
      <c r="S972">
        <v>1485147540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 t="b">
        <v>0</v>
      </c>
      <c r="J973">
        <v>5</v>
      </c>
      <c r="K973" t="b">
        <v>0</v>
      </c>
      <c r="L973" t="s">
        <v>8273</v>
      </c>
      <c r="M973" s="8">
        <f t="shared" si="60"/>
        <v>0.22600000000000001</v>
      </c>
      <c r="N973" s="9">
        <f t="shared" si="61"/>
        <v>45.2</v>
      </c>
      <c r="O973" t="s">
        <v>8319</v>
      </c>
      <c r="P973" t="s">
        <v>8321</v>
      </c>
      <c r="Q973">
        <v>1429290060</v>
      </c>
      <c r="R973" s="13">
        <f t="shared" si="62"/>
        <v>42111.709027777775</v>
      </c>
      <c r="S973">
        <v>1433178060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 t="b">
        <v>0</v>
      </c>
      <c r="J974">
        <v>45</v>
      </c>
      <c r="K974" t="b">
        <v>0</v>
      </c>
      <c r="L974" t="s">
        <v>8273</v>
      </c>
      <c r="M974" s="8">
        <f t="shared" si="60"/>
        <v>34.625</v>
      </c>
      <c r="N974" s="9">
        <f t="shared" si="61"/>
        <v>153.88888888888889</v>
      </c>
      <c r="O974" t="s">
        <v>8319</v>
      </c>
      <c r="P974" t="s">
        <v>8321</v>
      </c>
      <c r="Q974">
        <v>1407271598</v>
      </c>
      <c r="R974" s="13">
        <f t="shared" si="62"/>
        <v>41856.865717592591</v>
      </c>
      <c r="S974">
        <v>1409813940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 t="b">
        <v>0</v>
      </c>
      <c r="J975">
        <v>8</v>
      </c>
      <c r="K975" t="b">
        <v>0</v>
      </c>
      <c r="L975" t="s">
        <v>8273</v>
      </c>
      <c r="M975" s="8">
        <f t="shared" si="60"/>
        <v>2.0550000000000002</v>
      </c>
      <c r="N975" s="9">
        <f t="shared" si="61"/>
        <v>51.375</v>
      </c>
      <c r="O975" t="s">
        <v>8319</v>
      </c>
      <c r="P975" t="s">
        <v>8321</v>
      </c>
      <c r="Q975">
        <v>1441844493</v>
      </c>
      <c r="R975" s="13">
        <f t="shared" si="62"/>
        <v>42257.014965277776</v>
      </c>
      <c r="S975">
        <v>1447032093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 t="b">
        <v>0</v>
      </c>
      <c r="J976">
        <v>3</v>
      </c>
      <c r="K976" t="b">
        <v>0</v>
      </c>
      <c r="L976" t="s">
        <v>8273</v>
      </c>
      <c r="M976" s="8">
        <f t="shared" si="60"/>
        <v>0.56000000000000005</v>
      </c>
      <c r="N976" s="9">
        <f t="shared" si="61"/>
        <v>93.333333333333329</v>
      </c>
      <c r="O976" t="s">
        <v>8319</v>
      </c>
      <c r="P976" t="s">
        <v>8321</v>
      </c>
      <c r="Q976">
        <v>1456336756</v>
      </c>
      <c r="R976" s="13">
        <f t="shared" si="62"/>
        <v>42424.749490740738</v>
      </c>
      <c r="S976">
        <v>1458925156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 t="b">
        <v>0</v>
      </c>
      <c r="J977">
        <v>24</v>
      </c>
      <c r="K977" t="b">
        <v>0</v>
      </c>
      <c r="L977" t="s">
        <v>8273</v>
      </c>
      <c r="M977" s="8">
        <f t="shared" si="60"/>
        <v>2.6070000000000002</v>
      </c>
      <c r="N977" s="9">
        <f t="shared" si="61"/>
        <v>108.625</v>
      </c>
      <c r="O977" t="s">
        <v>8319</v>
      </c>
      <c r="P977" t="s">
        <v>8321</v>
      </c>
      <c r="Q977">
        <v>1461948185</v>
      </c>
      <c r="R977" s="13">
        <f t="shared" si="62"/>
        <v>42489.696585648147</v>
      </c>
      <c r="S977">
        <v>1467132185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 t="b">
        <v>0</v>
      </c>
      <c r="J978">
        <v>18</v>
      </c>
      <c r="K978" t="b">
        <v>0</v>
      </c>
      <c r="L978" t="s">
        <v>8273</v>
      </c>
      <c r="M978" s="8">
        <f t="shared" si="60"/>
        <v>1.9259999999999999</v>
      </c>
      <c r="N978" s="9">
        <f t="shared" si="61"/>
        <v>160.5</v>
      </c>
      <c r="O978" t="s">
        <v>8319</v>
      </c>
      <c r="P978" t="s">
        <v>8321</v>
      </c>
      <c r="Q978">
        <v>1435627497</v>
      </c>
      <c r="R978" s="13">
        <f t="shared" si="62"/>
        <v>42185.058993055558</v>
      </c>
      <c r="S978">
        <v>1439515497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 t="b">
        <v>0</v>
      </c>
      <c r="J979">
        <v>12</v>
      </c>
      <c r="K979" t="b">
        <v>0</v>
      </c>
      <c r="L979" t="s">
        <v>8273</v>
      </c>
      <c r="M979" s="8">
        <f t="shared" si="60"/>
        <v>33.666666666666664</v>
      </c>
      <c r="N979" s="9">
        <f t="shared" si="61"/>
        <v>75.75</v>
      </c>
      <c r="O979" t="s">
        <v>8319</v>
      </c>
      <c r="P979" t="s">
        <v>8321</v>
      </c>
      <c r="Q979">
        <v>1453502197</v>
      </c>
      <c r="R979" s="13">
        <f t="shared" si="62"/>
        <v>42391.942094907412</v>
      </c>
      <c r="S979">
        <v>1456094197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 t="b">
        <v>0</v>
      </c>
      <c r="J980">
        <v>123</v>
      </c>
      <c r="K980" t="b">
        <v>0</v>
      </c>
      <c r="L980" t="s">
        <v>8273</v>
      </c>
      <c r="M980" s="8">
        <f t="shared" si="60"/>
        <v>56.263267182990241</v>
      </c>
      <c r="N980" s="9">
        <f t="shared" si="61"/>
        <v>790.83739837398377</v>
      </c>
      <c r="O980" t="s">
        <v>8319</v>
      </c>
      <c r="P980" t="s">
        <v>8321</v>
      </c>
      <c r="Q980">
        <v>1453793101</v>
      </c>
      <c r="R980" s="13">
        <f t="shared" si="62"/>
        <v>42395.309039351851</v>
      </c>
      <c r="S980">
        <v>1456385101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 t="b">
        <v>0</v>
      </c>
      <c r="J981">
        <v>96</v>
      </c>
      <c r="K981" t="b">
        <v>0</v>
      </c>
      <c r="L981" t="s">
        <v>8273</v>
      </c>
      <c r="M981" s="8">
        <f t="shared" si="60"/>
        <v>82.817599999999999</v>
      </c>
      <c r="N981" s="9">
        <f t="shared" si="61"/>
        <v>301.93916666666667</v>
      </c>
      <c r="O981" t="s">
        <v>8319</v>
      </c>
      <c r="P981" t="s">
        <v>8321</v>
      </c>
      <c r="Q981">
        <v>1463392828</v>
      </c>
      <c r="R981" s="13">
        <f t="shared" si="62"/>
        <v>42506.416990740734</v>
      </c>
      <c r="S981">
        <v>1466449140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 t="b">
        <v>0</v>
      </c>
      <c r="J982">
        <v>31</v>
      </c>
      <c r="K982" t="b">
        <v>0</v>
      </c>
      <c r="L982" t="s">
        <v>8273</v>
      </c>
      <c r="M982" s="8">
        <f t="shared" si="60"/>
        <v>14.86</v>
      </c>
      <c r="N982" s="9">
        <f t="shared" si="61"/>
        <v>47.935483870967744</v>
      </c>
      <c r="O982" t="s">
        <v>8319</v>
      </c>
      <c r="P982" t="s">
        <v>8321</v>
      </c>
      <c r="Q982">
        <v>1413495722</v>
      </c>
      <c r="R982" s="13">
        <f t="shared" si="62"/>
        <v>41928.904189814813</v>
      </c>
      <c r="S982">
        <v>1417387322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 t="b">
        <v>0</v>
      </c>
      <c r="J983">
        <v>4</v>
      </c>
      <c r="K983" t="b">
        <v>0</v>
      </c>
      <c r="L983" t="s">
        <v>8273</v>
      </c>
      <c r="M983" s="8">
        <f t="shared" si="60"/>
        <v>1.2375123751237513E-2</v>
      </c>
      <c r="N983" s="9">
        <f t="shared" si="61"/>
        <v>2.75</v>
      </c>
      <c r="O983" t="s">
        <v>8319</v>
      </c>
      <c r="P983" t="s">
        <v>8321</v>
      </c>
      <c r="Q983">
        <v>1405032222</v>
      </c>
      <c r="R983" s="13">
        <f t="shared" si="62"/>
        <v>41830.947013888886</v>
      </c>
      <c r="S983">
        <v>1407624222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 t="b">
        <v>0</v>
      </c>
      <c r="J984">
        <v>3</v>
      </c>
      <c r="K984" t="b">
        <v>0</v>
      </c>
      <c r="L984" t="s">
        <v>8273</v>
      </c>
      <c r="M984" s="8">
        <f t="shared" si="60"/>
        <v>1.7142857142857144E-2</v>
      </c>
      <c r="N984" s="9">
        <f t="shared" si="61"/>
        <v>1</v>
      </c>
      <c r="O984" t="s">
        <v>8319</v>
      </c>
      <c r="P984" t="s">
        <v>8321</v>
      </c>
      <c r="Q984">
        <v>1472839486</v>
      </c>
      <c r="R984" s="13">
        <f t="shared" si="62"/>
        <v>42615.753310185188</v>
      </c>
      <c r="S984">
        <v>1475431486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 t="b">
        <v>0</v>
      </c>
      <c r="J985">
        <v>179</v>
      </c>
      <c r="K985" t="b">
        <v>0</v>
      </c>
      <c r="L985" t="s">
        <v>8273</v>
      </c>
      <c r="M985" s="8">
        <f t="shared" si="60"/>
        <v>29.506136117214712</v>
      </c>
      <c r="N985" s="9">
        <f t="shared" si="61"/>
        <v>171.79329608938548</v>
      </c>
      <c r="O985" t="s">
        <v>8319</v>
      </c>
      <c r="P985" t="s">
        <v>8321</v>
      </c>
      <c r="Q985">
        <v>1469289685</v>
      </c>
      <c r="R985" s="13">
        <f t="shared" si="62"/>
        <v>42574.667650462965</v>
      </c>
      <c r="S985">
        <v>1471985640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 t="b">
        <v>0</v>
      </c>
      <c r="J986">
        <v>3</v>
      </c>
      <c r="K986" t="b">
        <v>0</v>
      </c>
      <c r="L986" t="s">
        <v>8273</v>
      </c>
      <c r="M986" s="8">
        <f t="shared" si="60"/>
        <v>1.06</v>
      </c>
      <c r="N986" s="9">
        <f t="shared" si="61"/>
        <v>35.333333333333336</v>
      </c>
      <c r="O986" t="s">
        <v>8319</v>
      </c>
      <c r="P986" t="s">
        <v>8321</v>
      </c>
      <c r="Q986">
        <v>1424918808</v>
      </c>
      <c r="R986" s="13">
        <f t="shared" si="62"/>
        <v>42061.11583333333</v>
      </c>
      <c r="S986">
        <v>1427507208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 t="b">
        <v>0</v>
      </c>
      <c r="J987">
        <v>23</v>
      </c>
      <c r="K987" t="b">
        <v>0</v>
      </c>
      <c r="L987" t="s">
        <v>8273</v>
      </c>
      <c r="M987" s="8">
        <f t="shared" si="60"/>
        <v>6.293333333333333</v>
      </c>
      <c r="N987" s="9">
        <f t="shared" si="61"/>
        <v>82.086956521739125</v>
      </c>
      <c r="O987" t="s">
        <v>8319</v>
      </c>
      <c r="P987" t="s">
        <v>8321</v>
      </c>
      <c r="Q987">
        <v>1449011610</v>
      </c>
      <c r="R987" s="13">
        <f t="shared" si="62"/>
        <v>42339.967708333337</v>
      </c>
      <c r="S987">
        <v>1451602800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 t="b">
        <v>0</v>
      </c>
      <c r="J988">
        <v>23</v>
      </c>
      <c r="K988" t="b">
        <v>0</v>
      </c>
      <c r="L988" t="s">
        <v>8273</v>
      </c>
      <c r="M988" s="8">
        <f t="shared" si="60"/>
        <v>12.75</v>
      </c>
      <c r="N988" s="9">
        <f t="shared" si="61"/>
        <v>110.8695652173913</v>
      </c>
      <c r="O988" t="s">
        <v>8319</v>
      </c>
      <c r="P988" t="s">
        <v>8321</v>
      </c>
      <c r="Q988">
        <v>1447698300</v>
      </c>
      <c r="R988" s="13">
        <f t="shared" si="62"/>
        <v>42324.767361111109</v>
      </c>
      <c r="S988">
        <v>1452384000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 t="b">
        <v>0</v>
      </c>
      <c r="J989">
        <v>41</v>
      </c>
      <c r="K989" t="b">
        <v>0</v>
      </c>
      <c r="L989" t="s">
        <v>8273</v>
      </c>
      <c r="M989" s="8">
        <f t="shared" si="60"/>
        <v>13.22</v>
      </c>
      <c r="N989" s="9">
        <f t="shared" si="61"/>
        <v>161.21951219512195</v>
      </c>
      <c r="O989" t="s">
        <v>8319</v>
      </c>
      <c r="P989" t="s">
        <v>8321</v>
      </c>
      <c r="Q989">
        <v>1400051050</v>
      </c>
      <c r="R989" s="13">
        <f t="shared" si="62"/>
        <v>41773.294560185182</v>
      </c>
      <c r="S989">
        <v>1403507050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 t="b">
        <v>0</v>
      </c>
      <c r="J990">
        <v>0</v>
      </c>
      <c r="K990" t="b">
        <v>0</v>
      </c>
      <c r="L990" t="s">
        <v>8273</v>
      </c>
      <c r="M990" s="8">
        <f t="shared" si="60"/>
        <v>0</v>
      </c>
      <c r="N990" s="9" t="e">
        <f t="shared" si="61"/>
        <v>#DIV/0!</v>
      </c>
      <c r="O990" t="s">
        <v>8319</v>
      </c>
      <c r="P990" t="s">
        <v>8321</v>
      </c>
      <c r="Q990">
        <v>1472718825</v>
      </c>
      <c r="R990" s="13">
        <f t="shared" si="62"/>
        <v>42614.356770833328</v>
      </c>
      <c r="S990">
        <v>1475310825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 t="b">
        <v>0</v>
      </c>
      <c r="J991">
        <v>32</v>
      </c>
      <c r="K991" t="b">
        <v>0</v>
      </c>
      <c r="L991" t="s">
        <v>8273</v>
      </c>
      <c r="M991" s="8">
        <f t="shared" si="60"/>
        <v>16.77</v>
      </c>
      <c r="N991" s="9">
        <f t="shared" si="61"/>
        <v>52.40625</v>
      </c>
      <c r="O991" t="s">
        <v>8319</v>
      </c>
      <c r="P991" t="s">
        <v>8321</v>
      </c>
      <c r="Q991">
        <v>1472509495</v>
      </c>
      <c r="R991" s="13">
        <f t="shared" si="62"/>
        <v>42611.933969907404</v>
      </c>
      <c r="S991">
        <v>1475101495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 t="b">
        <v>0</v>
      </c>
      <c r="J992">
        <v>2</v>
      </c>
      <c r="K992" t="b">
        <v>0</v>
      </c>
      <c r="L992" t="s">
        <v>8273</v>
      </c>
      <c r="M992" s="8">
        <f t="shared" si="60"/>
        <v>0.104</v>
      </c>
      <c r="N992" s="9">
        <f t="shared" si="61"/>
        <v>13</v>
      </c>
      <c r="O992" t="s">
        <v>8319</v>
      </c>
      <c r="P992" t="s">
        <v>8321</v>
      </c>
      <c r="Q992">
        <v>1407178164</v>
      </c>
      <c r="R992" s="13">
        <f t="shared" si="62"/>
        <v>41855.784305555557</v>
      </c>
      <c r="S992">
        <v>1409770164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 t="b">
        <v>0</v>
      </c>
      <c r="J993">
        <v>7</v>
      </c>
      <c r="K993" t="b">
        <v>0</v>
      </c>
      <c r="L993" t="s">
        <v>8273</v>
      </c>
      <c r="M993" s="8">
        <f t="shared" si="60"/>
        <v>4.24</v>
      </c>
      <c r="N993" s="9">
        <f t="shared" si="61"/>
        <v>30.285714285714285</v>
      </c>
      <c r="O993" t="s">
        <v>8319</v>
      </c>
      <c r="P993" t="s">
        <v>8321</v>
      </c>
      <c r="Q993">
        <v>1466186988</v>
      </c>
      <c r="R993" s="13">
        <f t="shared" si="62"/>
        <v>42538.75680555556</v>
      </c>
      <c r="S993">
        <v>1468349460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 t="b">
        <v>0</v>
      </c>
      <c r="J994">
        <v>4</v>
      </c>
      <c r="K994" t="b">
        <v>0</v>
      </c>
      <c r="L994" t="s">
        <v>8273</v>
      </c>
      <c r="M994" s="8">
        <f t="shared" si="60"/>
        <v>0.46700000000000003</v>
      </c>
      <c r="N994" s="9">
        <f t="shared" si="61"/>
        <v>116.75</v>
      </c>
      <c r="O994" t="s">
        <v>8319</v>
      </c>
      <c r="P994" t="s">
        <v>8321</v>
      </c>
      <c r="Q994">
        <v>1457475119</v>
      </c>
      <c r="R994" s="13">
        <f t="shared" si="62"/>
        <v>42437.924988425926</v>
      </c>
      <c r="S994">
        <v>1462655519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 t="b">
        <v>0</v>
      </c>
      <c r="J995">
        <v>196</v>
      </c>
      <c r="K995" t="b">
        <v>0</v>
      </c>
      <c r="L995" t="s">
        <v>8273</v>
      </c>
      <c r="M995" s="8">
        <f t="shared" si="60"/>
        <v>25.087142857142858</v>
      </c>
      <c r="N995" s="9">
        <f t="shared" si="61"/>
        <v>89.59693877551021</v>
      </c>
      <c r="O995" t="s">
        <v>8319</v>
      </c>
      <c r="P995" t="s">
        <v>8321</v>
      </c>
      <c r="Q995">
        <v>1476054568</v>
      </c>
      <c r="R995" s="13">
        <f t="shared" si="62"/>
        <v>42652.964907407411</v>
      </c>
      <c r="S995">
        <v>1478926800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 t="b">
        <v>0</v>
      </c>
      <c r="J996">
        <v>11</v>
      </c>
      <c r="K996" t="b">
        <v>0</v>
      </c>
      <c r="L996" t="s">
        <v>8273</v>
      </c>
      <c r="M996" s="8">
        <f t="shared" si="60"/>
        <v>2.3344999999999998</v>
      </c>
      <c r="N996" s="9">
        <f t="shared" si="61"/>
        <v>424.45454545454544</v>
      </c>
      <c r="O996" t="s">
        <v>8319</v>
      </c>
      <c r="P996" t="s">
        <v>8321</v>
      </c>
      <c r="Q996">
        <v>1412835530</v>
      </c>
      <c r="R996" s="13">
        <f t="shared" si="62"/>
        <v>41921.263078703705</v>
      </c>
      <c r="S996">
        <v>1417388340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 t="b">
        <v>0</v>
      </c>
      <c r="J997">
        <v>9</v>
      </c>
      <c r="K997" t="b">
        <v>0</v>
      </c>
      <c r="L997" t="s">
        <v>8273</v>
      </c>
      <c r="M997" s="8">
        <f t="shared" si="60"/>
        <v>7.26</v>
      </c>
      <c r="N997" s="9">
        <f t="shared" si="61"/>
        <v>80.666666666666671</v>
      </c>
      <c r="O997" t="s">
        <v>8319</v>
      </c>
      <c r="P997" t="s">
        <v>8321</v>
      </c>
      <c r="Q997">
        <v>1415140480</v>
      </c>
      <c r="R997" s="13">
        <f t="shared" si="62"/>
        <v>41947.940740740742</v>
      </c>
      <c r="S997">
        <v>1417276800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 t="b">
        <v>0</v>
      </c>
      <c r="J998">
        <v>5</v>
      </c>
      <c r="K998" t="b">
        <v>0</v>
      </c>
      <c r="L998" t="s">
        <v>8273</v>
      </c>
      <c r="M998" s="8">
        <f t="shared" si="60"/>
        <v>1.625</v>
      </c>
      <c r="N998" s="9">
        <f t="shared" si="61"/>
        <v>13</v>
      </c>
      <c r="O998" t="s">
        <v>8319</v>
      </c>
      <c r="P998" t="s">
        <v>8321</v>
      </c>
      <c r="Q998">
        <v>1403902060</v>
      </c>
      <c r="R998" s="13">
        <f t="shared" si="62"/>
        <v>41817.866435185184</v>
      </c>
      <c r="S998">
        <v>1406474820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 t="b">
        <v>0</v>
      </c>
      <c r="J999">
        <v>8</v>
      </c>
      <c r="K999" t="b">
        <v>0</v>
      </c>
      <c r="L999" t="s">
        <v>8273</v>
      </c>
      <c r="M999" s="8">
        <f t="shared" si="60"/>
        <v>1.3</v>
      </c>
      <c r="N999" s="9">
        <f t="shared" si="61"/>
        <v>8.125</v>
      </c>
      <c r="O999" t="s">
        <v>8319</v>
      </c>
      <c r="P999" t="s">
        <v>8321</v>
      </c>
      <c r="Q999">
        <v>1414549697</v>
      </c>
      <c r="R999" s="13">
        <f t="shared" si="62"/>
        <v>41941.10297453704</v>
      </c>
      <c r="S999">
        <v>1417145297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 t="b">
        <v>0</v>
      </c>
      <c r="J1000">
        <v>229</v>
      </c>
      <c r="K1000" t="b">
        <v>0</v>
      </c>
      <c r="L1000" t="s">
        <v>8273</v>
      </c>
      <c r="M1000" s="8">
        <f t="shared" si="60"/>
        <v>58.55833333333333</v>
      </c>
      <c r="N1000" s="9">
        <f t="shared" si="61"/>
        <v>153.42794759825327</v>
      </c>
      <c r="O1000" t="s">
        <v>8319</v>
      </c>
      <c r="P1000" t="s">
        <v>8321</v>
      </c>
      <c r="Q1000">
        <v>1444017801</v>
      </c>
      <c r="R1000" s="13">
        <f t="shared" si="62"/>
        <v>42282.168993055559</v>
      </c>
      <c r="S1000">
        <v>1447909401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 t="b">
        <v>0</v>
      </c>
      <c r="J1001">
        <v>40</v>
      </c>
      <c r="K1001" t="b">
        <v>0</v>
      </c>
      <c r="L1001" t="s">
        <v>8273</v>
      </c>
      <c r="M1001" s="8">
        <f t="shared" si="60"/>
        <v>7.7886666666666668</v>
      </c>
      <c r="N1001" s="9">
        <f t="shared" si="61"/>
        <v>292.07499999999999</v>
      </c>
      <c r="O1001" t="s">
        <v>8319</v>
      </c>
      <c r="P1001" t="s">
        <v>8321</v>
      </c>
      <c r="Q1001">
        <v>1413270690</v>
      </c>
      <c r="R1001" s="13">
        <f t="shared" si="62"/>
        <v>41926.29965277778</v>
      </c>
      <c r="S1001">
        <v>1415865720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 t="b">
        <v>0</v>
      </c>
      <c r="J1002">
        <v>6</v>
      </c>
      <c r="K1002" t="b">
        <v>0</v>
      </c>
      <c r="L1002" t="s">
        <v>8273</v>
      </c>
      <c r="M1002" s="8">
        <f t="shared" si="60"/>
        <v>2.2157147647256061</v>
      </c>
      <c r="N1002" s="9">
        <f t="shared" si="61"/>
        <v>3304</v>
      </c>
      <c r="O1002" t="s">
        <v>8319</v>
      </c>
      <c r="P1002" t="s">
        <v>8321</v>
      </c>
      <c r="Q1002">
        <v>1484357160</v>
      </c>
      <c r="R1002" s="13">
        <f t="shared" si="62"/>
        <v>42749.059722222228</v>
      </c>
      <c r="S1002">
        <v>1489537560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 t="b">
        <v>0</v>
      </c>
      <c r="J1003">
        <v>4</v>
      </c>
      <c r="K1003" t="b">
        <v>0</v>
      </c>
      <c r="L1003" t="s">
        <v>8273</v>
      </c>
      <c r="M1003" s="8">
        <f t="shared" si="60"/>
        <v>104</v>
      </c>
      <c r="N1003" s="9">
        <f t="shared" si="61"/>
        <v>1300</v>
      </c>
      <c r="O1003" t="s">
        <v>8319</v>
      </c>
      <c r="P1003" t="s">
        <v>8321</v>
      </c>
      <c r="Q1003">
        <v>1481908613</v>
      </c>
      <c r="R1003" s="13">
        <f t="shared" si="62"/>
        <v>42720.720057870371</v>
      </c>
      <c r="S1003">
        <v>1485796613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 t="b">
        <v>0</v>
      </c>
      <c r="J1004">
        <v>22</v>
      </c>
      <c r="K1004" t="b">
        <v>0</v>
      </c>
      <c r="L1004" t="s">
        <v>8273</v>
      </c>
      <c r="M1004" s="8">
        <f t="shared" si="60"/>
        <v>29.602960296029604</v>
      </c>
      <c r="N1004" s="9">
        <f t="shared" si="61"/>
        <v>134.54545454545453</v>
      </c>
      <c r="O1004" t="s">
        <v>8319</v>
      </c>
      <c r="P1004" t="s">
        <v>8321</v>
      </c>
      <c r="Q1004">
        <v>1447777514</v>
      </c>
      <c r="R1004" s="13">
        <f t="shared" si="62"/>
        <v>42325.684189814812</v>
      </c>
      <c r="S1004">
        <v>1450331940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 t="b">
        <v>0</v>
      </c>
      <c r="J1005">
        <v>15</v>
      </c>
      <c r="K1005" t="b">
        <v>0</v>
      </c>
      <c r="L1005" t="s">
        <v>8273</v>
      </c>
      <c r="M1005" s="8">
        <f t="shared" si="60"/>
        <v>16.055</v>
      </c>
      <c r="N1005" s="9">
        <f t="shared" si="61"/>
        <v>214.06666666666666</v>
      </c>
      <c r="O1005" t="s">
        <v>8319</v>
      </c>
      <c r="P1005" t="s">
        <v>8321</v>
      </c>
      <c r="Q1005">
        <v>1487091661</v>
      </c>
      <c r="R1005" s="13">
        <f t="shared" si="62"/>
        <v>42780.709039351852</v>
      </c>
      <c r="S1005">
        <v>1489680061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 t="b">
        <v>0</v>
      </c>
      <c r="J1006">
        <v>95</v>
      </c>
      <c r="K1006" t="b">
        <v>0</v>
      </c>
      <c r="L1006" t="s">
        <v>8273</v>
      </c>
      <c r="M1006" s="8">
        <f t="shared" si="60"/>
        <v>82.207999999999998</v>
      </c>
      <c r="N1006" s="9">
        <f t="shared" si="61"/>
        <v>216.33684210526314</v>
      </c>
      <c r="O1006" t="s">
        <v>8319</v>
      </c>
      <c r="P1006" t="s">
        <v>8321</v>
      </c>
      <c r="Q1006">
        <v>1453222827</v>
      </c>
      <c r="R1006" s="13">
        <f t="shared" si="62"/>
        <v>42388.708645833336</v>
      </c>
      <c r="S1006">
        <v>1455814827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 t="b">
        <v>0</v>
      </c>
      <c r="J1007">
        <v>161</v>
      </c>
      <c r="K1007" t="b">
        <v>0</v>
      </c>
      <c r="L1007" t="s">
        <v>8273</v>
      </c>
      <c r="M1007" s="8">
        <f t="shared" si="60"/>
        <v>75.051000000000002</v>
      </c>
      <c r="N1007" s="9">
        <f t="shared" si="61"/>
        <v>932.31055900621118</v>
      </c>
      <c r="O1007" t="s">
        <v>8319</v>
      </c>
      <c r="P1007" t="s">
        <v>8321</v>
      </c>
      <c r="Q1007">
        <v>1443538783</v>
      </c>
      <c r="R1007" s="13">
        <f t="shared" si="62"/>
        <v>42276.624803240738</v>
      </c>
      <c r="S1007">
        <v>1446217183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 t="b">
        <v>0</v>
      </c>
      <c r="J1008">
        <v>8</v>
      </c>
      <c r="K1008" t="b">
        <v>0</v>
      </c>
      <c r="L1008" t="s">
        <v>8273</v>
      </c>
      <c r="M1008" s="8">
        <f t="shared" si="60"/>
        <v>5.85</v>
      </c>
      <c r="N1008" s="9">
        <f t="shared" si="61"/>
        <v>29.25</v>
      </c>
      <c r="O1008" t="s">
        <v>8319</v>
      </c>
      <c r="P1008" t="s">
        <v>8321</v>
      </c>
      <c r="Q1008">
        <v>1417654672</v>
      </c>
      <c r="R1008" s="13">
        <f t="shared" si="62"/>
        <v>41977.040185185186</v>
      </c>
      <c r="S1008">
        <v>1418368260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 t="b">
        <v>0</v>
      </c>
      <c r="J1009">
        <v>76</v>
      </c>
      <c r="K1009" t="b">
        <v>0</v>
      </c>
      <c r="L1009" t="s">
        <v>8273</v>
      </c>
      <c r="M1009" s="8">
        <f t="shared" si="60"/>
        <v>44.32</v>
      </c>
      <c r="N1009" s="9">
        <f t="shared" si="61"/>
        <v>174.94736842105263</v>
      </c>
      <c r="O1009" t="s">
        <v>8319</v>
      </c>
      <c r="P1009" t="s">
        <v>8321</v>
      </c>
      <c r="Q1009">
        <v>1478095223</v>
      </c>
      <c r="R1009" s="13">
        <f t="shared" si="62"/>
        <v>42676.583599537036</v>
      </c>
      <c r="S1009">
        <v>1481727623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 t="b">
        <v>0</v>
      </c>
      <c r="J1010">
        <v>1</v>
      </c>
      <c r="K1010" t="b">
        <v>0</v>
      </c>
      <c r="L1010" t="s">
        <v>8273</v>
      </c>
      <c r="M1010" s="8">
        <f t="shared" si="60"/>
        <v>0.26737967914438504</v>
      </c>
      <c r="N1010" s="9">
        <f t="shared" si="61"/>
        <v>250</v>
      </c>
      <c r="O1010" t="s">
        <v>8319</v>
      </c>
      <c r="P1010" t="s">
        <v>8321</v>
      </c>
      <c r="Q1010">
        <v>1480361115</v>
      </c>
      <c r="R1010" s="13">
        <f t="shared" si="62"/>
        <v>42702.809201388889</v>
      </c>
      <c r="S1010">
        <v>1482953115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 t="b">
        <v>0</v>
      </c>
      <c r="J1011">
        <v>101</v>
      </c>
      <c r="K1011" t="b">
        <v>0</v>
      </c>
      <c r="L1011" t="s">
        <v>8273</v>
      </c>
      <c r="M1011" s="8">
        <f t="shared" si="60"/>
        <v>13.13</v>
      </c>
      <c r="N1011" s="9">
        <f t="shared" si="61"/>
        <v>65</v>
      </c>
      <c r="O1011" t="s">
        <v>8319</v>
      </c>
      <c r="P1011" t="s">
        <v>8321</v>
      </c>
      <c r="Q1011">
        <v>1463754646</v>
      </c>
      <c r="R1011" s="13">
        <f t="shared" si="62"/>
        <v>42510.604699074072</v>
      </c>
      <c r="S1011">
        <v>1466346646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 t="b">
        <v>0</v>
      </c>
      <c r="J1012">
        <v>4</v>
      </c>
      <c r="K1012" t="b">
        <v>0</v>
      </c>
      <c r="L1012" t="s">
        <v>8273</v>
      </c>
      <c r="M1012" s="8">
        <f t="shared" si="60"/>
        <v>0.19088937093275488</v>
      </c>
      <c r="N1012" s="9">
        <f t="shared" si="61"/>
        <v>55</v>
      </c>
      <c r="O1012" t="s">
        <v>8319</v>
      </c>
      <c r="P1012" t="s">
        <v>8321</v>
      </c>
      <c r="Q1012">
        <v>1468180462</v>
      </c>
      <c r="R1012" s="13">
        <f t="shared" si="62"/>
        <v>42561.829421296294</v>
      </c>
      <c r="S1012">
        <v>1473044340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 t="b">
        <v>0</v>
      </c>
      <c r="J1013">
        <v>1</v>
      </c>
      <c r="K1013" t="b">
        <v>0</v>
      </c>
      <c r="L1013" t="s">
        <v>8273</v>
      </c>
      <c r="M1013" s="8">
        <f t="shared" si="60"/>
        <v>0.375</v>
      </c>
      <c r="N1013" s="9">
        <f t="shared" si="61"/>
        <v>75</v>
      </c>
      <c r="O1013" t="s">
        <v>8319</v>
      </c>
      <c r="P1013" t="s">
        <v>8321</v>
      </c>
      <c r="Q1013">
        <v>1415050395</v>
      </c>
      <c r="R1013" s="13">
        <f t="shared" si="62"/>
        <v>41946.898090277777</v>
      </c>
      <c r="S1013">
        <v>1418938395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 t="b">
        <v>0</v>
      </c>
      <c r="J1014">
        <v>775</v>
      </c>
      <c r="K1014" t="b">
        <v>0</v>
      </c>
      <c r="L1014" t="s">
        <v>8273</v>
      </c>
      <c r="M1014" s="8">
        <f t="shared" si="60"/>
        <v>21535.021000000001</v>
      </c>
      <c r="N1014" s="9">
        <f t="shared" si="61"/>
        <v>1389.3561935483872</v>
      </c>
      <c r="O1014" t="s">
        <v>8319</v>
      </c>
      <c r="P1014" t="s">
        <v>8321</v>
      </c>
      <c r="Q1014">
        <v>1481366052</v>
      </c>
      <c r="R1014" s="13">
        <f t="shared" si="62"/>
        <v>42714.440416666665</v>
      </c>
      <c r="S1014">
        <v>1485254052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 t="b">
        <v>0</v>
      </c>
      <c r="J1015">
        <v>90</v>
      </c>
      <c r="K1015" t="b">
        <v>0</v>
      </c>
      <c r="L1015" t="s">
        <v>8273</v>
      </c>
      <c r="M1015" s="8">
        <f t="shared" si="60"/>
        <v>34.527999999999999</v>
      </c>
      <c r="N1015" s="9">
        <f t="shared" si="61"/>
        <v>95.911111111111111</v>
      </c>
      <c r="O1015" t="s">
        <v>8319</v>
      </c>
      <c r="P1015" t="s">
        <v>8321</v>
      </c>
      <c r="Q1015">
        <v>1449000056</v>
      </c>
      <c r="R1015" s="13">
        <f t="shared" si="62"/>
        <v>42339.833981481483</v>
      </c>
      <c r="S1015">
        <v>1451419200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 t="b">
        <v>0</v>
      </c>
      <c r="J1016">
        <v>16</v>
      </c>
      <c r="K1016" t="b">
        <v>0</v>
      </c>
      <c r="L1016" t="s">
        <v>8273</v>
      </c>
      <c r="M1016" s="8">
        <f t="shared" si="60"/>
        <v>30.6</v>
      </c>
      <c r="N1016" s="9">
        <f t="shared" si="61"/>
        <v>191.25</v>
      </c>
      <c r="O1016" t="s">
        <v>8319</v>
      </c>
      <c r="P1016" t="s">
        <v>8321</v>
      </c>
      <c r="Q1016">
        <v>1415750615</v>
      </c>
      <c r="R1016" s="13">
        <f t="shared" si="62"/>
        <v>41955.002488425926</v>
      </c>
      <c r="S1016">
        <v>1420070615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 t="b">
        <v>0</v>
      </c>
      <c r="J1017">
        <v>6</v>
      </c>
      <c r="K1017" t="b">
        <v>0</v>
      </c>
      <c r="L1017" t="s">
        <v>8273</v>
      </c>
      <c r="M1017" s="8">
        <f t="shared" si="60"/>
        <v>2.6666666666666665</v>
      </c>
      <c r="N1017" s="9">
        <f t="shared" si="61"/>
        <v>40</v>
      </c>
      <c r="O1017" t="s">
        <v>8319</v>
      </c>
      <c r="P1017" t="s">
        <v>8321</v>
      </c>
      <c r="Q1017">
        <v>1445893495</v>
      </c>
      <c r="R1017" s="13">
        <f t="shared" si="62"/>
        <v>42303.878414351857</v>
      </c>
      <c r="S1017">
        <v>1448489095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 t="b">
        <v>0</v>
      </c>
      <c r="J1018">
        <v>38</v>
      </c>
      <c r="K1018" t="b">
        <v>0</v>
      </c>
      <c r="L1018" t="s">
        <v>8273</v>
      </c>
      <c r="M1018" s="8">
        <f t="shared" si="60"/>
        <v>2.8420000000000001</v>
      </c>
      <c r="N1018" s="9">
        <f t="shared" si="61"/>
        <v>74.78947368421052</v>
      </c>
      <c r="O1018" t="s">
        <v>8319</v>
      </c>
      <c r="P1018" t="s">
        <v>8321</v>
      </c>
      <c r="Q1018">
        <v>1456108456</v>
      </c>
      <c r="R1018" s="13">
        <f t="shared" si="62"/>
        <v>42422.107129629629</v>
      </c>
      <c r="S1018">
        <v>1459992856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 t="b">
        <v>0</v>
      </c>
      <c r="J1019">
        <v>355</v>
      </c>
      <c r="K1019" t="b">
        <v>0</v>
      </c>
      <c r="L1019" t="s">
        <v>8273</v>
      </c>
      <c r="M1019" s="8">
        <f t="shared" si="60"/>
        <v>22.878799999999998</v>
      </c>
      <c r="N1019" s="9">
        <f t="shared" si="61"/>
        <v>161.11830985915492</v>
      </c>
      <c r="O1019" t="s">
        <v>8319</v>
      </c>
      <c r="P1019" t="s">
        <v>8321</v>
      </c>
      <c r="Q1019">
        <v>1444666335</v>
      </c>
      <c r="R1019" s="13">
        <f t="shared" si="62"/>
        <v>42289.675173611111</v>
      </c>
      <c r="S1019">
        <v>1448125935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 t="b">
        <v>0</v>
      </c>
      <c r="J1020">
        <v>7</v>
      </c>
      <c r="K1020" t="b">
        <v>0</v>
      </c>
      <c r="L1020" t="s">
        <v>8273</v>
      </c>
      <c r="M1020" s="8">
        <f t="shared" si="60"/>
        <v>3.105</v>
      </c>
      <c r="N1020" s="9">
        <f t="shared" si="61"/>
        <v>88.714285714285708</v>
      </c>
      <c r="O1020" t="s">
        <v>8319</v>
      </c>
      <c r="P1020" t="s">
        <v>8321</v>
      </c>
      <c r="Q1020">
        <v>1465904933</v>
      </c>
      <c r="R1020" s="13">
        <f t="shared" si="62"/>
        <v>42535.492280092592</v>
      </c>
      <c r="S1020">
        <v>1468496933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 t="b">
        <v>0</v>
      </c>
      <c r="J1021">
        <v>400</v>
      </c>
      <c r="K1021" t="b">
        <v>0</v>
      </c>
      <c r="L1021" t="s">
        <v>8273</v>
      </c>
      <c r="M1021" s="8">
        <f t="shared" si="60"/>
        <v>47.333333333333336</v>
      </c>
      <c r="N1021" s="9">
        <f t="shared" si="61"/>
        <v>53.25</v>
      </c>
      <c r="O1021" t="s">
        <v>8319</v>
      </c>
      <c r="P1021" t="s">
        <v>8321</v>
      </c>
      <c r="Q1021">
        <v>1420500149</v>
      </c>
      <c r="R1021" s="13">
        <f t="shared" si="62"/>
        <v>42009.973946759259</v>
      </c>
      <c r="S1021">
        <v>1423092149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 t="b">
        <v>0</v>
      </c>
      <c r="J1022">
        <v>30</v>
      </c>
      <c r="K1022" t="b">
        <v>1</v>
      </c>
      <c r="L1022" t="s">
        <v>8280</v>
      </c>
      <c r="M1022" s="8">
        <f t="shared" si="60"/>
        <v>205.54838709677421</v>
      </c>
      <c r="N1022" s="9">
        <f t="shared" si="61"/>
        <v>106.2</v>
      </c>
      <c r="O1022" t="s">
        <v>8325</v>
      </c>
      <c r="P1022" t="s">
        <v>8330</v>
      </c>
      <c r="Q1022">
        <v>1430617209</v>
      </c>
      <c r="R1022" s="13">
        <f t="shared" si="62"/>
        <v>42127.069548611107</v>
      </c>
      <c r="S1022">
        <v>1433206020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 t="b">
        <v>1</v>
      </c>
      <c r="J1023">
        <v>478</v>
      </c>
      <c r="K1023" t="b">
        <v>1</v>
      </c>
      <c r="L1023" t="s">
        <v>8280</v>
      </c>
      <c r="M1023" s="8">
        <f t="shared" si="60"/>
        <v>351.80366666666669</v>
      </c>
      <c r="N1023" s="9">
        <f t="shared" si="61"/>
        <v>22.079728033472804</v>
      </c>
      <c r="O1023" t="s">
        <v>8325</v>
      </c>
      <c r="P1023" t="s">
        <v>8330</v>
      </c>
      <c r="Q1023">
        <v>1443074571</v>
      </c>
      <c r="R1023" s="13">
        <f t="shared" si="62"/>
        <v>42271.251979166671</v>
      </c>
      <c r="S1023">
        <v>1445054400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 t="b">
        <v>1</v>
      </c>
      <c r="J1024">
        <v>74</v>
      </c>
      <c r="K1024" t="b">
        <v>1</v>
      </c>
      <c r="L1024" t="s">
        <v>8280</v>
      </c>
      <c r="M1024" s="8">
        <f t="shared" si="60"/>
        <v>114.9</v>
      </c>
      <c r="N1024" s="9">
        <f t="shared" si="61"/>
        <v>31.054054054054053</v>
      </c>
      <c r="O1024" t="s">
        <v>8325</v>
      </c>
      <c r="P1024" t="s">
        <v>8330</v>
      </c>
      <c r="Q1024">
        <v>1429284677</v>
      </c>
      <c r="R1024" s="13">
        <f t="shared" si="62"/>
        <v>42111.646724537044</v>
      </c>
      <c r="S1024">
        <v>1431876677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 t="b">
        <v>0</v>
      </c>
      <c r="J1025">
        <v>131</v>
      </c>
      <c r="K1025" t="b">
        <v>1</v>
      </c>
      <c r="L1025" t="s">
        <v>8280</v>
      </c>
      <c r="M1025" s="8">
        <f t="shared" si="60"/>
        <v>237.15</v>
      </c>
      <c r="N1025" s="9">
        <f t="shared" si="61"/>
        <v>36.206106870229007</v>
      </c>
      <c r="O1025" t="s">
        <v>8325</v>
      </c>
      <c r="P1025" t="s">
        <v>8330</v>
      </c>
      <c r="Q1025">
        <v>1432245861</v>
      </c>
      <c r="R1025" s="13">
        <f t="shared" si="62"/>
        <v>42145.919687500005</v>
      </c>
      <c r="S1025">
        <v>1434837861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 t="b">
        <v>1</v>
      </c>
      <c r="J1026">
        <v>61</v>
      </c>
      <c r="K1026" t="b">
        <v>1</v>
      </c>
      <c r="L1026" t="s">
        <v>8280</v>
      </c>
      <c r="M1026" s="8">
        <f t="shared" ref="M1026:M1089" si="64">100*E1026/D1026</f>
        <v>118.63775</v>
      </c>
      <c r="N1026" s="9">
        <f t="shared" ref="N1026:N1089" si="65">E1026/J1026</f>
        <v>388.9762295081967</v>
      </c>
      <c r="O1026" t="s">
        <v>8325</v>
      </c>
      <c r="P1026" t="s">
        <v>8330</v>
      </c>
      <c r="Q1026">
        <v>1451656563</v>
      </c>
      <c r="R1026" s="13">
        <f t="shared" ref="R1026:R1089" si="66">(((Q1026/60)/60)/24)+DATE(1970,1,1)</f>
        <v>42370.580590277779</v>
      </c>
      <c r="S1026">
        <v>1454248563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 t="b">
        <v>1</v>
      </c>
      <c r="J1027">
        <v>1071</v>
      </c>
      <c r="K1027" t="b">
        <v>1</v>
      </c>
      <c r="L1027" t="s">
        <v>8280</v>
      </c>
      <c r="M1027" s="8">
        <f t="shared" si="64"/>
        <v>109.92831428571429</v>
      </c>
      <c r="N1027" s="9">
        <f t="shared" si="65"/>
        <v>71.848571428571432</v>
      </c>
      <c r="O1027" t="s">
        <v>8325</v>
      </c>
      <c r="P1027" t="s">
        <v>8330</v>
      </c>
      <c r="Q1027">
        <v>1423944037</v>
      </c>
      <c r="R1027" s="13">
        <f t="shared" si="66"/>
        <v>42049.833761574075</v>
      </c>
      <c r="S1027">
        <v>1426532437</v>
      </c>
      <c r="T1027" s="14">
        <f t="shared" ref="T1027:T1090" si="67">(((S1027/60)/60)/24)+DATE(1970,1,1)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 t="b">
        <v>1</v>
      </c>
      <c r="J1028">
        <v>122</v>
      </c>
      <c r="K1028" t="b">
        <v>1</v>
      </c>
      <c r="L1028" t="s">
        <v>8280</v>
      </c>
      <c r="M1028" s="8">
        <f t="shared" si="64"/>
        <v>100.00828571428572</v>
      </c>
      <c r="N1028" s="9">
        <f t="shared" si="65"/>
        <v>57.381803278688523</v>
      </c>
      <c r="O1028" t="s">
        <v>8325</v>
      </c>
      <c r="P1028" t="s">
        <v>8330</v>
      </c>
      <c r="Q1028">
        <v>1456480016</v>
      </c>
      <c r="R1028" s="13">
        <f t="shared" si="66"/>
        <v>42426.407592592594</v>
      </c>
      <c r="S1028">
        <v>1459414016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 t="b">
        <v>1</v>
      </c>
      <c r="J1029">
        <v>111</v>
      </c>
      <c r="K1029" t="b">
        <v>1</v>
      </c>
      <c r="L1029" t="s">
        <v>8280</v>
      </c>
      <c r="M1029" s="8">
        <f t="shared" si="64"/>
        <v>103.09292094387415</v>
      </c>
      <c r="N1029" s="9">
        <f t="shared" si="65"/>
        <v>69.666666666666671</v>
      </c>
      <c r="O1029" t="s">
        <v>8325</v>
      </c>
      <c r="P1029" t="s">
        <v>8330</v>
      </c>
      <c r="Q1029">
        <v>1411433347</v>
      </c>
      <c r="R1029" s="13">
        <f t="shared" si="66"/>
        <v>41905.034108796295</v>
      </c>
      <c r="S1029">
        <v>1414025347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 t="b">
        <v>1</v>
      </c>
      <c r="J1030">
        <v>255</v>
      </c>
      <c r="K1030" t="b">
        <v>1</v>
      </c>
      <c r="L1030" t="s">
        <v>8280</v>
      </c>
      <c r="M1030" s="8">
        <f t="shared" si="64"/>
        <v>117.27</v>
      </c>
      <c r="N1030" s="9">
        <f t="shared" si="65"/>
        <v>45.988235294117644</v>
      </c>
      <c r="O1030" t="s">
        <v>8325</v>
      </c>
      <c r="P1030" t="s">
        <v>8330</v>
      </c>
      <c r="Q1030">
        <v>1484924605</v>
      </c>
      <c r="R1030" s="13">
        <f t="shared" si="66"/>
        <v>42755.627372685187</v>
      </c>
      <c r="S1030">
        <v>1488830400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 t="b">
        <v>0</v>
      </c>
      <c r="J1031">
        <v>141</v>
      </c>
      <c r="K1031" t="b">
        <v>1</v>
      </c>
      <c r="L1031" t="s">
        <v>8280</v>
      </c>
      <c r="M1031" s="8">
        <f t="shared" si="64"/>
        <v>111.76</v>
      </c>
      <c r="N1031" s="9">
        <f t="shared" si="65"/>
        <v>79.262411347517727</v>
      </c>
      <c r="O1031" t="s">
        <v>8325</v>
      </c>
      <c r="P1031" t="s">
        <v>8330</v>
      </c>
      <c r="Q1031">
        <v>1423501507</v>
      </c>
      <c r="R1031" s="13">
        <f t="shared" si="66"/>
        <v>42044.711886574078</v>
      </c>
      <c r="S1031">
        <v>1428184740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 t="b">
        <v>0</v>
      </c>
      <c r="J1032">
        <v>159</v>
      </c>
      <c r="K1032" t="b">
        <v>1</v>
      </c>
      <c r="L1032" t="s">
        <v>8280</v>
      </c>
      <c r="M1032" s="8">
        <f t="shared" si="64"/>
        <v>342.1</v>
      </c>
      <c r="N1032" s="9">
        <f t="shared" si="65"/>
        <v>43.031446540880502</v>
      </c>
      <c r="O1032" t="s">
        <v>8325</v>
      </c>
      <c r="P1032" t="s">
        <v>8330</v>
      </c>
      <c r="Q1032">
        <v>1472470549</v>
      </c>
      <c r="R1032" s="13">
        <f t="shared" si="66"/>
        <v>42611.483206018514</v>
      </c>
      <c r="S1032">
        <v>1473680149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 t="b">
        <v>0</v>
      </c>
      <c r="J1033">
        <v>99</v>
      </c>
      <c r="K1033" t="b">
        <v>1</v>
      </c>
      <c r="L1033" t="s">
        <v>8280</v>
      </c>
      <c r="M1033" s="8">
        <f t="shared" si="64"/>
        <v>107.4</v>
      </c>
      <c r="N1033" s="9">
        <f t="shared" si="65"/>
        <v>108.48484848484848</v>
      </c>
      <c r="O1033" t="s">
        <v>8325</v>
      </c>
      <c r="P1033" t="s">
        <v>8330</v>
      </c>
      <c r="Q1033">
        <v>1447698010</v>
      </c>
      <c r="R1033" s="13">
        <f t="shared" si="66"/>
        <v>42324.764004629629</v>
      </c>
      <c r="S1033">
        <v>1450290010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 t="b">
        <v>0</v>
      </c>
      <c r="J1034">
        <v>96</v>
      </c>
      <c r="K1034" t="b">
        <v>1</v>
      </c>
      <c r="L1034" t="s">
        <v>8280</v>
      </c>
      <c r="M1034" s="8">
        <f t="shared" si="64"/>
        <v>108.49703703703703</v>
      </c>
      <c r="N1034" s="9">
        <f t="shared" si="65"/>
        <v>61.029583333333335</v>
      </c>
      <c r="O1034" t="s">
        <v>8325</v>
      </c>
      <c r="P1034" t="s">
        <v>8330</v>
      </c>
      <c r="Q1034">
        <v>1464105625</v>
      </c>
      <c r="R1034" s="13">
        <f t="shared" si="66"/>
        <v>42514.666956018518</v>
      </c>
      <c r="S1034">
        <v>1466697625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 t="b">
        <v>0</v>
      </c>
      <c r="J1035">
        <v>27</v>
      </c>
      <c r="K1035" t="b">
        <v>1</v>
      </c>
      <c r="L1035" t="s">
        <v>8280</v>
      </c>
      <c r="M1035" s="8">
        <f t="shared" si="64"/>
        <v>102.86144578313252</v>
      </c>
      <c r="N1035" s="9">
        <f t="shared" si="65"/>
        <v>50.592592592592595</v>
      </c>
      <c r="O1035" t="s">
        <v>8325</v>
      </c>
      <c r="P1035" t="s">
        <v>8330</v>
      </c>
      <c r="Q1035">
        <v>1479144880</v>
      </c>
      <c r="R1035" s="13">
        <f t="shared" si="66"/>
        <v>42688.732407407413</v>
      </c>
      <c r="S1035">
        <v>1481564080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 t="b">
        <v>0</v>
      </c>
      <c r="J1036">
        <v>166</v>
      </c>
      <c r="K1036" t="b">
        <v>1</v>
      </c>
      <c r="L1036" t="s">
        <v>8280</v>
      </c>
      <c r="M1036" s="8">
        <f t="shared" si="64"/>
        <v>130.0018</v>
      </c>
      <c r="N1036" s="9">
        <f t="shared" si="65"/>
        <v>39.157168674698795</v>
      </c>
      <c r="O1036" t="s">
        <v>8325</v>
      </c>
      <c r="P1036" t="s">
        <v>8330</v>
      </c>
      <c r="Q1036">
        <v>1467604804</v>
      </c>
      <c r="R1036" s="13">
        <f t="shared" si="66"/>
        <v>42555.166712962964</v>
      </c>
      <c r="S1036">
        <v>1470369540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 t="b">
        <v>0</v>
      </c>
      <c r="J1037">
        <v>76</v>
      </c>
      <c r="K1037" t="b">
        <v>1</v>
      </c>
      <c r="L1037" t="s">
        <v>8280</v>
      </c>
      <c r="M1037" s="8">
        <f t="shared" si="64"/>
        <v>107.65217391304348</v>
      </c>
      <c r="N1037" s="9">
        <f t="shared" si="65"/>
        <v>65.15789473684211</v>
      </c>
      <c r="O1037" t="s">
        <v>8325</v>
      </c>
      <c r="P1037" t="s">
        <v>8330</v>
      </c>
      <c r="Q1037">
        <v>1421076220</v>
      </c>
      <c r="R1037" s="13">
        <f t="shared" si="66"/>
        <v>42016.641435185185</v>
      </c>
      <c r="S1037">
        <v>1423668220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 t="b">
        <v>0</v>
      </c>
      <c r="J1038">
        <v>211</v>
      </c>
      <c r="K1038" t="b">
        <v>1</v>
      </c>
      <c r="L1038" t="s">
        <v>8280</v>
      </c>
      <c r="M1038" s="8">
        <f t="shared" si="64"/>
        <v>112.36044444444444</v>
      </c>
      <c r="N1038" s="9">
        <f t="shared" si="65"/>
        <v>23.963127962085309</v>
      </c>
      <c r="O1038" t="s">
        <v>8325</v>
      </c>
      <c r="P1038" t="s">
        <v>8330</v>
      </c>
      <c r="Q1038">
        <v>1354790790</v>
      </c>
      <c r="R1038" s="13">
        <f t="shared" si="66"/>
        <v>41249.448958333334</v>
      </c>
      <c r="S1038">
        <v>1357545600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 t="b">
        <v>0</v>
      </c>
      <c r="J1039">
        <v>21</v>
      </c>
      <c r="K1039" t="b">
        <v>1</v>
      </c>
      <c r="L1039" t="s">
        <v>8280</v>
      </c>
      <c r="M1039" s="8">
        <f t="shared" si="64"/>
        <v>102.1</v>
      </c>
      <c r="N1039" s="9">
        <f t="shared" si="65"/>
        <v>48.61904761904762</v>
      </c>
      <c r="O1039" t="s">
        <v>8325</v>
      </c>
      <c r="P1039" t="s">
        <v>8330</v>
      </c>
      <c r="Q1039">
        <v>1429991062</v>
      </c>
      <c r="R1039" s="13">
        <f t="shared" si="66"/>
        <v>42119.822476851856</v>
      </c>
      <c r="S1039">
        <v>1431925200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 t="b">
        <v>0</v>
      </c>
      <c r="J1040">
        <v>61</v>
      </c>
      <c r="K1040" t="b">
        <v>1</v>
      </c>
      <c r="L1040" t="s">
        <v>8280</v>
      </c>
      <c r="M1040" s="8">
        <f t="shared" si="64"/>
        <v>145.33333333333334</v>
      </c>
      <c r="N1040" s="9">
        <f t="shared" si="65"/>
        <v>35.73770491803279</v>
      </c>
      <c r="O1040" t="s">
        <v>8325</v>
      </c>
      <c r="P1040" t="s">
        <v>8330</v>
      </c>
      <c r="Q1040">
        <v>1455773623</v>
      </c>
      <c r="R1040" s="13">
        <f t="shared" si="66"/>
        <v>42418.231747685189</v>
      </c>
      <c r="S1040">
        <v>1458362023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 t="b">
        <v>0</v>
      </c>
      <c r="J1041">
        <v>30</v>
      </c>
      <c r="K1041" t="b">
        <v>1</v>
      </c>
      <c r="L1041" t="s">
        <v>8280</v>
      </c>
      <c r="M1041" s="8">
        <f t="shared" si="64"/>
        <v>128.19999999999999</v>
      </c>
      <c r="N1041" s="9">
        <f t="shared" si="65"/>
        <v>21.366666666666667</v>
      </c>
      <c r="O1041" t="s">
        <v>8325</v>
      </c>
      <c r="P1041" t="s">
        <v>8330</v>
      </c>
      <c r="Q1041">
        <v>1479436646</v>
      </c>
      <c r="R1041" s="13">
        <f t="shared" si="66"/>
        <v>42692.109328703707</v>
      </c>
      <c r="S1041">
        <v>1481615940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 t="b">
        <v>0</v>
      </c>
      <c r="J1042">
        <v>1</v>
      </c>
      <c r="K1042" t="b">
        <v>0</v>
      </c>
      <c r="L1042" t="s">
        <v>8281</v>
      </c>
      <c r="M1042" s="8">
        <f t="shared" si="64"/>
        <v>0.29411764705882354</v>
      </c>
      <c r="N1042" s="9">
        <f t="shared" si="65"/>
        <v>250</v>
      </c>
      <c r="O1042" t="s">
        <v>8331</v>
      </c>
      <c r="P1042" t="s">
        <v>8332</v>
      </c>
      <c r="Q1042">
        <v>1469725209</v>
      </c>
      <c r="R1042" s="13">
        <f t="shared" si="66"/>
        <v>42579.708437499998</v>
      </c>
      <c r="S1042">
        <v>1472317209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 t="b">
        <v>0</v>
      </c>
      <c r="J1043">
        <v>0</v>
      </c>
      <c r="K1043" t="b">
        <v>0</v>
      </c>
      <c r="L1043" t="s">
        <v>8281</v>
      </c>
      <c r="M1043" s="8">
        <f t="shared" si="64"/>
        <v>0</v>
      </c>
      <c r="N1043" s="9" t="e">
        <f t="shared" si="65"/>
        <v>#DIV/0!</v>
      </c>
      <c r="O1043" t="s">
        <v>8331</v>
      </c>
      <c r="P1043" t="s">
        <v>8332</v>
      </c>
      <c r="Q1043">
        <v>1405041992</v>
      </c>
      <c r="R1043" s="13">
        <f t="shared" si="66"/>
        <v>41831.060092592597</v>
      </c>
      <c r="S1043">
        <v>1406769992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 t="b">
        <v>0</v>
      </c>
      <c r="J1044">
        <v>1</v>
      </c>
      <c r="K1044" t="b">
        <v>0</v>
      </c>
      <c r="L1044" t="s">
        <v>8281</v>
      </c>
      <c r="M1044" s="8">
        <f t="shared" si="64"/>
        <v>1.5384615384615385</v>
      </c>
      <c r="N1044" s="9">
        <f t="shared" si="65"/>
        <v>10</v>
      </c>
      <c r="O1044" t="s">
        <v>8331</v>
      </c>
      <c r="P1044" t="s">
        <v>8332</v>
      </c>
      <c r="Q1044">
        <v>1406824948</v>
      </c>
      <c r="R1044" s="13">
        <f t="shared" si="66"/>
        <v>41851.696157407408</v>
      </c>
      <c r="S1044">
        <v>1410516000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 t="b">
        <v>0</v>
      </c>
      <c r="J1045">
        <v>292</v>
      </c>
      <c r="K1045" t="b">
        <v>0</v>
      </c>
      <c r="L1045" t="s">
        <v>8281</v>
      </c>
      <c r="M1045" s="8">
        <f t="shared" si="64"/>
        <v>8.5370000000000008</v>
      </c>
      <c r="N1045" s="9">
        <f t="shared" si="65"/>
        <v>29.236301369863014</v>
      </c>
      <c r="O1045" t="s">
        <v>8331</v>
      </c>
      <c r="P1045" t="s">
        <v>8332</v>
      </c>
      <c r="Q1045">
        <v>1429509855</v>
      </c>
      <c r="R1045" s="13">
        <f t="shared" si="66"/>
        <v>42114.252951388888</v>
      </c>
      <c r="S1045">
        <v>1432101855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 t="b">
        <v>0</v>
      </c>
      <c r="J1046">
        <v>2</v>
      </c>
      <c r="K1046" t="b">
        <v>0</v>
      </c>
      <c r="L1046" t="s">
        <v>8281</v>
      </c>
      <c r="M1046" s="8">
        <f t="shared" si="64"/>
        <v>8.5714285714285715E-2</v>
      </c>
      <c r="N1046" s="9">
        <f t="shared" si="65"/>
        <v>3</v>
      </c>
      <c r="O1046" t="s">
        <v>8331</v>
      </c>
      <c r="P1046" t="s">
        <v>8332</v>
      </c>
      <c r="Q1046">
        <v>1420668801</v>
      </c>
      <c r="R1046" s="13">
        <f t="shared" si="66"/>
        <v>42011.925937499997</v>
      </c>
      <c r="S1046">
        <v>1425587220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 t="b">
        <v>0</v>
      </c>
      <c r="J1047">
        <v>8</v>
      </c>
      <c r="K1047" t="b">
        <v>0</v>
      </c>
      <c r="L1047" t="s">
        <v>8281</v>
      </c>
      <c r="M1047" s="8">
        <f t="shared" si="64"/>
        <v>2.66</v>
      </c>
      <c r="N1047" s="9">
        <f t="shared" si="65"/>
        <v>33.25</v>
      </c>
      <c r="O1047" t="s">
        <v>8331</v>
      </c>
      <c r="P1047" t="s">
        <v>8332</v>
      </c>
      <c r="Q1047">
        <v>1406235550</v>
      </c>
      <c r="R1047" s="13">
        <f t="shared" si="66"/>
        <v>41844.874421296299</v>
      </c>
      <c r="S1047">
        <v>1408827550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 t="b">
        <v>0</v>
      </c>
      <c r="J1048">
        <v>0</v>
      </c>
      <c r="K1048" t="b">
        <v>0</v>
      </c>
      <c r="L1048" t="s">
        <v>8281</v>
      </c>
      <c r="M1048" s="8">
        <f t="shared" si="64"/>
        <v>0</v>
      </c>
      <c r="N1048" s="9" t="e">
        <f t="shared" si="65"/>
        <v>#DIV/0!</v>
      </c>
      <c r="O1048" t="s">
        <v>8331</v>
      </c>
      <c r="P1048" t="s">
        <v>8332</v>
      </c>
      <c r="Q1048">
        <v>1447273560</v>
      </c>
      <c r="R1048" s="13">
        <f t="shared" si="66"/>
        <v>42319.851388888885</v>
      </c>
      <c r="S1048">
        <v>1451161560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 t="b">
        <v>0</v>
      </c>
      <c r="J1049">
        <v>1</v>
      </c>
      <c r="K1049" t="b">
        <v>0</v>
      </c>
      <c r="L1049" t="s">
        <v>8281</v>
      </c>
      <c r="M1049" s="8">
        <f t="shared" si="64"/>
        <v>0.05</v>
      </c>
      <c r="N1049" s="9">
        <f t="shared" si="65"/>
        <v>1</v>
      </c>
      <c r="O1049" t="s">
        <v>8331</v>
      </c>
      <c r="P1049" t="s">
        <v>8332</v>
      </c>
      <c r="Q1049">
        <v>1412624315</v>
      </c>
      <c r="R1049" s="13">
        <f t="shared" si="66"/>
        <v>41918.818460648145</v>
      </c>
      <c r="S1049">
        <v>1415219915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 t="b">
        <v>0</v>
      </c>
      <c r="J1050">
        <v>4</v>
      </c>
      <c r="K1050" t="b">
        <v>0</v>
      </c>
      <c r="L1050" t="s">
        <v>8281</v>
      </c>
      <c r="M1050" s="8">
        <f t="shared" si="64"/>
        <v>1.4133333333333333</v>
      </c>
      <c r="N1050" s="9">
        <f t="shared" si="65"/>
        <v>53</v>
      </c>
      <c r="O1050" t="s">
        <v>8331</v>
      </c>
      <c r="P1050" t="s">
        <v>8332</v>
      </c>
      <c r="Q1050">
        <v>1471310189</v>
      </c>
      <c r="R1050" s="13">
        <f t="shared" si="66"/>
        <v>42598.053113425922</v>
      </c>
      <c r="S1050">
        <v>1474766189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 t="b">
        <v>0</v>
      </c>
      <c r="J1051">
        <v>0</v>
      </c>
      <c r="K1051" t="b">
        <v>0</v>
      </c>
      <c r="L1051" t="s">
        <v>8281</v>
      </c>
      <c r="M1051" s="8">
        <f t="shared" si="64"/>
        <v>0</v>
      </c>
      <c r="N1051" s="9" t="e">
        <f t="shared" si="65"/>
        <v>#DIV/0!</v>
      </c>
      <c r="O1051" t="s">
        <v>8331</v>
      </c>
      <c r="P1051" t="s">
        <v>8332</v>
      </c>
      <c r="Q1051">
        <v>1452680445</v>
      </c>
      <c r="R1051" s="13">
        <f t="shared" si="66"/>
        <v>42382.431076388893</v>
      </c>
      <c r="S1051">
        <v>1455272445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 t="b">
        <v>0</v>
      </c>
      <c r="J1052">
        <v>0</v>
      </c>
      <c r="K1052" t="b">
        <v>0</v>
      </c>
      <c r="L1052" t="s">
        <v>8281</v>
      </c>
      <c r="M1052" s="8">
        <f t="shared" si="64"/>
        <v>0</v>
      </c>
      <c r="N1052" s="9" t="e">
        <f t="shared" si="65"/>
        <v>#DIV/0!</v>
      </c>
      <c r="O1052" t="s">
        <v>8331</v>
      </c>
      <c r="P1052" t="s">
        <v>8332</v>
      </c>
      <c r="Q1052">
        <v>1439665677</v>
      </c>
      <c r="R1052" s="13">
        <f t="shared" si="66"/>
        <v>42231.7971875</v>
      </c>
      <c r="S1052">
        <v>1442257677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 t="b">
        <v>0</v>
      </c>
      <c r="J1053">
        <v>0</v>
      </c>
      <c r="K1053" t="b">
        <v>0</v>
      </c>
      <c r="L1053" t="s">
        <v>8281</v>
      </c>
      <c r="M1053" s="8">
        <f t="shared" si="64"/>
        <v>0</v>
      </c>
      <c r="N1053" s="9" t="e">
        <f t="shared" si="65"/>
        <v>#DIV/0!</v>
      </c>
      <c r="O1053" t="s">
        <v>8331</v>
      </c>
      <c r="P1053" t="s">
        <v>8332</v>
      </c>
      <c r="Q1053">
        <v>1406679625</v>
      </c>
      <c r="R1053" s="13">
        <f t="shared" si="66"/>
        <v>41850.014178240745</v>
      </c>
      <c r="S1053">
        <v>1409098825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 t="b">
        <v>0</v>
      </c>
      <c r="J1054">
        <v>0</v>
      </c>
      <c r="K1054" t="b">
        <v>0</v>
      </c>
      <c r="L1054" t="s">
        <v>8281</v>
      </c>
      <c r="M1054" s="8">
        <f t="shared" si="64"/>
        <v>0</v>
      </c>
      <c r="N1054" s="9" t="e">
        <f t="shared" si="65"/>
        <v>#DIV/0!</v>
      </c>
      <c r="O1054" t="s">
        <v>8331</v>
      </c>
      <c r="P1054" t="s">
        <v>8332</v>
      </c>
      <c r="Q1054">
        <v>1461438495</v>
      </c>
      <c r="R1054" s="13">
        <f t="shared" si="66"/>
        <v>42483.797395833331</v>
      </c>
      <c r="S1054">
        <v>1465243740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 t="b">
        <v>0</v>
      </c>
      <c r="J1055">
        <v>1</v>
      </c>
      <c r="K1055" t="b">
        <v>0</v>
      </c>
      <c r="L1055" t="s">
        <v>8281</v>
      </c>
      <c r="M1055" s="8">
        <f t="shared" si="64"/>
        <v>1</v>
      </c>
      <c r="N1055" s="9">
        <f t="shared" si="65"/>
        <v>15</v>
      </c>
      <c r="O1055" t="s">
        <v>8331</v>
      </c>
      <c r="P1055" t="s">
        <v>8332</v>
      </c>
      <c r="Q1055">
        <v>1486613332</v>
      </c>
      <c r="R1055" s="13">
        <f t="shared" si="66"/>
        <v>42775.172824074078</v>
      </c>
      <c r="S1055">
        <v>1488773332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 t="b">
        <v>0</v>
      </c>
      <c r="J1056">
        <v>0</v>
      </c>
      <c r="K1056" t="b">
        <v>0</v>
      </c>
      <c r="L1056" t="s">
        <v>8281</v>
      </c>
      <c r="M1056" s="8">
        <f t="shared" si="64"/>
        <v>0</v>
      </c>
      <c r="N1056" s="9" t="e">
        <f t="shared" si="65"/>
        <v>#DIV/0!</v>
      </c>
      <c r="O1056" t="s">
        <v>8331</v>
      </c>
      <c r="P1056" t="s">
        <v>8332</v>
      </c>
      <c r="Q1056">
        <v>1405110399</v>
      </c>
      <c r="R1056" s="13">
        <f t="shared" si="66"/>
        <v>41831.851840277777</v>
      </c>
      <c r="S1056">
        <v>1407708000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 t="b">
        <v>0</v>
      </c>
      <c r="J1057">
        <v>0</v>
      </c>
      <c r="K1057" t="b">
        <v>0</v>
      </c>
      <c r="L1057" t="s">
        <v>8281</v>
      </c>
      <c r="M1057" s="8">
        <f t="shared" si="64"/>
        <v>0</v>
      </c>
      <c r="N1057" s="9" t="e">
        <f t="shared" si="65"/>
        <v>#DIV/0!</v>
      </c>
      <c r="O1057" t="s">
        <v>8331</v>
      </c>
      <c r="P1057" t="s">
        <v>8332</v>
      </c>
      <c r="Q1057">
        <v>1454802545</v>
      </c>
      <c r="R1057" s="13">
        <f t="shared" si="66"/>
        <v>42406.992418981477</v>
      </c>
      <c r="S1057">
        <v>1457394545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 t="b">
        <v>0</v>
      </c>
      <c r="J1058">
        <v>0</v>
      </c>
      <c r="K1058" t="b">
        <v>0</v>
      </c>
      <c r="L1058" t="s">
        <v>8281</v>
      </c>
      <c r="M1058" s="8">
        <f t="shared" si="64"/>
        <v>0</v>
      </c>
      <c r="N1058" s="9" t="e">
        <f t="shared" si="65"/>
        <v>#DIV/0!</v>
      </c>
      <c r="O1058" t="s">
        <v>8331</v>
      </c>
      <c r="P1058" t="s">
        <v>8332</v>
      </c>
      <c r="Q1058">
        <v>1424711777</v>
      </c>
      <c r="R1058" s="13">
        <f t="shared" si="66"/>
        <v>42058.719641203701</v>
      </c>
      <c r="S1058">
        <v>1429892177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 t="b">
        <v>0</v>
      </c>
      <c r="J1059">
        <v>0</v>
      </c>
      <c r="K1059" t="b">
        <v>0</v>
      </c>
      <c r="L1059" t="s">
        <v>8281</v>
      </c>
      <c r="M1059" s="8">
        <f t="shared" si="64"/>
        <v>0</v>
      </c>
      <c r="N1059" s="9" t="e">
        <f t="shared" si="65"/>
        <v>#DIV/0!</v>
      </c>
      <c r="O1059" t="s">
        <v>8331</v>
      </c>
      <c r="P1059" t="s">
        <v>8332</v>
      </c>
      <c r="Q1059">
        <v>1478292883</v>
      </c>
      <c r="R1059" s="13">
        <f t="shared" si="66"/>
        <v>42678.871331018512</v>
      </c>
      <c r="S1059">
        <v>1480888483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 t="b">
        <v>0</v>
      </c>
      <c r="J1060">
        <v>0</v>
      </c>
      <c r="K1060" t="b">
        <v>0</v>
      </c>
      <c r="L1060" t="s">
        <v>8281</v>
      </c>
      <c r="M1060" s="8">
        <f t="shared" si="64"/>
        <v>0</v>
      </c>
      <c r="N1060" s="9" t="e">
        <f t="shared" si="65"/>
        <v>#DIV/0!</v>
      </c>
      <c r="O1060" t="s">
        <v>8331</v>
      </c>
      <c r="P1060" t="s">
        <v>8332</v>
      </c>
      <c r="Q1060">
        <v>1423777043</v>
      </c>
      <c r="R1060" s="13">
        <f t="shared" si="66"/>
        <v>42047.900960648149</v>
      </c>
      <c r="S1060">
        <v>1427328000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 t="b">
        <v>0</v>
      </c>
      <c r="J1061">
        <v>0</v>
      </c>
      <c r="K1061" t="b">
        <v>0</v>
      </c>
      <c r="L1061" t="s">
        <v>8281</v>
      </c>
      <c r="M1061" s="8">
        <f t="shared" si="64"/>
        <v>0</v>
      </c>
      <c r="N1061" s="9" t="e">
        <f t="shared" si="65"/>
        <v>#DIV/0!</v>
      </c>
      <c r="O1061" t="s">
        <v>8331</v>
      </c>
      <c r="P1061" t="s">
        <v>8332</v>
      </c>
      <c r="Q1061">
        <v>1423681056</v>
      </c>
      <c r="R1061" s="13">
        <f t="shared" si="66"/>
        <v>42046.79</v>
      </c>
      <c r="S1061">
        <v>1426269456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 t="b">
        <v>0</v>
      </c>
      <c r="J1062">
        <v>1</v>
      </c>
      <c r="K1062" t="b">
        <v>0</v>
      </c>
      <c r="L1062" t="s">
        <v>8281</v>
      </c>
      <c r="M1062" s="8">
        <f t="shared" si="64"/>
        <v>1</v>
      </c>
      <c r="N1062" s="9">
        <f t="shared" si="65"/>
        <v>50</v>
      </c>
      <c r="O1062" t="s">
        <v>8331</v>
      </c>
      <c r="P1062" t="s">
        <v>8332</v>
      </c>
      <c r="Q1062">
        <v>1426542893</v>
      </c>
      <c r="R1062" s="13">
        <f t="shared" si="66"/>
        <v>42079.913113425922</v>
      </c>
      <c r="S1062">
        <v>1429134893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 t="b">
        <v>0</v>
      </c>
      <c r="J1063">
        <v>0</v>
      </c>
      <c r="K1063" t="b">
        <v>0</v>
      </c>
      <c r="L1063" t="s">
        <v>8281</v>
      </c>
      <c r="M1063" s="8">
        <f t="shared" si="64"/>
        <v>0</v>
      </c>
      <c r="N1063" s="9" t="e">
        <f t="shared" si="65"/>
        <v>#DIV/0!</v>
      </c>
      <c r="O1063" t="s">
        <v>8331</v>
      </c>
      <c r="P1063" t="s">
        <v>8332</v>
      </c>
      <c r="Q1063">
        <v>1456987108</v>
      </c>
      <c r="R1063" s="13">
        <f t="shared" si="66"/>
        <v>42432.276712962965</v>
      </c>
      <c r="S1063">
        <v>1462150800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 t="b">
        <v>0</v>
      </c>
      <c r="J1064">
        <v>4</v>
      </c>
      <c r="K1064" t="b">
        <v>0</v>
      </c>
      <c r="L1064" t="s">
        <v>8281</v>
      </c>
      <c r="M1064" s="8">
        <f t="shared" si="64"/>
        <v>95.477386934673362</v>
      </c>
      <c r="N1064" s="9">
        <f t="shared" si="65"/>
        <v>47.5</v>
      </c>
      <c r="O1064" t="s">
        <v>8331</v>
      </c>
      <c r="P1064" t="s">
        <v>8332</v>
      </c>
      <c r="Q1064">
        <v>1467746541</v>
      </c>
      <c r="R1064" s="13">
        <f t="shared" si="66"/>
        <v>42556.807187500002</v>
      </c>
      <c r="S1064">
        <v>1468351341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 t="b">
        <v>0</v>
      </c>
      <c r="J1065">
        <v>0</v>
      </c>
      <c r="K1065" t="b">
        <v>0</v>
      </c>
      <c r="L1065" t="s">
        <v>8281</v>
      </c>
      <c r="M1065" s="8">
        <f t="shared" si="64"/>
        <v>0</v>
      </c>
      <c r="N1065" s="9" t="e">
        <f t="shared" si="65"/>
        <v>#DIV/0!</v>
      </c>
      <c r="O1065" t="s">
        <v>8331</v>
      </c>
      <c r="P1065" t="s">
        <v>8332</v>
      </c>
      <c r="Q1065">
        <v>1470012262</v>
      </c>
      <c r="R1065" s="13">
        <f t="shared" si="66"/>
        <v>42583.030810185184</v>
      </c>
      <c r="S1065">
        <v>1472604262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 t="b">
        <v>0</v>
      </c>
      <c r="J1066">
        <v>123</v>
      </c>
      <c r="K1066" t="b">
        <v>0</v>
      </c>
      <c r="L1066" t="s">
        <v>8282</v>
      </c>
      <c r="M1066" s="8">
        <f t="shared" si="64"/>
        <v>8.974444444444444</v>
      </c>
      <c r="N1066" s="9">
        <f t="shared" si="65"/>
        <v>65.666666666666671</v>
      </c>
      <c r="O1066" t="s">
        <v>8333</v>
      </c>
      <c r="P1066" t="s">
        <v>8334</v>
      </c>
      <c r="Q1066">
        <v>1369286903</v>
      </c>
      <c r="R1066" s="13">
        <f t="shared" si="66"/>
        <v>41417.228043981479</v>
      </c>
      <c r="S1066">
        <v>1373174903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 t="b">
        <v>0</v>
      </c>
      <c r="J1067">
        <v>5</v>
      </c>
      <c r="K1067" t="b">
        <v>0</v>
      </c>
      <c r="L1067" t="s">
        <v>8282</v>
      </c>
      <c r="M1067" s="8">
        <f t="shared" si="64"/>
        <v>2.7</v>
      </c>
      <c r="N1067" s="9">
        <f t="shared" si="65"/>
        <v>16.2</v>
      </c>
      <c r="O1067" t="s">
        <v>8333</v>
      </c>
      <c r="P1067" t="s">
        <v>8334</v>
      </c>
      <c r="Q1067">
        <v>1390381722</v>
      </c>
      <c r="R1067" s="13">
        <f t="shared" si="66"/>
        <v>41661.381041666667</v>
      </c>
      <c r="S1067">
        <v>1392800922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 t="b">
        <v>0</v>
      </c>
      <c r="J1068">
        <v>148</v>
      </c>
      <c r="K1068" t="b">
        <v>0</v>
      </c>
      <c r="L1068" t="s">
        <v>8282</v>
      </c>
      <c r="M1068" s="8">
        <f t="shared" si="64"/>
        <v>3.3673333333333333</v>
      </c>
      <c r="N1068" s="9">
        <f t="shared" si="65"/>
        <v>34.128378378378379</v>
      </c>
      <c r="O1068" t="s">
        <v>8333</v>
      </c>
      <c r="P1068" t="s">
        <v>8334</v>
      </c>
      <c r="Q1068">
        <v>1371769582</v>
      </c>
      <c r="R1068" s="13">
        <f t="shared" si="66"/>
        <v>41445.962754629632</v>
      </c>
      <c r="S1068">
        <v>1375657582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 t="b">
        <v>0</v>
      </c>
      <c r="J1069">
        <v>10</v>
      </c>
      <c r="K1069" t="b">
        <v>0</v>
      </c>
      <c r="L1069" t="s">
        <v>8282</v>
      </c>
      <c r="M1069" s="8">
        <f t="shared" si="64"/>
        <v>26</v>
      </c>
      <c r="N1069" s="9">
        <f t="shared" si="65"/>
        <v>13</v>
      </c>
      <c r="O1069" t="s">
        <v>8333</v>
      </c>
      <c r="P1069" t="s">
        <v>8334</v>
      </c>
      <c r="Q1069">
        <v>1385065931</v>
      </c>
      <c r="R1069" s="13">
        <f t="shared" si="66"/>
        <v>41599.855682870373</v>
      </c>
      <c r="S1069">
        <v>1387657931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 t="b">
        <v>0</v>
      </c>
      <c r="J1070">
        <v>4</v>
      </c>
      <c r="K1070" t="b">
        <v>0</v>
      </c>
      <c r="L1070" t="s">
        <v>8282</v>
      </c>
      <c r="M1070" s="8">
        <f t="shared" si="64"/>
        <v>0.15</v>
      </c>
      <c r="N1070" s="9">
        <f t="shared" si="65"/>
        <v>11.25</v>
      </c>
      <c r="O1070" t="s">
        <v>8333</v>
      </c>
      <c r="P1070" t="s">
        <v>8334</v>
      </c>
      <c r="Q1070">
        <v>1457686464</v>
      </c>
      <c r="R1070" s="13">
        <f t="shared" si="66"/>
        <v>42440.371111111104</v>
      </c>
      <c r="S1070">
        <v>1460274864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 t="b">
        <v>0</v>
      </c>
      <c r="J1071">
        <v>21</v>
      </c>
      <c r="K1071" t="b">
        <v>0</v>
      </c>
      <c r="L1071" t="s">
        <v>8282</v>
      </c>
      <c r="M1071" s="8">
        <f t="shared" si="64"/>
        <v>38.636363636363633</v>
      </c>
      <c r="N1071" s="9">
        <f t="shared" si="65"/>
        <v>40.476190476190474</v>
      </c>
      <c r="O1071" t="s">
        <v>8333</v>
      </c>
      <c r="P1071" t="s">
        <v>8334</v>
      </c>
      <c r="Q1071">
        <v>1382679059</v>
      </c>
      <c r="R1071" s="13">
        <f t="shared" si="66"/>
        <v>41572.229849537034</v>
      </c>
      <c r="S1071">
        <v>1385447459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 t="b">
        <v>0</v>
      </c>
      <c r="J1072">
        <v>2</v>
      </c>
      <c r="K1072" t="b">
        <v>0</v>
      </c>
      <c r="L1072" t="s">
        <v>8282</v>
      </c>
      <c r="M1072" s="8">
        <f t="shared" si="64"/>
        <v>0.7</v>
      </c>
      <c r="N1072" s="9">
        <f t="shared" si="65"/>
        <v>35</v>
      </c>
      <c r="O1072" t="s">
        <v>8333</v>
      </c>
      <c r="P1072" t="s">
        <v>8334</v>
      </c>
      <c r="Q1072">
        <v>1347322622</v>
      </c>
      <c r="R1072" s="13">
        <f t="shared" si="66"/>
        <v>41163.011828703704</v>
      </c>
      <c r="S1072">
        <v>1349050622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 t="b">
        <v>0</v>
      </c>
      <c r="J1073">
        <v>0</v>
      </c>
      <c r="K1073" t="b">
        <v>0</v>
      </c>
      <c r="L1073" t="s">
        <v>8282</v>
      </c>
      <c r="M1073" s="8">
        <f t="shared" si="64"/>
        <v>0</v>
      </c>
      <c r="N1073" s="9" t="e">
        <f t="shared" si="65"/>
        <v>#DIV/0!</v>
      </c>
      <c r="O1073" t="s">
        <v>8333</v>
      </c>
      <c r="P1073" t="s">
        <v>8334</v>
      </c>
      <c r="Q1073">
        <v>1445191493</v>
      </c>
      <c r="R1073" s="13">
        <f t="shared" si="66"/>
        <v>42295.753391203703</v>
      </c>
      <c r="S1073">
        <v>1447787093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 t="b">
        <v>0</v>
      </c>
      <c r="J1074">
        <v>4</v>
      </c>
      <c r="K1074" t="b">
        <v>0</v>
      </c>
      <c r="L1074" t="s">
        <v>8282</v>
      </c>
      <c r="M1074" s="8">
        <f t="shared" si="64"/>
        <v>6.8000000000000005E-2</v>
      </c>
      <c r="N1074" s="9">
        <f t="shared" si="65"/>
        <v>12.75</v>
      </c>
      <c r="O1074" t="s">
        <v>8333</v>
      </c>
      <c r="P1074" t="s">
        <v>8334</v>
      </c>
      <c r="Q1074">
        <v>1389038297</v>
      </c>
      <c r="R1074" s="13">
        <f t="shared" si="66"/>
        <v>41645.832141203704</v>
      </c>
      <c r="S1074">
        <v>1391630297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 t="b">
        <v>0</v>
      </c>
      <c r="J1075">
        <v>1</v>
      </c>
      <c r="K1075" t="b">
        <v>0</v>
      </c>
      <c r="L1075" t="s">
        <v>8282</v>
      </c>
      <c r="M1075" s="8">
        <f t="shared" si="64"/>
        <v>1.3333333333333333</v>
      </c>
      <c r="N1075" s="9">
        <f t="shared" si="65"/>
        <v>10</v>
      </c>
      <c r="O1075" t="s">
        <v>8333</v>
      </c>
      <c r="P1075" t="s">
        <v>8334</v>
      </c>
      <c r="Q1075">
        <v>1316214541</v>
      </c>
      <c r="R1075" s="13">
        <f t="shared" si="66"/>
        <v>40802.964594907404</v>
      </c>
      <c r="S1075">
        <v>1318806541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 t="b">
        <v>0</v>
      </c>
      <c r="J1076">
        <v>30</v>
      </c>
      <c r="K1076" t="b">
        <v>0</v>
      </c>
      <c r="L1076" t="s">
        <v>8282</v>
      </c>
      <c r="M1076" s="8">
        <f t="shared" si="64"/>
        <v>6.3092592592592593</v>
      </c>
      <c r="N1076" s="9">
        <f t="shared" si="65"/>
        <v>113.56666666666666</v>
      </c>
      <c r="O1076" t="s">
        <v>8333</v>
      </c>
      <c r="P1076" t="s">
        <v>8334</v>
      </c>
      <c r="Q1076">
        <v>1386216545</v>
      </c>
      <c r="R1076" s="13">
        <f t="shared" si="66"/>
        <v>41613.172974537039</v>
      </c>
      <c r="S1076">
        <v>1388808545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 t="b">
        <v>0</v>
      </c>
      <c r="J1077">
        <v>3</v>
      </c>
      <c r="K1077" t="b">
        <v>0</v>
      </c>
      <c r="L1077" t="s">
        <v>8282</v>
      </c>
      <c r="M1077" s="8">
        <f t="shared" si="64"/>
        <v>4.5</v>
      </c>
      <c r="N1077" s="9">
        <f t="shared" si="65"/>
        <v>15</v>
      </c>
      <c r="O1077" t="s">
        <v>8333</v>
      </c>
      <c r="P1077" t="s">
        <v>8334</v>
      </c>
      <c r="Q1077">
        <v>1333748516</v>
      </c>
      <c r="R1077" s="13">
        <f t="shared" si="66"/>
        <v>41005.904120370367</v>
      </c>
      <c r="S1077">
        <v>1336340516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 t="b">
        <v>0</v>
      </c>
      <c r="J1078">
        <v>975</v>
      </c>
      <c r="K1078" t="b">
        <v>0</v>
      </c>
      <c r="L1078" t="s">
        <v>8282</v>
      </c>
      <c r="M1078" s="8">
        <f t="shared" si="64"/>
        <v>62.765333333333331</v>
      </c>
      <c r="N1078" s="9">
        <f t="shared" si="65"/>
        <v>48.281025641025643</v>
      </c>
      <c r="O1078" t="s">
        <v>8333</v>
      </c>
      <c r="P1078" t="s">
        <v>8334</v>
      </c>
      <c r="Q1078">
        <v>1405674250</v>
      </c>
      <c r="R1078" s="13">
        <f t="shared" si="66"/>
        <v>41838.377893518518</v>
      </c>
      <c r="S1078">
        <v>1410426250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 t="b">
        <v>0</v>
      </c>
      <c r="J1079">
        <v>167</v>
      </c>
      <c r="K1079" t="b">
        <v>0</v>
      </c>
      <c r="L1079" t="s">
        <v>8282</v>
      </c>
      <c r="M1079" s="8">
        <f t="shared" si="64"/>
        <v>29.376000000000001</v>
      </c>
      <c r="N1079" s="9">
        <f t="shared" si="65"/>
        <v>43.976047904191617</v>
      </c>
      <c r="O1079" t="s">
        <v>8333</v>
      </c>
      <c r="P1079" t="s">
        <v>8334</v>
      </c>
      <c r="Q1079">
        <v>1450152011</v>
      </c>
      <c r="R1079" s="13">
        <f t="shared" si="66"/>
        <v>42353.16679398148</v>
      </c>
      <c r="S1079">
        <v>1452744011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 t="b">
        <v>0</v>
      </c>
      <c r="J1080">
        <v>5</v>
      </c>
      <c r="K1080" t="b">
        <v>0</v>
      </c>
      <c r="L1080" t="s">
        <v>8282</v>
      </c>
      <c r="M1080" s="8">
        <f t="shared" si="64"/>
        <v>7.5</v>
      </c>
      <c r="N1080" s="9">
        <f t="shared" si="65"/>
        <v>9</v>
      </c>
      <c r="O1080" t="s">
        <v>8333</v>
      </c>
      <c r="P1080" t="s">
        <v>8334</v>
      </c>
      <c r="Q1080">
        <v>1307421721</v>
      </c>
      <c r="R1080" s="13">
        <f t="shared" si="66"/>
        <v>40701.195844907408</v>
      </c>
      <c r="S1080">
        <v>1311309721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 t="b">
        <v>0</v>
      </c>
      <c r="J1081">
        <v>18</v>
      </c>
      <c r="K1081" t="b">
        <v>0</v>
      </c>
      <c r="L1081" t="s">
        <v>8282</v>
      </c>
      <c r="M1081" s="8">
        <f t="shared" si="64"/>
        <v>2.6076923076923078</v>
      </c>
      <c r="N1081" s="9">
        <f t="shared" si="65"/>
        <v>37.666666666666664</v>
      </c>
      <c r="O1081" t="s">
        <v>8333</v>
      </c>
      <c r="P1081" t="s">
        <v>8334</v>
      </c>
      <c r="Q1081">
        <v>1461072936</v>
      </c>
      <c r="R1081" s="13">
        <f t="shared" si="66"/>
        <v>42479.566388888896</v>
      </c>
      <c r="S1081">
        <v>1463232936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 t="b">
        <v>0</v>
      </c>
      <c r="J1082">
        <v>98</v>
      </c>
      <c r="K1082" t="b">
        <v>0</v>
      </c>
      <c r="L1082" t="s">
        <v>8282</v>
      </c>
      <c r="M1082" s="8">
        <f t="shared" si="64"/>
        <v>9.1050000000000004</v>
      </c>
      <c r="N1082" s="9">
        <f t="shared" si="65"/>
        <v>18.581632653061224</v>
      </c>
      <c r="O1082" t="s">
        <v>8333</v>
      </c>
      <c r="P1082" t="s">
        <v>8334</v>
      </c>
      <c r="Q1082">
        <v>1397186333</v>
      </c>
      <c r="R1082" s="13">
        <f t="shared" si="66"/>
        <v>41740.138113425928</v>
      </c>
      <c r="S1082">
        <v>1399778333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 t="b">
        <v>0</v>
      </c>
      <c r="J1083">
        <v>4</v>
      </c>
      <c r="K1083" t="b">
        <v>0</v>
      </c>
      <c r="L1083" t="s">
        <v>8282</v>
      </c>
      <c r="M1083" s="8">
        <f t="shared" si="64"/>
        <v>1.7647058823529412E-2</v>
      </c>
      <c r="N1083" s="9">
        <f t="shared" si="65"/>
        <v>3</v>
      </c>
      <c r="O1083" t="s">
        <v>8333</v>
      </c>
      <c r="P1083" t="s">
        <v>8334</v>
      </c>
      <c r="Q1083">
        <v>1419891292</v>
      </c>
      <c r="R1083" s="13">
        <f t="shared" si="66"/>
        <v>42002.926990740743</v>
      </c>
      <c r="S1083">
        <v>1422483292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 t="b">
        <v>0</v>
      </c>
      <c r="J1084">
        <v>3</v>
      </c>
      <c r="K1084" t="b">
        <v>0</v>
      </c>
      <c r="L1084" t="s">
        <v>8282</v>
      </c>
      <c r="M1084" s="8">
        <f t="shared" si="64"/>
        <v>0.56000000000000005</v>
      </c>
      <c r="N1084" s="9">
        <f t="shared" si="65"/>
        <v>18.666666666666668</v>
      </c>
      <c r="O1084" t="s">
        <v>8333</v>
      </c>
      <c r="P1084" t="s">
        <v>8334</v>
      </c>
      <c r="Q1084">
        <v>1342043088</v>
      </c>
      <c r="R1084" s="13">
        <f t="shared" si="66"/>
        <v>41101.906111111115</v>
      </c>
      <c r="S1084">
        <v>1344635088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 t="b">
        <v>0</v>
      </c>
      <c r="J1085">
        <v>1</v>
      </c>
      <c r="K1085" t="b">
        <v>0</v>
      </c>
      <c r="L1085" t="s">
        <v>8282</v>
      </c>
      <c r="M1085" s="8">
        <f t="shared" si="64"/>
        <v>0.82</v>
      </c>
      <c r="N1085" s="9">
        <f t="shared" si="65"/>
        <v>410</v>
      </c>
      <c r="O1085" t="s">
        <v>8333</v>
      </c>
      <c r="P1085" t="s">
        <v>8334</v>
      </c>
      <c r="Q1085">
        <v>1401810583</v>
      </c>
      <c r="R1085" s="13">
        <f t="shared" si="66"/>
        <v>41793.659525462965</v>
      </c>
      <c r="S1085">
        <v>1406994583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 t="b">
        <v>0</v>
      </c>
      <c r="J1086">
        <v>0</v>
      </c>
      <c r="K1086" t="b">
        <v>0</v>
      </c>
      <c r="L1086" t="s">
        <v>8282</v>
      </c>
      <c r="M1086" s="8">
        <f t="shared" si="64"/>
        <v>0</v>
      </c>
      <c r="N1086" s="9" t="e">
        <f t="shared" si="65"/>
        <v>#DIV/0!</v>
      </c>
      <c r="O1086" t="s">
        <v>8333</v>
      </c>
      <c r="P1086" t="s">
        <v>8334</v>
      </c>
      <c r="Q1086">
        <v>1404942804</v>
      </c>
      <c r="R1086" s="13">
        <f t="shared" si="66"/>
        <v>41829.912083333329</v>
      </c>
      <c r="S1086">
        <v>1407534804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 t="b">
        <v>0</v>
      </c>
      <c r="J1087">
        <v>9</v>
      </c>
      <c r="K1087" t="b">
        <v>0</v>
      </c>
      <c r="L1087" t="s">
        <v>8282</v>
      </c>
      <c r="M1087" s="8">
        <f t="shared" si="64"/>
        <v>3.42</v>
      </c>
      <c r="N1087" s="9">
        <f t="shared" si="65"/>
        <v>114</v>
      </c>
      <c r="O1087" t="s">
        <v>8333</v>
      </c>
      <c r="P1087" t="s">
        <v>8334</v>
      </c>
      <c r="Q1087">
        <v>1455379575</v>
      </c>
      <c r="R1087" s="13">
        <f t="shared" si="66"/>
        <v>42413.671006944445</v>
      </c>
      <c r="S1087">
        <v>1457967975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 t="b">
        <v>0</v>
      </c>
      <c r="J1088">
        <v>2</v>
      </c>
      <c r="K1088" t="b">
        <v>0</v>
      </c>
      <c r="L1088" t="s">
        <v>8282</v>
      </c>
      <c r="M1088" s="8">
        <f t="shared" si="64"/>
        <v>8.3333333333333329E-2</v>
      </c>
      <c r="N1088" s="9">
        <f t="shared" si="65"/>
        <v>7.5</v>
      </c>
      <c r="O1088" t="s">
        <v>8333</v>
      </c>
      <c r="P1088" t="s">
        <v>8334</v>
      </c>
      <c r="Q1088">
        <v>1406321291</v>
      </c>
      <c r="R1088" s="13">
        <f t="shared" si="66"/>
        <v>41845.866793981484</v>
      </c>
      <c r="S1088">
        <v>1408913291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 t="b">
        <v>0</v>
      </c>
      <c r="J1089">
        <v>0</v>
      </c>
      <c r="K1089" t="b">
        <v>0</v>
      </c>
      <c r="L1089" t="s">
        <v>8282</v>
      </c>
      <c r="M1089" s="8">
        <f t="shared" si="64"/>
        <v>0</v>
      </c>
      <c r="N1089" s="9" t="e">
        <f t="shared" si="65"/>
        <v>#DIV/0!</v>
      </c>
      <c r="O1089" t="s">
        <v>8333</v>
      </c>
      <c r="P1089" t="s">
        <v>8334</v>
      </c>
      <c r="Q1089">
        <v>1400260087</v>
      </c>
      <c r="R1089" s="13">
        <f t="shared" si="66"/>
        <v>41775.713969907411</v>
      </c>
      <c r="S1089">
        <v>1402852087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 t="b">
        <v>0</v>
      </c>
      <c r="J1090">
        <v>147</v>
      </c>
      <c r="K1090" t="b">
        <v>0</v>
      </c>
      <c r="L1090" t="s">
        <v>8282</v>
      </c>
      <c r="M1090" s="8">
        <f t="shared" ref="M1090:M1153" si="68">100*E1090/D1090</f>
        <v>14.182977777777777</v>
      </c>
      <c r="N1090" s="9">
        <f t="shared" ref="N1090:N1153" si="69">E1090/J1090</f>
        <v>43.41727891156463</v>
      </c>
      <c r="O1090" t="s">
        <v>8333</v>
      </c>
      <c r="P1090" t="s">
        <v>8334</v>
      </c>
      <c r="Q1090">
        <v>1395774667</v>
      </c>
      <c r="R1090" s="13">
        <f t="shared" ref="R1090:R1153" si="70">(((Q1090/60)/60)/24)+DATE(1970,1,1)</f>
        <v>41723.799386574072</v>
      </c>
      <c r="S1090">
        <v>1398366667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 t="b">
        <v>0</v>
      </c>
      <c r="J1091">
        <v>49</v>
      </c>
      <c r="K1091" t="b">
        <v>0</v>
      </c>
      <c r="L1091" t="s">
        <v>8282</v>
      </c>
      <c r="M1091" s="8">
        <f t="shared" si="68"/>
        <v>7.8266666666666671</v>
      </c>
      <c r="N1091" s="9">
        <f t="shared" si="69"/>
        <v>23.959183673469386</v>
      </c>
      <c r="O1091" t="s">
        <v>8333</v>
      </c>
      <c r="P1091" t="s">
        <v>8334</v>
      </c>
      <c r="Q1091">
        <v>1432701175</v>
      </c>
      <c r="R1091" s="13">
        <f t="shared" si="70"/>
        <v>42151.189525462964</v>
      </c>
      <c r="S1091">
        <v>1435293175</v>
      </c>
      <c r="T1091" s="14">
        <f t="shared" ref="T1091:T1154" si="71">(((S1091/60)/60)/24)+DATE(1970,1,1)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 t="b">
        <v>0</v>
      </c>
      <c r="J1092">
        <v>1</v>
      </c>
      <c r="K1092" t="b">
        <v>0</v>
      </c>
      <c r="L1092" t="s">
        <v>8282</v>
      </c>
      <c r="M1092" s="8">
        <f t="shared" si="68"/>
        <v>3.8464497269020695E-2</v>
      </c>
      <c r="N1092" s="9">
        <f t="shared" si="69"/>
        <v>5</v>
      </c>
      <c r="O1092" t="s">
        <v>8333</v>
      </c>
      <c r="P1092" t="s">
        <v>8334</v>
      </c>
      <c r="Q1092">
        <v>1430281653</v>
      </c>
      <c r="R1092" s="13">
        <f t="shared" si="70"/>
        <v>42123.185798611114</v>
      </c>
      <c r="S1092">
        <v>1432873653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 t="b">
        <v>0</v>
      </c>
      <c r="J1093">
        <v>2</v>
      </c>
      <c r="K1093" t="b">
        <v>0</v>
      </c>
      <c r="L1093" t="s">
        <v>8282</v>
      </c>
      <c r="M1093" s="8">
        <f t="shared" si="68"/>
        <v>12.5</v>
      </c>
      <c r="N1093" s="9">
        <f t="shared" si="69"/>
        <v>12.5</v>
      </c>
      <c r="O1093" t="s">
        <v>8333</v>
      </c>
      <c r="P1093" t="s">
        <v>8334</v>
      </c>
      <c r="Q1093">
        <v>1457725272</v>
      </c>
      <c r="R1093" s="13">
        <f t="shared" si="70"/>
        <v>42440.820277777777</v>
      </c>
      <c r="S1093">
        <v>1460313672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 t="b">
        <v>0</v>
      </c>
      <c r="J1094">
        <v>7</v>
      </c>
      <c r="K1094" t="b">
        <v>0</v>
      </c>
      <c r="L1094" t="s">
        <v>8282</v>
      </c>
      <c r="M1094" s="8">
        <f t="shared" si="68"/>
        <v>1.05</v>
      </c>
      <c r="N1094" s="9">
        <f t="shared" si="69"/>
        <v>3</v>
      </c>
      <c r="O1094" t="s">
        <v>8333</v>
      </c>
      <c r="P1094" t="s">
        <v>8334</v>
      </c>
      <c r="Q1094">
        <v>1354840638</v>
      </c>
      <c r="R1094" s="13">
        <f t="shared" si="70"/>
        <v>41250.025902777779</v>
      </c>
      <c r="S1094">
        <v>1357432638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 t="b">
        <v>0</v>
      </c>
      <c r="J1095">
        <v>4</v>
      </c>
      <c r="K1095" t="b">
        <v>0</v>
      </c>
      <c r="L1095" t="s">
        <v>8282</v>
      </c>
      <c r="M1095" s="8">
        <f t="shared" si="68"/>
        <v>14.083333333333334</v>
      </c>
      <c r="N1095" s="9">
        <f t="shared" si="69"/>
        <v>10.5625</v>
      </c>
      <c r="O1095" t="s">
        <v>8333</v>
      </c>
      <c r="P1095" t="s">
        <v>8334</v>
      </c>
      <c r="Q1095">
        <v>1453936937</v>
      </c>
      <c r="R1095" s="13">
        <f t="shared" si="70"/>
        <v>42396.973807870367</v>
      </c>
      <c r="S1095">
        <v>1455232937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 t="b">
        <v>0</v>
      </c>
      <c r="J1096">
        <v>27</v>
      </c>
      <c r="K1096" t="b">
        <v>0</v>
      </c>
      <c r="L1096" t="s">
        <v>8282</v>
      </c>
      <c r="M1096" s="8">
        <f t="shared" si="68"/>
        <v>18.300055555555556</v>
      </c>
      <c r="N1096" s="9">
        <f t="shared" si="69"/>
        <v>122.00037037037038</v>
      </c>
      <c r="O1096" t="s">
        <v>8333</v>
      </c>
      <c r="P1096" t="s">
        <v>8334</v>
      </c>
      <c r="Q1096">
        <v>1315588033</v>
      </c>
      <c r="R1096" s="13">
        <f t="shared" si="70"/>
        <v>40795.713344907403</v>
      </c>
      <c r="S1096">
        <v>1318180033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 t="b">
        <v>0</v>
      </c>
      <c r="J1097">
        <v>94</v>
      </c>
      <c r="K1097" t="b">
        <v>0</v>
      </c>
      <c r="L1097" t="s">
        <v>8282</v>
      </c>
      <c r="M1097" s="8">
        <f t="shared" si="68"/>
        <v>5.0347999999999997</v>
      </c>
      <c r="N1097" s="9">
        <f t="shared" si="69"/>
        <v>267.80851063829789</v>
      </c>
      <c r="O1097" t="s">
        <v>8333</v>
      </c>
      <c r="P1097" t="s">
        <v>8334</v>
      </c>
      <c r="Q1097">
        <v>1375275220</v>
      </c>
      <c r="R1097" s="13">
        <f t="shared" si="70"/>
        <v>41486.537268518521</v>
      </c>
      <c r="S1097">
        <v>1377867220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 t="b">
        <v>0</v>
      </c>
      <c r="J1098">
        <v>29</v>
      </c>
      <c r="K1098" t="b">
        <v>0</v>
      </c>
      <c r="L1098" t="s">
        <v>8282</v>
      </c>
      <c r="M1098" s="8">
        <f t="shared" si="68"/>
        <v>17.933333333333334</v>
      </c>
      <c r="N1098" s="9">
        <f t="shared" si="69"/>
        <v>74.206896551724142</v>
      </c>
      <c r="O1098" t="s">
        <v>8333</v>
      </c>
      <c r="P1098" t="s">
        <v>8334</v>
      </c>
      <c r="Q1098">
        <v>1409747154</v>
      </c>
      <c r="R1098" s="13">
        <f t="shared" si="70"/>
        <v>41885.51798611111</v>
      </c>
      <c r="S1098">
        <v>1412393400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 t="b">
        <v>0</v>
      </c>
      <c r="J1099">
        <v>7</v>
      </c>
      <c r="K1099" t="b">
        <v>0</v>
      </c>
      <c r="L1099" t="s">
        <v>8282</v>
      </c>
      <c r="M1099" s="8">
        <f t="shared" si="68"/>
        <v>4.7E-2</v>
      </c>
      <c r="N1099" s="9">
        <f t="shared" si="69"/>
        <v>6.7142857142857144</v>
      </c>
      <c r="O1099" t="s">
        <v>8333</v>
      </c>
      <c r="P1099" t="s">
        <v>8334</v>
      </c>
      <c r="Q1099">
        <v>1390330877</v>
      </c>
      <c r="R1099" s="13">
        <f t="shared" si="70"/>
        <v>41660.792557870373</v>
      </c>
      <c r="S1099">
        <v>1393786877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 t="b">
        <v>0</v>
      </c>
      <c r="J1100">
        <v>22</v>
      </c>
      <c r="K1100" t="b">
        <v>0</v>
      </c>
      <c r="L1100" t="s">
        <v>8282</v>
      </c>
      <c r="M1100" s="8">
        <f t="shared" si="68"/>
        <v>7.2119999999999997</v>
      </c>
      <c r="N1100" s="9">
        <f t="shared" si="69"/>
        <v>81.954545454545453</v>
      </c>
      <c r="O1100" t="s">
        <v>8333</v>
      </c>
      <c r="P1100" t="s">
        <v>8334</v>
      </c>
      <c r="Q1100">
        <v>1394821095</v>
      </c>
      <c r="R1100" s="13">
        <f t="shared" si="70"/>
        <v>41712.762673611112</v>
      </c>
      <c r="S1100">
        <v>1397413095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 t="b">
        <v>0</v>
      </c>
      <c r="J1101">
        <v>1</v>
      </c>
      <c r="K1101" t="b">
        <v>0</v>
      </c>
      <c r="L1101" t="s">
        <v>8282</v>
      </c>
      <c r="M1101" s="8">
        <f t="shared" si="68"/>
        <v>0.5</v>
      </c>
      <c r="N1101" s="9">
        <f t="shared" si="69"/>
        <v>25</v>
      </c>
      <c r="O1101" t="s">
        <v>8333</v>
      </c>
      <c r="P1101" t="s">
        <v>8334</v>
      </c>
      <c r="Q1101">
        <v>1428955468</v>
      </c>
      <c r="R1101" s="13">
        <f t="shared" si="70"/>
        <v>42107.836435185185</v>
      </c>
      <c r="S1101">
        <v>1431547468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 t="b">
        <v>0</v>
      </c>
      <c r="J1102">
        <v>10</v>
      </c>
      <c r="K1102" t="b">
        <v>0</v>
      </c>
      <c r="L1102" t="s">
        <v>8282</v>
      </c>
      <c r="M1102" s="8">
        <f t="shared" si="68"/>
        <v>2.5</v>
      </c>
      <c r="N1102" s="9">
        <f t="shared" si="69"/>
        <v>10</v>
      </c>
      <c r="O1102" t="s">
        <v>8333</v>
      </c>
      <c r="P1102" t="s">
        <v>8334</v>
      </c>
      <c r="Q1102">
        <v>1452825571</v>
      </c>
      <c r="R1102" s="13">
        <f t="shared" si="70"/>
        <v>42384.110775462963</v>
      </c>
      <c r="S1102">
        <v>1455417571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 t="b">
        <v>0</v>
      </c>
      <c r="J1103">
        <v>6</v>
      </c>
      <c r="K1103" t="b">
        <v>0</v>
      </c>
      <c r="L1103" t="s">
        <v>8282</v>
      </c>
      <c r="M1103" s="8">
        <f t="shared" si="68"/>
        <v>4.1000000000000002E-2</v>
      </c>
      <c r="N1103" s="9">
        <f t="shared" si="69"/>
        <v>6.833333333333333</v>
      </c>
      <c r="O1103" t="s">
        <v>8333</v>
      </c>
      <c r="P1103" t="s">
        <v>8334</v>
      </c>
      <c r="Q1103">
        <v>1466188338</v>
      </c>
      <c r="R1103" s="13">
        <f t="shared" si="70"/>
        <v>42538.77243055556</v>
      </c>
      <c r="S1103">
        <v>1468519920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 t="b">
        <v>0</v>
      </c>
      <c r="J1104">
        <v>24</v>
      </c>
      <c r="K1104" t="b">
        <v>0</v>
      </c>
      <c r="L1104" t="s">
        <v>8282</v>
      </c>
      <c r="M1104" s="8">
        <f t="shared" si="68"/>
        <v>5.3125</v>
      </c>
      <c r="N1104" s="9">
        <f t="shared" si="69"/>
        <v>17.708333333333332</v>
      </c>
      <c r="O1104" t="s">
        <v>8333</v>
      </c>
      <c r="P1104" t="s">
        <v>8334</v>
      </c>
      <c r="Q1104">
        <v>1383095125</v>
      </c>
      <c r="R1104" s="13">
        <f t="shared" si="70"/>
        <v>41577.045428240745</v>
      </c>
      <c r="S1104">
        <v>1386568740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 t="b">
        <v>0</v>
      </c>
      <c r="J1105">
        <v>15</v>
      </c>
      <c r="K1105" t="b">
        <v>0</v>
      </c>
      <c r="L1105" t="s">
        <v>8282</v>
      </c>
      <c r="M1105" s="8">
        <f t="shared" si="68"/>
        <v>1.62</v>
      </c>
      <c r="N1105" s="9">
        <f t="shared" si="69"/>
        <v>16.2</v>
      </c>
      <c r="O1105" t="s">
        <v>8333</v>
      </c>
      <c r="P1105" t="s">
        <v>8334</v>
      </c>
      <c r="Q1105">
        <v>1461043190</v>
      </c>
      <c r="R1105" s="13">
        <f t="shared" si="70"/>
        <v>42479.22210648148</v>
      </c>
      <c r="S1105">
        <v>1466227190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 t="b">
        <v>0</v>
      </c>
      <c r="J1106">
        <v>37</v>
      </c>
      <c r="K1106" t="b">
        <v>0</v>
      </c>
      <c r="L1106" t="s">
        <v>8282</v>
      </c>
      <c r="M1106" s="8">
        <f t="shared" si="68"/>
        <v>4.9516666666666671</v>
      </c>
      <c r="N1106" s="9">
        <f t="shared" si="69"/>
        <v>80.297297297297291</v>
      </c>
      <c r="O1106" t="s">
        <v>8333</v>
      </c>
      <c r="P1106" t="s">
        <v>8334</v>
      </c>
      <c r="Q1106">
        <v>1399888221</v>
      </c>
      <c r="R1106" s="13">
        <f t="shared" si="70"/>
        <v>41771.40996527778</v>
      </c>
      <c r="S1106">
        <v>1402480221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 t="b">
        <v>0</v>
      </c>
      <c r="J1107">
        <v>20</v>
      </c>
      <c r="K1107" t="b">
        <v>0</v>
      </c>
      <c r="L1107" t="s">
        <v>8282</v>
      </c>
      <c r="M1107" s="8">
        <f t="shared" si="68"/>
        <v>0.159</v>
      </c>
      <c r="N1107" s="9">
        <f t="shared" si="69"/>
        <v>71.55</v>
      </c>
      <c r="O1107" t="s">
        <v>8333</v>
      </c>
      <c r="P1107" t="s">
        <v>8334</v>
      </c>
      <c r="Q1107">
        <v>1393038927</v>
      </c>
      <c r="R1107" s="13">
        <f t="shared" si="70"/>
        <v>41692.135729166665</v>
      </c>
      <c r="S1107">
        <v>1395627327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 t="b">
        <v>0</v>
      </c>
      <c r="J1108">
        <v>7</v>
      </c>
      <c r="K1108" t="b">
        <v>0</v>
      </c>
      <c r="L1108" t="s">
        <v>8282</v>
      </c>
      <c r="M1108" s="8">
        <f t="shared" si="68"/>
        <v>41.25</v>
      </c>
      <c r="N1108" s="9">
        <f t="shared" si="69"/>
        <v>23.571428571428573</v>
      </c>
      <c r="O1108" t="s">
        <v>8333</v>
      </c>
      <c r="P1108" t="s">
        <v>8334</v>
      </c>
      <c r="Q1108">
        <v>1330969575</v>
      </c>
      <c r="R1108" s="13">
        <f t="shared" si="70"/>
        <v>40973.740451388891</v>
      </c>
      <c r="S1108">
        <v>1333557975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 t="b">
        <v>0</v>
      </c>
      <c r="J1109">
        <v>0</v>
      </c>
      <c r="K1109" t="b">
        <v>0</v>
      </c>
      <c r="L1109" t="s">
        <v>8282</v>
      </c>
      <c r="M1109" s="8">
        <f t="shared" si="68"/>
        <v>0</v>
      </c>
      <c r="N1109" s="9" t="e">
        <f t="shared" si="69"/>
        <v>#DIV/0!</v>
      </c>
      <c r="O1109" t="s">
        <v>8333</v>
      </c>
      <c r="P1109" t="s">
        <v>8334</v>
      </c>
      <c r="Q1109">
        <v>1403556024</v>
      </c>
      <c r="R1109" s="13">
        <f t="shared" si="70"/>
        <v>41813.861388888887</v>
      </c>
      <c r="S1109">
        <v>1406148024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 t="b">
        <v>0</v>
      </c>
      <c r="J1110">
        <v>21</v>
      </c>
      <c r="K1110" t="b">
        <v>0</v>
      </c>
      <c r="L1110" t="s">
        <v>8282</v>
      </c>
      <c r="M1110" s="8">
        <f t="shared" si="68"/>
        <v>2.93</v>
      </c>
      <c r="N1110" s="9">
        <f t="shared" si="69"/>
        <v>34.88095238095238</v>
      </c>
      <c r="O1110" t="s">
        <v>8333</v>
      </c>
      <c r="P1110" t="s">
        <v>8334</v>
      </c>
      <c r="Q1110">
        <v>1329146235</v>
      </c>
      <c r="R1110" s="13">
        <f t="shared" si="70"/>
        <v>40952.636979166666</v>
      </c>
      <c r="S1110">
        <v>1334326635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 t="b">
        <v>0</v>
      </c>
      <c r="J1111">
        <v>3</v>
      </c>
      <c r="K1111" t="b">
        <v>0</v>
      </c>
      <c r="L1111" t="s">
        <v>8282</v>
      </c>
      <c r="M1111" s="8">
        <f t="shared" si="68"/>
        <v>0.45</v>
      </c>
      <c r="N1111" s="9">
        <f t="shared" si="69"/>
        <v>15</v>
      </c>
      <c r="O1111" t="s">
        <v>8333</v>
      </c>
      <c r="P1111" t="s">
        <v>8334</v>
      </c>
      <c r="Q1111">
        <v>1476900190</v>
      </c>
      <c r="R1111" s="13">
        <f t="shared" si="70"/>
        <v>42662.752199074079</v>
      </c>
      <c r="S1111">
        <v>1479495790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 t="b">
        <v>0</v>
      </c>
      <c r="J1112">
        <v>11</v>
      </c>
      <c r="K1112" t="b">
        <v>0</v>
      </c>
      <c r="L1112" t="s">
        <v>8282</v>
      </c>
      <c r="M1112" s="8">
        <f t="shared" si="68"/>
        <v>0.51</v>
      </c>
      <c r="N1112" s="9">
        <f t="shared" si="69"/>
        <v>23.181818181818183</v>
      </c>
      <c r="O1112" t="s">
        <v>8333</v>
      </c>
      <c r="P1112" t="s">
        <v>8334</v>
      </c>
      <c r="Q1112">
        <v>1352327022</v>
      </c>
      <c r="R1112" s="13">
        <f t="shared" si="70"/>
        <v>41220.933124999996</v>
      </c>
      <c r="S1112">
        <v>1354919022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 t="b">
        <v>0</v>
      </c>
      <c r="J1113">
        <v>1</v>
      </c>
      <c r="K1113" t="b">
        <v>0</v>
      </c>
      <c r="L1113" t="s">
        <v>8282</v>
      </c>
      <c r="M1113" s="8">
        <f t="shared" si="68"/>
        <v>0.04</v>
      </c>
      <c r="N1113" s="9">
        <f t="shared" si="69"/>
        <v>1</v>
      </c>
      <c r="O1113" t="s">
        <v>8333</v>
      </c>
      <c r="P1113" t="s">
        <v>8334</v>
      </c>
      <c r="Q1113">
        <v>1449636790</v>
      </c>
      <c r="R1113" s="13">
        <f t="shared" si="70"/>
        <v>42347.203587962969</v>
      </c>
      <c r="S1113">
        <v>1452228790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 t="b">
        <v>0</v>
      </c>
      <c r="J1114">
        <v>312</v>
      </c>
      <c r="K1114" t="b">
        <v>0</v>
      </c>
      <c r="L1114" t="s">
        <v>8282</v>
      </c>
      <c r="M1114" s="8">
        <f t="shared" si="68"/>
        <v>35.537409090909094</v>
      </c>
      <c r="N1114" s="9">
        <f t="shared" si="69"/>
        <v>100.23371794871794</v>
      </c>
      <c r="O1114" t="s">
        <v>8333</v>
      </c>
      <c r="P1114" t="s">
        <v>8334</v>
      </c>
      <c r="Q1114">
        <v>1416507211</v>
      </c>
      <c r="R1114" s="13">
        <f t="shared" si="70"/>
        <v>41963.759386574078</v>
      </c>
      <c r="S1114">
        <v>1421656200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 t="b">
        <v>0</v>
      </c>
      <c r="J1115">
        <v>1</v>
      </c>
      <c r="K1115" t="b">
        <v>0</v>
      </c>
      <c r="L1115" t="s">
        <v>8282</v>
      </c>
      <c r="M1115" s="8">
        <f t="shared" si="68"/>
        <v>0.5</v>
      </c>
      <c r="N1115" s="9">
        <f t="shared" si="69"/>
        <v>5</v>
      </c>
      <c r="O1115" t="s">
        <v>8333</v>
      </c>
      <c r="P1115" t="s">
        <v>8334</v>
      </c>
      <c r="Q1115">
        <v>1405466820</v>
      </c>
      <c r="R1115" s="13">
        <f t="shared" si="70"/>
        <v>41835.977083333331</v>
      </c>
      <c r="S1115">
        <v>1408058820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 t="b">
        <v>0</v>
      </c>
      <c r="J1116">
        <v>3</v>
      </c>
      <c r="K1116" t="b">
        <v>0</v>
      </c>
      <c r="L1116" t="s">
        <v>8282</v>
      </c>
      <c r="M1116" s="8">
        <f t="shared" si="68"/>
        <v>0.16666666666666666</v>
      </c>
      <c r="N1116" s="9">
        <f t="shared" si="69"/>
        <v>3.3333333333333335</v>
      </c>
      <c r="O1116" t="s">
        <v>8333</v>
      </c>
      <c r="P1116" t="s">
        <v>8334</v>
      </c>
      <c r="Q1116">
        <v>1378714687</v>
      </c>
      <c r="R1116" s="13">
        <f t="shared" si="70"/>
        <v>41526.345914351856</v>
      </c>
      <c r="S1116">
        <v>1381306687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 t="b">
        <v>0</v>
      </c>
      <c r="J1117">
        <v>4</v>
      </c>
      <c r="K1117" t="b">
        <v>0</v>
      </c>
      <c r="L1117" t="s">
        <v>8282</v>
      </c>
      <c r="M1117" s="8">
        <f t="shared" si="68"/>
        <v>0.13250000000000001</v>
      </c>
      <c r="N1117" s="9">
        <f t="shared" si="69"/>
        <v>13.25</v>
      </c>
      <c r="O1117" t="s">
        <v>8333</v>
      </c>
      <c r="P1117" t="s">
        <v>8334</v>
      </c>
      <c r="Q1117">
        <v>1456764095</v>
      </c>
      <c r="R1117" s="13">
        <f t="shared" si="70"/>
        <v>42429.695543981477</v>
      </c>
      <c r="S1117">
        <v>1459352495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 t="b">
        <v>0</v>
      </c>
      <c r="J1118">
        <v>10</v>
      </c>
      <c r="K1118" t="b">
        <v>0</v>
      </c>
      <c r="L1118" t="s">
        <v>8282</v>
      </c>
      <c r="M1118" s="8">
        <f t="shared" si="68"/>
        <v>3.5704E-2</v>
      </c>
      <c r="N1118" s="9">
        <f t="shared" si="69"/>
        <v>17.852</v>
      </c>
      <c r="O1118" t="s">
        <v>8333</v>
      </c>
      <c r="P1118" t="s">
        <v>8334</v>
      </c>
      <c r="Q1118">
        <v>1334089208</v>
      </c>
      <c r="R1118" s="13">
        <f t="shared" si="70"/>
        <v>41009.847314814811</v>
      </c>
      <c r="S1118">
        <v>1339273208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 t="b">
        <v>0</v>
      </c>
      <c r="J1119">
        <v>8</v>
      </c>
      <c r="K1119" t="b">
        <v>0</v>
      </c>
      <c r="L1119" t="s">
        <v>8282</v>
      </c>
      <c r="M1119" s="8">
        <f t="shared" si="68"/>
        <v>8.3000000000000007</v>
      </c>
      <c r="N1119" s="9">
        <f t="shared" si="69"/>
        <v>10.375</v>
      </c>
      <c r="O1119" t="s">
        <v>8333</v>
      </c>
      <c r="P1119" t="s">
        <v>8334</v>
      </c>
      <c r="Q1119">
        <v>1448461313</v>
      </c>
      <c r="R1119" s="13">
        <f t="shared" si="70"/>
        <v>42333.598530092597</v>
      </c>
      <c r="S1119">
        <v>1451053313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 t="b">
        <v>0</v>
      </c>
      <c r="J1120">
        <v>3</v>
      </c>
      <c r="K1120" t="b">
        <v>0</v>
      </c>
      <c r="L1120" t="s">
        <v>8282</v>
      </c>
      <c r="M1120" s="8">
        <f t="shared" si="68"/>
        <v>2.4222222222222221</v>
      </c>
      <c r="N1120" s="9">
        <f t="shared" si="69"/>
        <v>36.333333333333336</v>
      </c>
      <c r="O1120" t="s">
        <v>8333</v>
      </c>
      <c r="P1120" t="s">
        <v>8334</v>
      </c>
      <c r="Q1120">
        <v>1394078379</v>
      </c>
      <c r="R1120" s="13">
        <f t="shared" si="70"/>
        <v>41704.16642361111</v>
      </c>
      <c r="S1120">
        <v>1396666779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 t="b">
        <v>0</v>
      </c>
      <c r="J1121">
        <v>1</v>
      </c>
      <c r="K1121" t="b">
        <v>0</v>
      </c>
      <c r="L1121" t="s">
        <v>8282</v>
      </c>
      <c r="M1121" s="8">
        <f t="shared" si="68"/>
        <v>0.23809523809523808</v>
      </c>
      <c r="N1121" s="9">
        <f t="shared" si="69"/>
        <v>5</v>
      </c>
      <c r="O1121" t="s">
        <v>8333</v>
      </c>
      <c r="P1121" t="s">
        <v>8334</v>
      </c>
      <c r="Q1121">
        <v>1395687664</v>
      </c>
      <c r="R1121" s="13">
        <f t="shared" si="70"/>
        <v>41722.792407407411</v>
      </c>
      <c r="S1121">
        <v>1396810864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 t="b">
        <v>0</v>
      </c>
      <c r="J1122">
        <v>0</v>
      </c>
      <c r="K1122" t="b">
        <v>0</v>
      </c>
      <c r="L1122" t="s">
        <v>8282</v>
      </c>
      <c r="M1122" s="8">
        <f t="shared" si="68"/>
        <v>0</v>
      </c>
      <c r="N1122" s="9" t="e">
        <f t="shared" si="69"/>
        <v>#DIV/0!</v>
      </c>
      <c r="O1122" t="s">
        <v>8333</v>
      </c>
      <c r="P1122" t="s">
        <v>8334</v>
      </c>
      <c r="Q1122">
        <v>1315947400</v>
      </c>
      <c r="R1122" s="13">
        <f t="shared" si="70"/>
        <v>40799.872685185182</v>
      </c>
      <c r="S1122">
        <v>1319835400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 t="b">
        <v>0</v>
      </c>
      <c r="J1123">
        <v>5</v>
      </c>
      <c r="K1123" t="b">
        <v>0</v>
      </c>
      <c r="L1123" t="s">
        <v>8282</v>
      </c>
      <c r="M1123" s="8">
        <f t="shared" si="68"/>
        <v>1.1599999999999999E-2</v>
      </c>
      <c r="N1123" s="9">
        <f t="shared" si="69"/>
        <v>5.8</v>
      </c>
      <c r="O1123" t="s">
        <v>8333</v>
      </c>
      <c r="P1123" t="s">
        <v>8334</v>
      </c>
      <c r="Q1123">
        <v>1455315916</v>
      </c>
      <c r="R1123" s="13">
        <f t="shared" si="70"/>
        <v>42412.934212962966</v>
      </c>
      <c r="S1123">
        <v>1457904316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 t="b">
        <v>0</v>
      </c>
      <c r="J1124">
        <v>0</v>
      </c>
      <c r="K1124" t="b">
        <v>0</v>
      </c>
      <c r="L1124" t="s">
        <v>8282</v>
      </c>
      <c r="M1124" s="8">
        <f t="shared" si="68"/>
        <v>0</v>
      </c>
      <c r="N1124" s="9" t="e">
        <f t="shared" si="69"/>
        <v>#DIV/0!</v>
      </c>
      <c r="O1124" t="s">
        <v>8333</v>
      </c>
      <c r="P1124" t="s">
        <v>8334</v>
      </c>
      <c r="Q1124">
        <v>1368723225</v>
      </c>
      <c r="R1124" s="13">
        <f t="shared" si="70"/>
        <v>41410.703993055555</v>
      </c>
      <c r="S1124">
        <v>1369932825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 t="b">
        <v>0</v>
      </c>
      <c r="J1125">
        <v>3</v>
      </c>
      <c r="K1125" t="b">
        <v>0</v>
      </c>
      <c r="L1125" t="s">
        <v>8282</v>
      </c>
      <c r="M1125" s="8">
        <f t="shared" si="68"/>
        <v>0.22</v>
      </c>
      <c r="N1125" s="9">
        <f t="shared" si="69"/>
        <v>3.6666666666666665</v>
      </c>
      <c r="O1125" t="s">
        <v>8333</v>
      </c>
      <c r="P1125" t="s">
        <v>8334</v>
      </c>
      <c r="Q1125">
        <v>1395318848</v>
      </c>
      <c r="R1125" s="13">
        <f t="shared" si="70"/>
        <v>41718.5237037037</v>
      </c>
      <c r="S1125">
        <v>1397910848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 t="b">
        <v>0</v>
      </c>
      <c r="J1126">
        <v>7</v>
      </c>
      <c r="K1126" t="b">
        <v>0</v>
      </c>
      <c r="L1126" t="s">
        <v>8283</v>
      </c>
      <c r="M1126" s="8">
        <f t="shared" si="68"/>
        <v>0.47222222222222221</v>
      </c>
      <c r="N1126" s="9">
        <f t="shared" si="69"/>
        <v>60.714285714285715</v>
      </c>
      <c r="O1126" t="s">
        <v>8333</v>
      </c>
      <c r="P1126" t="s">
        <v>8335</v>
      </c>
      <c r="Q1126">
        <v>1427817651</v>
      </c>
      <c r="R1126" s="13">
        <f t="shared" si="70"/>
        <v>42094.667256944449</v>
      </c>
      <c r="S1126">
        <v>1430409651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 t="b">
        <v>0</v>
      </c>
      <c r="J1127">
        <v>0</v>
      </c>
      <c r="K1127" t="b">
        <v>0</v>
      </c>
      <c r="L1127" t="s">
        <v>8283</v>
      </c>
      <c r="M1127" s="8">
        <f t="shared" si="68"/>
        <v>0</v>
      </c>
      <c r="N1127" s="9" t="e">
        <f t="shared" si="69"/>
        <v>#DIV/0!</v>
      </c>
      <c r="O1127" t="s">
        <v>8333</v>
      </c>
      <c r="P1127" t="s">
        <v>8335</v>
      </c>
      <c r="Q1127">
        <v>1438009130</v>
      </c>
      <c r="R1127" s="13">
        <f t="shared" si="70"/>
        <v>42212.624189814815</v>
      </c>
      <c r="S1127">
        <v>1443193130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 t="b">
        <v>0</v>
      </c>
      <c r="J1128">
        <v>2</v>
      </c>
      <c r="K1128" t="b">
        <v>0</v>
      </c>
      <c r="L1128" t="s">
        <v>8283</v>
      </c>
      <c r="M1128" s="8">
        <f t="shared" si="68"/>
        <v>0.5</v>
      </c>
      <c r="N1128" s="9">
        <f t="shared" si="69"/>
        <v>5</v>
      </c>
      <c r="O1128" t="s">
        <v>8333</v>
      </c>
      <c r="P1128" t="s">
        <v>8335</v>
      </c>
      <c r="Q1128">
        <v>1465890694</v>
      </c>
      <c r="R1128" s="13">
        <f t="shared" si="70"/>
        <v>42535.327476851846</v>
      </c>
      <c r="S1128">
        <v>1468482694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 t="b">
        <v>0</v>
      </c>
      <c r="J1129">
        <v>23</v>
      </c>
      <c r="K1129" t="b">
        <v>0</v>
      </c>
      <c r="L1129" t="s">
        <v>8283</v>
      </c>
      <c r="M1129" s="8">
        <f t="shared" si="68"/>
        <v>1.6714285714285715</v>
      </c>
      <c r="N1129" s="9">
        <f t="shared" si="69"/>
        <v>25.434782608695652</v>
      </c>
      <c r="O1129" t="s">
        <v>8333</v>
      </c>
      <c r="P1129" t="s">
        <v>8335</v>
      </c>
      <c r="Q1129">
        <v>1413318600</v>
      </c>
      <c r="R1129" s="13">
        <f t="shared" si="70"/>
        <v>41926.854166666664</v>
      </c>
      <c r="S1129">
        <v>1416000600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 t="b">
        <v>0</v>
      </c>
      <c r="J1130">
        <v>1</v>
      </c>
      <c r="K1130" t="b">
        <v>0</v>
      </c>
      <c r="L1130" t="s">
        <v>8283</v>
      </c>
      <c r="M1130" s="8">
        <f t="shared" si="68"/>
        <v>0.1</v>
      </c>
      <c r="N1130" s="9">
        <f t="shared" si="69"/>
        <v>1</v>
      </c>
      <c r="O1130" t="s">
        <v>8333</v>
      </c>
      <c r="P1130" t="s">
        <v>8335</v>
      </c>
      <c r="Q1130">
        <v>1404833717</v>
      </c>
      <c r="R1130" s="13">
        <f t="shared" si="70"/>
        <v>41828.649502314816</v>
      </c>
      <c r="S1130">
        <v>1407425717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 t="b">
        <v>0</v>
      </c>
      <c r="J1131">
        <v>2</v>
      </c>
      <c r="K1131" t="b">
        <v>0</v>
      </c>
      <c r="L1131" t="s">
        <v>8283</v>
      </c>
      <c r="M1131" s="8">
        <f t="shared" si="68"/>
        <v>0.105</v>
      </c>
      <c r="N1131" s="9">
        <f t="shared" si="69"/>
        <v>10.5</v>
      </c>
      <c r="O1131" t="s">
        <v>8333</v>
      </c>
      <c r="P1131" t="s">
        <v>8335</v>
      </c>
      <c r="Q1131">
        <v>1462515693</v>
      </c>
      <c r="R1131" s="13">
        <f t="shared" si="70"/>
        <v>42496.264965277776</v>
      </c>
      <c r="S1131">
        <v>1465107693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 t="b">
        <v>0</v>
      </c>
      <c r="J1132">
        <v>3</v>
      </c>
      <c r="K1132" t="b">
        <v>0</v>
      </c>
      <c r="L1132" t="s">
        <v>8283</v>
      </c>
      <c r="M1132" s="8">
        <f t="shared" si="68"/>
        <v>0.22</v>
      </c>
      <c r="N1132" s="9">
        <f t="shared" si="69"/>
        <v>3.6666666666666665</v>
      </c>
      <c r="O1132" t="s">
        <v>8333</v>
      </c>
      <c r="P1132" t="s">
        <v>8335</v>
      </c>
      <c r="Q1132">
        <v>1411775700</v>
      </c>
      <c r="R1132" s="13">
        <f t="shared" si="70"/>
        <v>41908.996527777781</v>
      </c>
      <c r="S1132">
        <v>1416963300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 t="b">
        <v>0</v>
      </c>
      <c r="J1133">
        <v>0</v>
      </c>
      <c r="K1133" t="b">
        <v>0</v>
      </c>
      <c r="L1133" t="s">
        <v>8283</v>
      </c>
      <c r="M1133" s="8">
        <f t="shared" si="68"/>
        <v>0</v>
      </c>
      <c r="N1133" s="9" t="e">
        <f t="shared" si="69"/>
        <v>#DIV/0!</v>
      </c>
      <c r="O1133" t="s">
        <v>8333</v>
      </c>
      <c r="P1133" t="s">
        <v>8335</v>
      </c>
      <c r="Q1133">
        <v>1448401668</v>
      </c>
      <c r="R1133" s="13">
        <f t="shared" si="70"/>
        <v>42332.908194444448</v>
      </c>
      <c r="S1133">
        <v>1450993668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 t="b">
        <v>0</v>
      </c>
      <c r="J1134">
        <v>13</v>
      </c>
      <c r="K1134" t="b">
        <v>0</v>
      </c>
      <c r="L1134" t="s">
        <v>8283</v>
      </c>
      <c r="M1134" s="8">
        <f t="shared" si="68"/>
        <v>14.38</v>
      </c>
      <c r="N1134" s="9">
        <f t="shared" si="69"/>
        <v>110.61538461538461</v>
      </c>
      <c r="O1134" t="s">
        <v>8333</v>
      </c>
      <c r="P1134" t="s">
        <v>8335</v>
      </c>
      <c r="Q1134">
        <v>1480646771</v>
      </c>
      <c r="R1134" s="13">
        <f t="shared" si="70"/>
        <v>42706.115405092598</v>
      </c>
      <c r="S1134">
        <v>1483238771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 t="b">
        <v>0</v>
      </c>
      <c r="J1135">
        <v>1</v>
      </c>
      <c r="K1135" t="b">
        <v>0</v>
      </c>
      <c r="L1135" t="s">
        <v>8283</v>
      </c>
      <c r="M1135" s="8">
        <f t="shared" si="68"/>
        <v>0.66666666666666663</v>
      </c>
      <c r="N1135" s="9">
        <f t="shared" si="69"/>
        <v>20</v>
      </c>
      <c r="O1135" t="s">
        <v>8333</v>
      </c>
      <c r="P1135" t="s">
        <v>8335</v>
      </c>
      <c r="Q1135">
        <v>1404207981</v>
      </c>
      <c r="R1135" s="13">
        <f t="shared" si="70"/>
        <v>41821.407187500001</v>
      </c>
      <c r="S1135">
        <v>1406799981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 t="b">
        <v>0</v>
      </c>
      <c r="J1136">
        <v>1</v>
      </c>
      <c r="K1136" t="b">
        <v>0</v>
      </c>
      <c r="L1136" t="s">
        <v>8283</v>
      </c>
      <c r="M1136" s="8">
        <f t="shared" si="68"/>
        <v>4.0000000000000001E-3</v>
      </c>
      <c r="N1136" s="9">
        <f t="shared" si="69"/>
        <v>1</v>
      </c>
      <c r="O1136" t="s">
        <v>8333</v>
      </c>
      <c r="P1136" t="s">
        <v>8335</v>
      </c>
      <c r="Q1136">
        <v>1416034228</v>
      </c>
      <c r="R1136" s="13">
        <f t="shared" si="70"/>
        <v>41958.285046296296</v>
      </c>
      <c r="S1136">
        <v>1417235580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 t="b">
        <v>0</v>
      </c>
      <c r="J1137">
        <v>1</v>
      </c>
      <c r="K1137" t="b">
        <v>0</v>
      </c>
      <c r="L1137" t="s">
        <v>8283</v>
      </c>
      <c r="M1137" s="8">
        <f t="shared" si="68"/>
        <v>5</v>
      </c>
      <c r="N1137" s="9">
        <f t="shared" si="69"/>
        <v>50</v>
      </c>
      <c r="O1137" t="s">
        <v>8333</v>
      </c>
      <c r="P1137" t="s">
        <v>8335</v>
      </c>
      <c r="Q1137">
        <v>1467935094</v>
      </c>
      <c r="R1137" s="13">
        <f t="shared" si="70"/>
        <v>42558.989513888882</v>
      </c>
      <c r="S1137">
        <v>1470527094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 t="b">
        <v>0</v>
      </c>
      <c r="J1138">
        <v>6</v>
      </c>
      <c r="K1138" t="b">
        <v>0</v>
      </c>
      <c r="L1138" t="s">
        <v>8283</v>
      </c>
      <c r="M1138" s="8">
        <f t="shared" si="68"/>
        <v>6.4439140811455848</v>
      </c>
      <c r="N1138" s="9">
        <f t="shared" si="69"/>
        <v>45</v>
      </c>
      <c r="O1138" t="s">
        <v>8333</v>
      </c>
      <c r="P1138" t="s">
        <v>8335</v>
      </c>
      <c r="Q1138">
        <v>1447949229</v>
      </c>
      <c r="R1138" s="13">
        <f t="shared" si="70"/>
        <v>42327.671631944439</v>
      </c>
      <c r="S1138">
        <v>1450541229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 t="b">
        <v>0</v>
      </c>
      <c r="J1139">
        <v>39</v>
      </c>
      <c r="K1139" t="b">
        <v>0</v>
      </c>
      <c r="L1139" t="s">
        <v>8283</v>
      </c>
      <c r="M1139" s="8">
        <f t="shared" si="68"/>
        <v>39.5</v>
      </c>
      <c r="N1139" s="9">
        <f t="shared" si="69"/>
        <v>253.2051282051282</v>
      </c>
      <c r="O1139" t="s">
        <v>8333</v>
      </c>
      <c r="P1139" t="s">
        <v>8335</v>
      </c>
      <c r="Q1139">
        <v>1458848421</v>
      </c>
      <c r="R1139" s="13">
        <f t="shared" si="70"/>
        <v>42453.819687499999</v>
      </c>
      <c r="S1139">
        <v>1461440421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 t="b">
        <v>0</v>
      </c>
      <c r="J1140">
        <v>4</v>
      </c>
      <c r="K1140" t="b">
        <v>0</v>
      </c>
      <c r="L1140" t="s">
        <v>8283</v>
      </c>
      <c r="M1140" s="8">
        <f t="shared" si="68"/>
        <v>0.35714285714285715</v>
      </c>
      <c r="N1140" s="9">
        <f t="shared" si="69"/>
        <v>31.25</v>
      </c>
      <c r="O1140" t="s">
        <v>8333</v>
      </c>
      <c r="P1140" t="s">
        <v>8335</v>
      </c>
      <c r="Q1140">
        <v>1483307131</v>
      </c>
      <c r="R1140" s="13">
        <f t="shared" si="70"/>
        <v>42736.9066087963</v>
      </c>
      <c r="S1140">
        <v>1485035131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 t="b">
        <v>0</v>
      </c>
      <c r="J1141">
        <v>1</v>
      </c>
      <c r="K1141" t="b">
        <v>0</v>
      </c>
      <c r="L1141" t="s">
        <v>8283</v>
      </c>
      <c r="M1141" s="8">
        <f t="shared" si="68"/>
        <v>6.25E-2</v>
      </c>
      <c r="N1141" s="9">
        <f t="shared" si="69"/>
        <v>5</v>
      </c>
      <c r="O1141" t="s">
        <v>8333</v>
      </c>
      <c r="P1141" t="s">
        <v>8335</v>
      </c>
      <c r="Q1141">
        <v>1417508426</v>
      </c>
      <c r="R1141" s="13">
        <f t="shared" si="70"/>
        <v>41975.347523148142</v>
      </c>
      <c r="S1141">
        <v>1420100426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 t="b">
        <v>0</v>
      </c>
      <c r="J1142">
        <v>0</v>
      </c>
      <c r="K1142" t="b">
        <v>0</v>
      </c>
      <c r="L1142" t="s">
        <v>8283</v>
      </c>
      <c r="M1142" s="8">
        <f t="shared" si="68"/>
        <v>0</v>
      </c>
      <c r="N1142" s="9" t="e">
        <f t="shared" si="69"/>
        <v>#DIV/0!</v>
      </c>
      <c r="O1142" t="s">
        <v>8333</v>
      </c>
      <c r="P1142" t="s">
        <v>8335</v>
      </c>
      <c r="Q1142">
        <v>1436267121</v>
      </c>
      <c r="R1142" s="13">
        <f t="shared" si="70"/>
        <v>42192.462048611109</v>
      </c>
      <c r="S1142">
        <v>1438859121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 t="b">
        <v>0</v>
      </c>
      <c r="J1143">
        <v>0</v>
      </c>
      <c r="K1143" t="b">
        <v>0</v>
      </c>
      <c r="L1143" t="s">
        <v>8283</v>
      </c>
      <c r="M1143" s="8">
        <f t="shared" si="68"/>
        <v>0</v>
      </c>
      <c r="N1143" s="9" t="e">
        <f t="shared" si="69"/>
        <v>#DIV/0!</v>
      </c>
      <c r="O1143" t="s">
        <v>8333</v>
      </c>
      <c r="P1143" t="s">
        <v>8335</v>
      </c>
      <c r="Q1143">
        <v>1433868450</v>
      </c>
      <c r="R1143" s="13">
        <f t="shared" si="70"/>
        <v>42164.699652777781</v>
      </c>
      <c r="S1143">
        <v>1436460450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 t="b">
        <v>0</v>
      </c>
      <c r="J1144">
        <v>0</v>
      </c>
      <c r="K1144" t="b">
        <v>0</v>
      </c>
      <c r="L1144" t="s">
        <v>8283</v>
      </c>
      <c r="M1144" s="8">
        <f t="shared" si="68"/>
        <v>0</v>
      </c>
      <c r="N1144" s="9" t="e">
        <f t="shared" si="69"/>
        <v>#DIV/0!</v>
      </c>
      <c r="O1144" t="s">
        <v>8333</v>
      </c>
      <c r="P1144" t="s">
        <v>8335</v>
      </c>
      <c r="Q1144">
        <v>1421539727</v>
      </c>
      <c r="R1144" s="13">
        <f t="shared" si="70"/>
        <v>42022.006099537044</v>
      </c>
      <c r="S1144">
        <v>1424131727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 t="b">
        <v>0</v>
      </c>
      <c r="J1145">
        <v>8</v>
      </c>
      <c r="K1145" t="b">
        <v>0</v>
      </c>
      <c r="L1145" t="s">
        <v>8283</v>
      </c>
      <c r="M1145" s="8">
        <f t="shared" si="68"/>
        <v>0.41333333333333333</v>
      </c>
      <c r="N1145" s="9">
        <f t="shared" si="69"/>
        <v>23.25</v>
      </c>
      <c r="O1145" t="s">
        <v>8333</v>
      </c>
      <c r="P1145" t="s">
        <v>8335</v>
      </c>
      <c r="Q1145">
        <v>1447735126</v>
      </c>
      <c r="R1145" s="13">
        <f t="shared" si="70"/>
        <v>42325.19358796296</v>
      </c>
      <c r="S1145">
        <v>1450327126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 t="b">
        <v>0</v>
      </c>
      <c r="J1146">
        <v>0</v>
      </c>
      <c r="K1146" t="b">
        <v>0</v>
      </c>
      <c r="L1146" t="s">
        <v>8284</v>
      </c>
      <c r="M1146" s="8">
        <f t="shared" si="68"/>
        <v>0</v>
      </c>
      <c r="N1146" s="9" t="e">
        <f t="shared" si="69"/>
        <v>#DIV/0!</v>
      </c>
      <c r="O1146" t="s">
        <v>8336</v>
      </c>
      <c r="P1146" t="s">
        <v>8337</v>
      </c>
      <c r="Q1146">
        <v>1427689320</v>
      </c>
      <c r="R1146" s="13">
        <f t="shared" si="70"/>
        <v>42093.181944444441</v>
      </c>
      <c r="S1146">
        <v>1430281320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 t="b">
        <v>0</v>
      </c>
      <c r="J1147">
        <v>1</v>
      </c>
      <c r="K1147" t="b">
        <v>0</v>
      </c>
      <c r="L1147" t="s">
        <v>8284</v>
      </c>
      <c r="M1147" s="8">
        <f t="shared" si="68"/>
        <v>0.125</v>
      </c>
      <c r="N1147" s="9">
        <f t="shared" si="69"/>
        <v>100</v>
      </c>
      <c r="O1147" t="s">
        <v>8336</v>
      </c>
      <c r="P1147" t="s">
        <v>8337</v>
      </c>
      <c r="Q1147">
        <v>1407088592</v>
      </c>
      <c r="R1147" s="13">
        <f t="shared" si="70"/>
        <v>41854.747592592597</v>
      </c>
      <c r="S1147">
        <v>1412272592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 t="b">
        <v>0</v>
      </c>
      <c r="J1148">
        <v>12</v>
      </c>
      <c r="K1148" t="b">
        <v>0</v>
      </c>
      <c r="L1148" t="s">
        <v>8284</v>
      </c>
      <c r="M1148" s="8">
        <f t="shared" si="68"/>
        <v>8.8333333333333339</v>
      </c>
      <c r="N1148" s="9">
        <f t="shared" si="69"/>
        <v>44.166666666666664</v>
      </c>
      <c r="O1148" t="s">
        <v>8336</v>
      </c>
      <c r="P1148" t="s">
        <v>8337</v>
      </c>
      <c r="Q1148">
        <v>1395787973</v>
      </c>
      <c r="R1148" s="13">
        <f t="shared" si="70"/>
        <v>41723.9533912037</v>
      </c>
      <c r="S1148">
        <v>1399071173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 t="b">
        <v>0</v>
      </c>
      <c r="J1149">
        <v>0</v>
      </c>
      <c r="K1149" t="b">
        <v>0</v>
      </c>
      <c r="L1149" t="s">
        <v>8284</v>
      </c>
      <c r="M1149" s="8">
        <f t="shared" si="68"/>
        <v>0</v>
      </c>
      <c r="N1149" s="9" t="e">
        <f t="shared" si="69"/>
        <v>#DIV/0!</v>
      </c>
      <c r="O1149" t="s">
        <v>8336</v>
      </c>
      <c r="P1149" t="s">
        <v>8337</v>
      </c>
      <c r="Q1149">
        <v>1408576783</v>
      </c>
      <c r="R1149" s="13">
        <f t="shared" si="70"/>
        <v>41871.972025462965</v>
      </c>
      <c r="S1149">
        <v>1413760783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 t="b">
        <v>0</v>
      </c>
      <c r="J1150">
        <v>3</v>
      </c>
      <c r="K1150" t="b">
        <v>0</v>
      </c>
      <c r="L1150" t="s">
        <v>8284</v>
      </c>
      <c r="M1150" s="8">
        <f t="shared" si="68"/>
        <v>0.48666666666666669</v>
      </c>
      <c r="N1150" s="9">
        <f t="shared" si="69"/>
        <v>24.333333333333332</v>
      </c>
      <c r="O1150" t="s">
        <v>8336</v>
      </c>
      <c r="P1150" t="s">
        <v>8337</v>
      </c>
      <c r="Q1150">
        <v>1477973181</v>
      </c>
      <c r="R1150" s="13">
        <f t="shared" si="70"/>
        <v>42675.171076388884</v>
      </c>
      <c r="S1150">
        <v>1480568781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 t="b">
        <v>0</v>
      </c>
      <c r="J1151">
        <v>2</v>
      </c>
      <c r="K1151" t="b">
        <v>0</v>
      </c>
      <c r="L1151" t="s">
        <v>8284</v>
      </c>
      <c r="M1151" s="8">
        <f t="shared" si="68"/>
        <v>0.15</v>
      </c>
      <c r="N1151" s="9">
        <f t="shared" si="69"/>
        <v>37.5</v>
      </c>
      <c r="O1151" t="s">
        <v>8336</v>
      </c>
      <c r="P1151" t="s">
        <v>8337</v>
      </c>
      <c r="Q1151">
        <v>1463504566</v>
      </c>
      <c r="R1151" s="13">
        <f t="shared" si="70"/>
        <v>42507.71025462963</v>
      </c>
      <c r="S1151">
        <v>1466096566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 t="b">
        <v>0</v>
      </c>
      <c r="J1152">
        <v>6</v>
      </c>
      <c r="K1152" t="b">
        <v>0</v>
      </c>
      <c r="L1152" t="s">
        <v>8284</v>
      </c>
      <c r="M1152" s="8">
        <f t="shared" si="68"/>
        <v>10.08</v>
      </c>
      <c r="N1152" s="9">
        <f t="shared" si="69"/>
        <v>42</v>
      </c>
      <c r="O1152" t="s">
        <v>8336</v>
      </c>
      <c r="P1152" t="s">
        <v>8337</v>
      </c>
      <c r="Q1152">
        <v>1447109675</v>
      </c>
      <c r="R1152" s="13">
        <f t="shared" si="70"/>
        <v>42317.954571759255</v>
      </c>
      <c r="S1152">
        <v>1452293675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 t="b">
        <v>0</v>
      </c>
      <c r="J1153">
        <v>0</v>
      </c>
      <c r="K1153" t="b">
        <v>0</v>
      </c>
      <c r="L1153" t="s">
        <v>8284</v>
      </c>
      <c r="M1153" s="8">
        <f t="shared" si="68"/>
        <v>0</v>
      </c>
      <c r="N1153" s="9" t="e">
        <f t="shared" si="69"/>
        <v>#DIV/0!</v>
      </c>
      <c r="O1153" t="s">
        <v>8336</v>
      </c>
      <c r="P1153" t="s">
        <v>8337</v>
      </c>
      <c r="Q1153">
        <v>1439000863</v>
      </c>
      <c r="R1153" s="13">
        <f t="shared" si="70"/>
        <v>42224.102581018517</v>
      </c>
      <c r="S1153">
        <v>1441592863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 t="b">
        <v>0</v>
      </c>
      <c r="J1154">
        <v>15</v>
      </c>
      <c r="K1154" t="b">
        <v>0</v>
      </c>
      <c r="L1154" t="s">
        <v>8284</v>
      </c>
      <c r="M1154" s="8">
        <f t="shared" ref="M1154:M1217" si="72">100*E1154/D1154</f>
        <v>5.6937499999999996</v>
      </c>
      <c r="N1154" s="9">
        <f t="shared" ref="N1154:N1217" si="73">E1154/J1154</f>
        <v>60.733333333333334</v>
      </c>
      <c r="O1154" t="s">
        <v>8336</v>
      </c>
      <c r="P1154" t="s">
        <v>8337</v>
      </c>
      <c r="Q1154">
        <v>1429117312</v>
      </c>
      <c r="R1154" s="13">
        <f t="shared" ref="R1154:R1217" si="74">(((Q1154/60)/60)/24)+DATE(1970,1,1)</f>
        <v>42109.709629629629</v>
      </c>
      <c r="S1154">
        <v>1431709312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 t="b">
        <v>0</v>
      </c>
      <c r="J1155">
        <v>1</v>
      </c>
      <c r="K1155" t="b">
        <v>0</v>
      </c>
      <c r="L1155" t="s">
        <v>8284</v>
      </c>
      <c r="M1155" s="8">
        <f t="shared" si="72"/>
        <v>0.625</v>
      </c>
      <c r="N1155" s="9">
        <f t="shared" si="73"/>
        <v>50</v>
      </c>
      <c r="O1155" t="s">
        <v>8336</v>
      </c>
      <c r="P1155" t="s">
        <v>8337</v>
      </c>
      <c r="Q1155">
        <v>1432055305</v>
      </c>
      <c r="R1155" s="13">
        <f t="shared" si="74"/>
        <v>42143.714178240742</v>
      </c>
      <c r="S1155">
        <v>1434647305</v>
      </c>
      <c r="T1155" s="14">
        <f t="shared" ref="T1155:T1218" si="75">(((S1155/60)/60)/24)+DATE(1970,1,1)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 t="b">
        <v>0</v>
      </c>
      <c r="J1156">
        <v>3</v>
      </c>
      <c r="K1156" t="b">
        <v>0</v>
      </c>
      <c r="L1156" t="s">
        <v>8284</v>
      </c>
      <c r="M1156" s="8">
        <f t="shared" si="72"/>
        <v>6.5</v>
      </c>
      <c r="N1156" s="9">
        <f t="shared" si="73"/>
        <v>108.33333333333333</v>
      </c>
      <c r="O1156" t="s">
        <v>8336</v>
      </c>
      <c r="P1156" t="s">
        <v>8337</v>
      </c>
      <c r="Q1156">
        <v>1438915006</v>
      </c>
      <c r="R1156" s="13">
        <f t="shared" si="74"/>
        <v>42223.108865740738</v>
      </c>
      <c r="S1156">
        <v>1441507006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 t="b">
        <v>0</v>
      </c>
      <c r="J1157">
        <v>8</v>
      </c>
      <c r="K1157" t="b">
        <v>0</v>
      </c>
      <c r="L1157" t="s">
        <v>8284</v>
      </c>
      <c r="M1157" s="8">
        <f t="shared" si="72"/>
        <v>0.752</v>
      </c>
      <c r="N1157" s="9">
        <f t="shared" si="73"/>
        <v>23.5</v>
      </c>
      <c r="O1157" t="s">
        <v>8336</v>
      </c>
      <c r="P1157" t="s">
        <v>8337</v>
      </c>
      <c r="Q1157">
        <v>1405448408</v>
      </c>
      <c r="R1157" s="13">
        <f t="shared" si="74"/>
        <v>41835.763981481483</v>
      </c>
      <c r="S1157">
        <v>1408040408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 t="b">
        <v>0</v>
      </c>
      <c r="J1158">
        <v>0</v>
      </c>
      <c r="K1158" t="b">
        <v>0</v>
      </c>
      <c r="L1158" t="s">
        <v>8284</v>
      </c>
      <c r="M1158" s="8">
        <f t="shared" si="72"/>
        <v>0</v>
      </c>
      <c r="N1158" s="9" t="e">
        <f t="shared" si="73"/>
        <v>#DIV/0!</v>
      </c>
      <c r="O1158" t="s">
        <v>8336</v>
      </c>
      <c r="P1158" t="s">
        <v>8337</v>
      </c>
      <c r="Q1158">
        <v>1422150162</v>
      </c>
      <c r="R1158" s="13">
        <f t="shared" si="74"/>
        <v>42029.07131944444</v>
      </c>
      <c r="S1158">
        <v>1424742162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 t="b">
        <v>0</v>
      </c>
      <c r="J1159">
        <v>3</v>
      </c>
      <c r="K1159" t="b">
        <v>0</v>
      </c>
      <c r="L1159" t="s">
        <v>8284</v>
      </c>
      <c r="M1159" s="8">
        <f t="shared" si="72"/>
        <v>1.51</v>
      </c>
      <c r="N1159" s="9">
        <f t="shared" si="73"/>
        <v>50.333333333333336</v>
      </c>
      <c r="O1159" t="s">
        <v>8336</v>
      </c>
      <c r="P1159" t="s">
        <v>8337</v>
      </c>
      <c r="Q1159">
        <v>1412607880</v>
      </c>
      <c r="R1159" s="13">
        <f t="shared" si="74"/>
        <v>41918.628240740742</v>
      </c>
      <c r="S1159">
        <v>1417795480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 t="b">
        <v>0</v>
      </c>
      <c r="J1160">
        <v>3</v>
      </c>
      <c r="K1160" t="b">
        <v>0</v>
      </c>
      <c r="L1160" t="s">
        <v>8284</v>
      </c>
      <c r="M1160" s="8">
        <f t="shared" si="72"/>
        <v>0.46666666666666667</v>
      </c>
      <c r="N1160" s="9">
        <f t="shared" si="73"/>
        <v>11.666666666666666</v>
      </c>
      <c r="O1160" t="s">
        <v>8336</v>
      </c>
      <c r="P1160" t="s">
        <v>8337</v>
      </c>
      <c r="Q1160">
        <v>1415499128</v>
      </c>
      <c r="R1160" s="13">
        <f t="shared" si="74"/>
        <v>41952.09175925926</v>
      </c>
      <c r="S1160">
        <v>1418091128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 t="b">
        <v>0</v>
      </c>
      <c r="J1161">
        <v>0</v>
      </c>
      <c r="K1161" t="b">
        <v>0</v>
      </c>
      <c r="L1161" t="s">
        <v>8284</v>
      </c>
      <c r="M1161" s="8">
        <f t="shared" si="72"/>
        <v>0</v>
      </c>
      <c r="N1161" s="9" t="e">
        <f t="shared" si="73"/>
        <v>#DIV/0!</v>
      </c>
      <c r="O1161" t="s">
        <v>8336</v>
      </c>
      <c r="P1161" t="s">
        <v>8337</v>
      </c>
      <c r="Q1161">
        <v>1433006765</v>
      </c>
      <c r="R1161" s="13">
        <f t="shared" si="74"/>
        <v>42154.726446759261</v>
      </c>
      <c r="S1161">
        <v>1435679100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 t="b">
        <v>0</v>
      </c>
      <c r="J1162">
        <v>19</v>
      </c>
      <c r="K1162" t="b">
        <v>0</v>
      </c>
      <c r="L1162" t="s">
        <v>8284</v>
      </c>
      <c r="M1162" s="8">
        <f t="shared" si="72"/>
        <v>3.85</v>
      </c>
      <c r="N1162" s="9">
        <f t="shared" si="73"/>
        <v>60.789473684210527</v>
      </c>
      <c r="O1162" t="s">
        <v>8336</v>
      </c>
      <c r="P1162" t="s">
        <v>8337</v>
      </c>
      <c r="Q1162">
        <v>1424922186</v>
      </c>
      <c r="R1162" s="13">
        <f t="shared" si="74"/>
        <v>42061.154930555553</v>
      </c>
      <c r="S1162">
        <v>1427510586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 t="b">
        <v>0</v>
      </c>
      <c r="J1163">
        <v>0</v>
      </c>
      <c r="K1163" t="b">
        <v>0</v>
      </c>
      <c r="L1163" t="s">
        <v>8284</v>
      </c>
      <c r="M1163" s="8">
        <f t="shared" si="72"/>
        <v>0</v>
      </c>
      <c r="N1163" s="9" t="e">
        <f t="shared" si="73"/>
        <v>#DIV/0!</v>
      </c>
      <c r="O1163" t="s">
        <v>8336</v>
      </c>
      <c r="P1163" t="s">
        <v>8337</v>
      </c>
      <c r="Q1163">
        <v>1430233589</v>
      </c>
      <c r="R1163" s="13">
        <f t="shared" si="74"/>
        <v>42122.629502314812</v>
      </c>
      <c r="S1163">
        <v>1432047989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 t="b">
        <v>0</v>
      </c>
      <c r="J1164">
        <v>2</v>
      </c>
      <c r="K1164" t="b">
        <v>0</v>
      </c>
      <c r="L1164" t="s">
        <v>8284</v>
      </c>
      <c r="M1164" s="8">
        <f t="shared" si="72"/>
        <v>5.8333333333333334E-2</v>
      </c>
      <c r="N1164" s="9">
        <f t="shared" si="73"/>
        <v>17.5</v>
      </c>
      <c r="O1164" t="s">
        <v>8336</v>
      </c>
      <c r="P1164" t="s">
        <v>8337</v>
      </c>
      <c r="Q1164">
        <v>1408983864</v>
      </c>
      <c r="R1164" s="13">
        <f t="shared" si="74"/>
        <v>41876.683611111112</v>
      </c>
      <c r="S1164">
        <v>1411662264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 t="b">
        <v>0</v>
      </c>
      <c r="J1165">
        <v>0</v>
      </c>
      <c r="K1165" t="b">
        <v>0</v>
      </c>
      <c r="L1165" t="s">
        <v>8284</v>
      </c>
      <c r="M1165" s="8">
        <f t="shared" si="72"/>
        <v>0</v>
      </c>
      <c r="N1165" s="9" t="e">
        <f t="shared" si="73"/>
        <v>#DIV/0!</v>
      </c>
      <c r="O1165" t="s">
        <v>8336</v>
      </c>
      <c r="P1165" t="s">
        <v>8337</v>
      </c>
      <c r="Q1165">
        <v>1405012920</v>
      </c>
      <c r="R1165" s="13">
        <f t="shared" si="74"/>
        <v>41830.723611111112</v>
      </c>
      <c r="S1165">
        <v>1407604920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 t="b">
        <v>0</v>
      </c>
      <c r="J1166">
        <v>0</v>
      </c>
      <c r="K1166" t="b">
        <v>0</v>
      </c>
      <c r="L1166" t="s">
        <v>8284</v>
      </c>
      <c r="M1166" s="8">
        <f t="shared" si="72"/>
        <v>0</v>
      </c>
      <c r="N1166" s="9" t="e">
        <f t="shared" si="73"/>
        <v>#DIV/0!</v>
      </c>
      <c r="O1166" t="s">
        <v>8336</v>
      </c>
      <c r="P1166" t="s">
        <v>8337</v>
      </c>
      <c r="Q1166">
        <v>1463678582</v>
      </c>
      <c r="R1166" s="13">
        <f t="shared" si="74"/>
        <v>42509.724328703705</v>
      </c>
      <c r="S1166">
        <v>1466270582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 t="b">
        <v>0</v>
      </c>
      <c r="J1167">
        <v>25</v>
      </c>
      <c r="K1167" t="b">
        <v>0</v>
      </c>
      <c r="L1167" t="s">
        <v>8284</v>
      </c>
      <c r="M1167" s="8">
        <f t="shared" si="72"/>
        <v>20.704999999999998</v>
      </c>
      <c r="N1167" s="9">
        <f t="shared" si="73"/>
        <v>82.82</v>
      </c>
      <c r="O1167" t="s">
        <v>8336</v>
      </c>
      <c r="P1167" t="s">
        <v>8337</v>
      </c>
      <c r="Q1167">
        <v>1401685730</v>
      </c>
      <c r="R1167" s="13">
        <f t="shared" si="74"/>
        <v>41792.214467592588</v>
      </c>
      <c r="S1167">
        <v>1404623330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 t="b">
        <v>0</v>
      </c>
      <c r="J1168">
        <v>8</v>
      </c>
      <c r="K1168" t="b">
        <v>0</v>
      </c>
      <c r="L1168" t="s">
        <v>8284</v>
      </c>
      <c r="M1168" s="8">
        <f t="shared" si="72"/>
        <v>19.14</v>
      </c>
      <c r="N1168" s="9">
        <f t="shared" si="73"/>
        <v>358.875</v>
      </c>
      <c r="O1168" t="s">
        <v>8336</v>
      </c>
      <c r="P1168" t="s">
        <v>8337</v>
      </c>
      <c r="Q1168">
        <v>1432640342</v>
      </c>
      <c r="R1168" s="13">
        <f t="shared" si="74"/>
        <v>42150.485439814816</v>
      </c>
      <c r="S1168">
        <v>1435291200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 t="b">
        <v>0</v>
      </c>
      <c r="J1169">
        <v>16</v>
      </c>
      <c r="K1169" t="b">
        <v>0</v>
      </c>
      <c r="L1169" t="s">
        <v>8284</v>
      </c>
      <c r="M1169" s="8">
        <f t="shared" si="72"/>
        <v>1.6316666666666666</v>
      </c>
      <c r="N1169" s="9">
        <f t="shared" si="73"/>
        <v>61.1875</v>
      </c>
      <c r="O1169" t="s">
        <v>8336</v>
      </c>
      <c r="P1169" t="s">
        <v>8337</v>
      </c>
      <c r="Q1169">
        <v>1407865095</v>
      </c>
      <c r="R1169" s="13">
        <f t="shared" si="74"/>
        <v>41863.734895833331</v>
      </c>
      <c r="S1169">
        <v>1410543495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 t="b">
        <v>0</v>
      </c>
      <c r="J1170">
        <v>3</v>
      </c>
      <c r="K1170" t="b">
        <v>0</v>
      </c>
      <c r="L1170" t="s">
        <v>8284</v>
      </c>
      <c r="M1170" s="8">
        <f t="shared" si="72"/>
        <v>5.666666666666667</v>
      </c>
      <c r="N1170" s="9">
        <f t="shared" si="73"/>
        <v>340</v>
      </c>
      <c r="O1170" t="s">
        <v>8336</v>
      </c>
      <c r="P1170" t="s">
        <v>8337</v>
      </c>
      <c r="Q1170">
        <v>1471915065</v>
      </c>
      <c r="R1170" s="13">
        <f t="shared" si="74"/>
        <v>42605.053993055553</v>
      </c>
      <c r="S1170">
        <v>1474507065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 t="b">
        <v>0</v>
      </c>
      <c r="J1171">
        <v>3</v>
      </c>
      <c r="K1171" t="b">
        <v>0</v>
      </c>
      <c r="L1171" t="s">
        <v>8284</v>
      </c>
      <c r="M1171" s="8">
        <f t="shared" si="72"/>
        <v>0.17</v>
      </c>
      <c r="N1171" s="9">
        <f t="shared" si="73"/>
        <v>5.666666666666667</v>
      </c>
      <c r="O1171" t="s">
        <v>8336</v>
      </c>
      <c r="P1171" t="s">
        <v>8337</v>
      </c>
      <c r="Q1171">
        <v>1422001763</v>
      </c>
      <c r="R1171" s="13">
        <f t="shared" si="74"/>
        <v>42027.353738425925</v>
      </c>
      <c r="S1171">
        <v>1424593763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 t="b">
        <v>0</v>
      </c>
      <c r="J1172">
        <v>2</v>
      </c>
      <c r="K1172" t="b">
        <v>0</v>
      </c>
      <c r="L1172" t="s">
        <v>8284</v>
      </c>
      <c r="M1172" s="8">
        <f t="shared" si="72"/>
        <v>0.4</v>
      </c>
      <c r="N1172" s="9">
        <f t="shared" si="73"/>
        <v>50</v>
      </c>
      <c r="O1172" t="s">
        <v>8336</v>
      </c>
      <c r="P1172" t="s">
        <v>8337</v>
      </c>
      <c r="Q1172">
        <v>1430429171</v>
      </c>
      <c r="R1172" s="13">
        <f t="shared" si="74"/>
        <v>42124.893182870372</v>
      </c>
      <c r="S1172">
        <v>1433021171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 t="b">
        <v>0</v>
      </c>
      <c r="J1173">
        <v>1</v>
      </c>
      <c r="K1173" t="b">
        <v>0</v>
      </c>
      <c r="L1173" t="s">
        <v>8284</v>
      </c>
      <c r="M1173" s="8">
        <f t="shared" si="72"/>
        <v>0.1</v>
      </c>
      <c r="N1173" s="9">
        <f t="shared" si="73"/>
        <v>25</v>
      </c>
      <c r="O1173" t="s">
        <v>8336</v>
      </c>
      <c r="P1173" t="s">
        <v>8337</v>
      </c>
      <c r="Q1173">
        <v>1414351127</v>
      </c>
      <c r="R1173" s="13">
        <f t="shared" si="74"/>
        <v>41938.804710648146</v>
      </c>
      <c r="S1173">
        <v>1415909927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 t="b">
        <v>0</v>
      </c>
      <c r="J1174">
        <v>0</v>
      </c>
      <c r="K1174" t="b">
        <v>0</v>
      </c>
      <c r="L1174" t="s">
        <v>8284</v>
      </c>
      <c r="M1174" s="8">
        <f t="shared" si="72"/>
        <v>0</v>
      </c>
      <c r="N1174" s="9" t="e">
        <f t="shared" si="73"/>
        <v>#DIV/0!</v>
      </c>
      <c r="O1174" t="s">
        <v>8336</v>
      </c>
      <c r="P1174" t="s">
        <v>8337</v>
      </c>
      <c r="Q1174">
        <v>1405959752</v>
      </c>
      <c r="R1174" s="13">
        <f t="shared" si="74"/>
        <v>41841.682314814818</v>
      </c>
      <c r="S1174">
        <v>1408551752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 t="b">
        <v>0</v>
      </c>
      <c r="J1175">
        <v>1</v>
      </c>
      <c r="K1175" t="b">
        <v>0</v>
      </c>
      <c r="L1175" t="s">
        <v>8284</v>
      </c>
      <c r="M1175" s="8">
        <f t="shared" si="72"/>
        <v>2.4E-2</v>
      </c>
      <c r="N1175" s="9">
        <f t="shared" si="73"/>
        <v>30</v>
      </c>
      <c r="O1175" t="s">
        <v>8336</v>
      </c>
      <c r="P1175" t="s">
        <v>8337</v>
      </c>
      <c r="Q1175">
        <v>1435552057</v>
      </c>
      <c r="R1175" s="13">
        <f t="shared" si="74"/>
        <v>42184.185844907406</v>
      </c>
      <c r="S1175">
        <v>1438576057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 t="b">
        <v>0</v>
      </c>
      <c r="J1176">
        <v>19</v>
      </c>
      <c r="K1176" t="b">
        <v>0</v>
      </c>
      <c r="L1176" t="s">
        <v>8284</v>
      </c>
      <c r="M1176" s="8">
        <f t="shared" si="72"/>
        <v>5.9066666666666663</v>
      </c>
      <c r="N1176" s="9">
        <f t="shared" si="73"/>
        <v>46.631578947368418</v>
      </c>
      <c r="O1176" t="s">
        <v>8336</v>
      </c>
      <c r="P1176" t="s">
        <v>8337</v>
      </c>
      <c r="Q1176">
        <v>1460146327</v>
      </c>
      <c r="R1176" s="13">
        <f t="shared" si="74"/>
        <v>42468.84174768519</v>
      </c>
      <c r="S1176">
        <v>1462738327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 t="b">
        <v>0</v>
      </c>
      <c r="J1177">
        <v>9</v>
      </c>
      <c r="K1177" t="b">
        <v>0</v>
      </c>
      <c r="L1177" t="s">
        <v>8284</v>
      </c>
      <c r="M1177" s="8">
        <f t="shared" si="72"/>
        <v>2.9249999999999998</v>
      </c>
      <c r="N1177" s="9">
        <f t="shared" si="73"/>
        <v>65</v>
      </c>
      <c r="O1177" t="s">
        <v>8336</v>
      </c>
      <c r="P1177" t="s">
        <v>8337</v>
      </c>
      <c r="Q1177">
        <v>1434389339</v>
      </c>
      <c r="R1177" s="13">
        <f t="shared" si="74"/>
        <v>42170.728460648148</v>
      </c>
      <c r="S1177">
        <v>1436981339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 t="b">
        <v>0</v>
      </c>
      <c r="J1178">
        <v>1</v>
      </c>
      <c r="K1178" t="b">
        <v>0</v>
      </c>
      <c r="L1178" t="s">
        <v>8284</v>
      </c>
      <c r="M1178" s="8">
        <f t="shared" si="72"/>
        <v>5.7142857142857143E-3</v>
      </c>
      <c r="N1178" s="9">
        <f t="shared" si="73"/>
        <v>10</v>
      </c>
      <c r="O1178" t="s">
        <v>8336</v>
      </c>
      <c r="P1178" t="s">
        <v>8337</v>
      </c>
      <c r="Q1178">
        <v>1484094498</v>
      </c>
      <c r="R1178" s="13">
        <f t="shared" si="74"/>
        <v>42746.019652777773</v>
      </c>
      <c r="S1178">
        <v>1488805200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 t="b">
        <v>0</v>
      </c>
      <c r="J1179">
        <v>0</v>
      </c>
      <c r="K1179" t="b">
        <v>0</v>
      </c>
      <c r="L1179" t="s">
        <v>8284</v>
      </c>
      <c r="M1179" s="8">
        <f t="shared" si="72"/>
        <v>0</v>
      </c>
      <c r="N1179" s="9" t="e">
        <f t="shared" si="73"/>
        <v>#DIV/0!</v>
      </c>
      <c r="O1179" t="s">
        <v>8336</v>
      </c>
      <c r="P1179" t="s">
        <v>8337</v>
      </c>
      <c r="Q1179">
        <v>1410796296</v>
      </c>
      <c r="R1179" s="13">
        <f t="shared" si="74"/>
        <v>41897.660833333335</v>
      </c>
      <c r="S1179">
        <v>1413388296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 t="b">
        <v>0</v>
      </c>
      <c r="J1180">
        <v>1</v>
      </c>
      <c r="K1180" t="b">
        <v>0</v>
      </c>
      <c r="L1180" t="s">
        <v>8284</v>
      </c>
      <c r="M1180" s="8">
        <f t="shared" si="72"/>
        <v>6.6666666666666671E-3</v>
      </c>
      <c r="N1180" s="9">
        <f t="shared" si="73"/>
        <v>5</v>
      </c>
      <c r="O1180" t="s">
        <v>8336</v>
      </c>
      <c r="P1180" t="s">
        <v>8337</v>
      </c>
      <c r="Q1180">
        <v>1405633452</v>
      </c>
      <c r="R1180" s="13">
        <f t="shared" si="74"/>
        <v>41837.905694444446</v>
      </c>
      <c r="S1180">
        <v>1408225452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 t="b">
        <v>0</v>
      </c>
      <c r="J1181">
        <v>5</v>
      </c>
      <c r="K1181" t="b">
        <v>0</v>
      </c>
      <c r="L1181" t="s">
        <v>8284</v>
      </c>
      <c r="M1181" s="8">
        <f t="shared" si="72"/>
        <v>5.333333333333333</v>
      </c>
      <c r="N1181" s="9">
        <f t="shared" si="73"/>
        <v>640</v>
      </c>
      <c r="O1181" t="s">
        <v>8336</v>
      </c>
      <c r="P1181" t="s">
        <v>8337</v>
      </c>
      <c r="Q1181">
        <v>1443460627</v>
      </c>
      <c r="R1181" s="13">
        <f t="shared" si="74"/>
        <v>42275.720219907409</v>
      </c>
      <c r="S1181">
        <v>1446052627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 t="b">
        <v>0</v>
      </c>
      <c r="J1182">
        <v>85</v>
      </c>
      <c r="K1182" t="b">
        <v>0</v>
      </c>
      <c r="L1182" t="s">
        <v>8284</v>
      </c>
      <c r="M1182" s="8">
        <f t="shared" si="72"/>
        <v>11.75</v>
      </c>
      <c r="N1182" s="9">
        <f t="shared" si="73"/>
        <v>69.117647058823536</v>
      </c>
      <c r="O1182" t="s">
        <v>8336</v>
      </c>
      <c r="P1182" t="s">
        <v>8337</v>
      </c>
      <c r="Q1182">
        <v>1400786514</v>
      </c>
      <c r="R1182" s="13">
        <f t="shared" si="74"/>
        <v>41781.806875000002</v>
      </c>
      <c r="S1182">
        <v>1403983314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 t="b">
        <v>0</v>
      </c>
      <c r="J1183">
        <v>3</v>
      </c>
      <c r="K1183" t="b">
        <v>0</v>
      </c>
      <c r="L1183" t="s">
        <v>8284</v>
      </c>
      <c r="M1183" s="8">
        <f t="shared" si="72"/>
        <v>8.0000000000000002E-3</v>
      </c>
      <c r="N1183" s="9">
        <f t="shared" si="73"/>
        <v>1.3333333333333333</v>
      </c>
      <c r="O1183" t="s">
        <v>8336</v>
      </c>
      <c r="P1183" t="s">
        <v>8337</v>
      </c>
      <c r="Q1183">
        <v>1422605321</v>
      </c>
      <c r="R1183" s="13">
        <f t="shared" si="74"/>
        <v>42034.339363425926</v>
      </c>
      <c r="S1183">
        <v>1425197321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 t="b">
        <v>0</v>
      </c>
      <c r="J1184">
        <v>4</v>
      </c>
      <c r="K1184" t="b">
        <v>0</v>
      </c>
      <c r="L1184" t="s">
        <v>8284</v>
      </c>
      <c r="M1184" s="8">
        <f t="shared" si="72"/>
        <v>4.2</v>
      </c>
      <c r="N1184" s="9">
        <f t="shared" si="73"/>
        <v>10.5</v>
      </c>
      <c r="O1184" t="s">
        <v>8336</v>
      </c>
      <c r="P1184" t="s">
        <v>8337</v>
      </c>
      <c r="Q1184">
        <v>1482609088</v>
      </c>
      <c r="R1184" s="13">
        <f t="shared" si="74"/>
        <v>42728.827407407407</v>
      </c>
      <c r="S1184">
        <v>1484239320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 t="b">
        <v>0</v>
      </c>
      <c r="J1185">
        <v>3</v>
      </c>
      <c r="K1185" t="b">
        <v>0</v>
      </c>
      <c r="L1185" t="s">
        <v>8284</v>
      </c>
      <c r="M1185" s="8">
        <f t="shared" si="72"/>
        <v>4</v>
      </c>
      <c r="N1185" s="9">
        <f t="shared" si="73"/>
        <v>33.333333333333336</v>
      </c>
      <c r="O1185" t="s">
        <v>8336</v>
      </c>
      <c r="P1185" t="s">
        <v>8337</v>
      </c>
      <c r="Q1185">
        <v>1476391223</v>
      </c>
      <c r="R1185" s="13">
        <f t="shared" si="74"/>
        <v>42656.86137731481</v>
      </c>
      <c r="S1185">
        <v>1478059140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 t="b">
        <v>0</v>
      </c>
      <c r="J1186">
        <v>375</v>
      </c>
      <c r="K1186" t="b">
        <v>1</v>
      </c>
      <c r="L1186" t="s">
        <v>8285</v>
      </c>
      <c r="M1186" s="8">
        <f t="shared" si="72"/>
        <v>104.93636363636364</v>
      </c>
      <c r="N1186" s="9">
        <f t="shared" si="73"/>
        <v>61.562666666666665</v>
      </c>
      <c r="O1186" t="s">
        <v>8338</v>
      </c>
      <c r="P1186" t="s">
        <v>8339</v>
      </c>
      <c r="Q1186">
        <v>1483712611</v>
      </c>
      <c r="R1186" s="13">
        <f t="shared" si="74"/>
        <v>42741.599664351852</v>
      </c>
      <c r="S1186">
        <v>1486391011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 t="b">
        <v>0</v>
      </c>
      <c r="J1187">
        <v>111</v>
      </c>
      <c r="K1187" t="b">
        <v>1</v>
      </c>
      <c r="L1187" t="s">
        <v>8285</v>
      </c>
      <c r="M1187" s="8">
        <f t="shared" si="72"/>
        <v>105.44</v>
      </c>
      <c r="N1187" s="9">
        <f t="shared" si="73"/>
        <v>118.73873873873873</v>
      </c>
      <c r="O1187" t="s">
        <v>8338</v>
      </c>
      <c r="P1187" t="s">
        <v>8339</v>
      </c>
      <c r="Q1187">
        <v>1430945149</v>
      </c>
      <c r="R1187" s="13">
        <f t="shared" si="74"/>
        <v>42130.865150462967</v>
      </c>
      <c r="S1187">
        <v>1433736000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 t="b">
        <v>0</v>
      </c>
      <c r="J1188">
        <v>123</v>
      </c>
      <c r="K1188" t="b">
        <v>1</v>
      </c>
      <c r="L1188" t="s">
        <v>8285</v>
      </c>
      <c r="M1188" s="8">
        <f t="shared" si="72"/>
        <v>106.73333333333333</v>
      </c>
      <c r="N1188" s="9">
        <f t="shared" si="73"/>
        <v>65.081300813008127</v>
      </c>
      <c r="O1188" t="s">
        <v>8338</v>
      </c>
      <c r="P1188" t="s">
        <v>8339</v>
      </c>
      <c r="Q1188">
        <v>1430340195</v>
      </c>
      <c r="R1188" s="13">
        <f t="shared" si="74"/>
        <v>42123.86336805555</v>
      </c>
      <c r="S1188">
        <v>1433198520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 t="b">
        <v>0</v>
      </c>
      <c r="J1189">
        <v>70</v>
      </c>
      <c r="K1189" t="b">
        <v>1</v>
      </c>
      <c r="L1189" t="s">
        <v>8285</v>
      </c>
      <c r="M1189" s="8">
        <f t="shared" si="72"/>
        <v>104.12571428571428</v>
      </c>
      <c r="N1189" s="9">
        <f t="shared" si="73"/>
        <v>130.15714285714284</v>
      </c>
      <c r="O1189" t="s">
        <v>8338</v>
      </c>
      <c r="P1189" t="s">
        <v>8339</v>
      </c>
      <c r="Q1189">
        <v>1429133323</v>
      </c>
      <c r="R1189" s="13">
        <f t="shared" si="74"/>
        <v>42109.894942129627</v>
      </c>
      <c r="S1189">
        <v>1431885600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 t="b">
        <v>0</v>
      </c>
      <c r="J1190">
        <v>85</v>
      </c>
      <c r="K1190" t="b">
        <v>1</v>
      </c>
      <c r="L1190" t="s">
        <v>8285</v>
      </c>
      <c r="M1190" s="8">
        <f t="shared" si="72"/>
        <v>160.55000000000001</v>
      </c>
      <c r="N1190" s="9">
        <f t="shared" si="73"/>
        <v>37.776470588235291</v>
      </c>
      <c r="O1190" t="s">
        <v>8338</v>
      </c>
      <c r="P1190" t="s">
        <v>8339</v>
      </c>
      <c r="Q1190">
        <v>1481129340</v>
      </c>
      <c r="R1190" s="13">
        <f t="shared" si="74"/>
        <v>42711.700694444444</v>
      </c>
      <c r="S1190">
        <v>1482943740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 t="b">
        <v>0</v>
      </c>
      <c r="J1191">
        <v>86</v>
      </c>
      <c r="K1191" t="b">
        <v>1</v>
      </c>
      <c r="L1191" t="s">
        <v>8285</v>
      </c>
      <c r="M1191" s="8">
        <f t="shared" si="72"/>
        <v>107.77777777777777</v>
      </c>
      <c r="N1191" s="9">
        <f t="shared" si="73"/>
        <v>112.79069767441861</v>
      </c>
      <c r="O1191" t="s">
        <v>8338</v>
      </c>
      <c r="P1191" t="s">
        <v>8339</v>
      </c>
      <c r="Q1191">
        <v>1465428595</v>
      </c>
      <c r="R1191" s="13">
        <f t="shared" si="74"/>
        <v>42529.979108796295</v>
      </c>
      <c r="S1191">
        <v>1467242995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 t="b">
        <v>0</v>
      </c>
      <c r="J1192">
        <v>13</v>
      </c>
      <c r="K1192" t="b">
        <v>1</v>
      </c>
      <c r="L1192" t="s">
        <v>8285</v>
      </c>
      <c r="M1192" s="8">
        <f t="shared" si="72"/>
        <v>135</v>
      </c>
      <c r="N1192" s="9">
        <f t="shared" si="73"/>
        <v>51.92307692307692</v>
      </c>
      <c r="O1192" t="s">
        <v>8338</v>
      </c>
      <c r="P1192" t="s">
        <v>8339</v>
      </c>
      <c r="Q1192">
        <v>1406908725</v>
      </c>
      <c r="R1192" s="13">
        <f t="shared" si="74"/>
        <v>41852.665798611109</v>
      </c>
      <c r="S1192">
        <v>1409500725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 t="b">
        <v>0</v>
      </c>
      <c r="J1193">
        <v>33</v>
      </c>
      <c r="K1193" t="b">
        <v>1</v>
      </c>
      <c r="L1193" t="s">
        <v>8285</v>
      </c>
      <c r="M1193" s="8">
        <f t="shared" si="72"/>
        <v>109.07407407407408</v>
      </c>
      <c r="N1193" s="9">
        <f t="shared" si="73"/>
        <v>89.242424242424249</v>
      </c>
      <c r="O1193" t="s">
        <v>8338</v>
      </c>
      <c r="P1193" t="s">
        <v>8339</v>
      </c>
      <c r="Q1193">
        <v>1455892160</v>
      </c>
      <c r="R1193" s="13">
        <f t="shared" si="74"/>
        <v>42419.603703703702</v>
      </c>
      <c r="S1193">
        <v>1458480560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 t="b">
        <v>0</v>
      </c>
      <c r="J1194">
        <v>15</v>
      </c>
      <c r="K1194" t="b">
        <v>1</v>
      </c>
      <c r="L1194" t="s">
        <v>8285</v>
      </c>
      <c r="M1194" s="8">
        <f t="shared" si="72"/>
        <v>290</v>
      </c>
      <c r="N1194" s="9">
        <f t="shared" si="73"/>
        <v>19.333333333333332</v>
      </c>
      <c r="O1194" t="s">
        <v>8338</v>
      </c>
      <c r="P1194" t="s">
        <v>8339</v>
      </c>
      <c r="Q1194">
        <v>1484222978</v>
      </c>
      <c r="R1194" s="13">
        <f t="shared" si="74"/>
        <v>42747.506689814814</v>
      </c>
      <c r="S1194">
        <v>1486814978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 t="b">
        <v>0</v>
      </c>
      <c r="J1195">
        <v>273</v>
      </c>
      <c r="K1195" t="b">
        <v>1</v>
      </c>
      <c r="L1195" t="s">
        <v>8285</v>
      </c>
      <c r="M1195" s="8">
        <f t="shared" si="72"/>
        <v>103.95714285714286</v>
      </c>
      <c r="N1195" s="9">
        <f t="shared" si="73"/>
        <v>79.967032967032964</v>
      </c>
      <c r="O1195" t="s">
        <v>8338</v>
      </c>
      <c r="P1195" t="s">
        <v>8339</v>
      </c>
      <c r="Q1195">
        <v>1455043053</v>
      </c>
      <c r="R1195" s="13">
        <f t="shared" si="74"/>
        <v>42409.776076388895</v>
      </c>
      <c r="S1195">
        <v>1460223453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 t="b">
        <v>0</v>
      </c>
      <c r="J1196">
        <v>714</v>
      </c>
      <c r="K1196" t="b">
        <v>1</v>
      </c>
      <c r="L1196" t="s">
        <v>8285</v>
      </c>
      <c r="M1196" s="8">
        <f t="shared" si="72"/>
        <v>322.24</v>
      </c>
      <c r="N1196" s="9">
        <f t="shared" si="73"/>
        <v>56.414565826330531</v>
      </c>
      <c r="O1196" t="s">
        <v>8338</v>
      </c>
      <c r="P1196" t="s">
        <v>8339</v>
      </c>
      <c r="Q1196">
        <v>1425901379</v>
      </c>
      <c r="R1196" s="13">
        <f t="shared" si="74"/>
        <v>42072.488182870366</v>
      </c>
      <c r="S1196">
        <v>1428493379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 t="b">
        <v>0</v>
      </c>
      <c r="J1197">
        <v>170</v>
      </c>
      <c r="K1197" t="b">
        <v>1</v>
      </c>
      <c r="L1197" t="s">
        <v>8285</v>
      </c>
      <c r="M1197" s="8">
        <f t="shared" si="72"/>
        <v>135</v>
      </c>
      <c r="N1197" s="9">
        <f t="shared" si="73"/>
        <v>79.411764705882348</v>
      </c>
      <c r="O1197" t="s">
        <v>8338</v>
      </c>
      <c r="P1197" t="s">
        <v>8339</v>
      </c>
      <c r="Q1197">
        <v>1445415653</v>
      </c>
      <c r="R1197" s="13">
        <f t="shared" si="74"/>
        <v>42298.34783564815</v>
      </c>
      <c r="S1197">
        <v>1450602000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 t="b">
        <v>0</v>
      </c>
      <c r="J1198">
        <v>512</v>
      </c>
      <c r="K1198" t="b">
        <v>1</v>
      </c>
      <c r="L1198" t="s">
        <v>8285</v>
      </c>
      <c r="M1198" s="8">
        <f t="shared" si="72"/>
        <v>269.91034482758619</v>
      </c>
      <c r="N1198" s="9">
        <f t="shared" si="73"/>
        <v>76.439453125</v>
      </c>
      <c r="O1198" t="s">
        <v>8338</v>
      </c>
      <c r="P1198" t="s">
        <v>8339</v>
      </c>
      <c r="Q1198">
        <v>1447875539</v>
      </c>
      <c r="R1198" s="13">
        <f t="shared" si="74"/>
        <v>42326.818738425922</v>
      </c>
      <c r="S1198">
        <v>1450467539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 t="b">
        <v>0</v>
      </c>
      <c r="J1199">
        <v>314</v>
      </c>
      <c r="K1199" t="b">
        <v>1</v>
      </c>
      <c r="L1199" t="s">
        <v>8285</v>
      </c>
      <c r="M1199" s="8">
        <f t="shared" si="72"/>
        <v>253.29333333333332</v>
      </c>
      <c r="N1199" s="9">
        <f t="shared" si="73"/>
        <v>121</v>
      </c>
      <c r="O1199" t="s">
        <v>8338</v>
      </c>
      <c r="P1199" t="s">
        <v>8339</v>
      </c>
      <c r="Q1199">
        <v>1463155034</v>
      </c>
      <c r="R1199" s="13">
        <f t="shared" si="74"/>
        <v>42503.66474537037</v>
      </c>
      <c r="S1199">
        <v>1465797540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 t="b">
        <v>0</v>
      </c>
      <c r="J1200">
        <v>167</v>
      </c>
      <c r="K1200" t="b">
        <v>1</v>
      </c>
      <c r="L1200" t="s">
        <v>8285</v>
      </c>
      <c r="M1200" s="8">
        <f t="shared" si="72"/>
        <v>260.60000000000002</v>
      </c>
      <c r="N1200" s="9">
        <f t="shared" si="73"/>
        <v>54.616766467065865</v>
      </c>
      <c r="O1200" t="s">
        <v>8338</v>
      </c>
      <c r="P1200" t="s">
        <v>8339</v>
      </c>
      <c r="Q1200">
        <v>1448463086</v>
      </c>
      <c r="R1200" s="13">
        <f t="shared" si="74"/>
        <v>42333.619050925925</v>
      </c>
      <c r="S1200">
        <v>1451530800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 t="b">
        <v>0</v>
      </c>
      <c r="J1201">
        <v>9</v>
      </c>
      <c r="K1201" t="b">
        <v>1</v>
      </c>
      <c r="L1201" t="s">
        <v>8285</v>
      </c>
      <c r="M1201" s="8">
        <f t="shared" si="72"/>
        <v>101.31677953348382</v>
      </c>
      <c r="N1201" s="9">
        <f t="shared" si="73"/>
        <v>299.22222222222223</v>
      </c>
      <c r="O1201" t="s">
        <v>8338</v>
      </c>
      <c r="P1201" t="s">
        <v>8339</v>
      </c>
      <c r="Q1201">
        <v>1433615400</v>
      </c>
      <c r="R1201" s="13">
        <f t="shared" si="74"/>
        <v>42161.770833333328</v>
      </c>
      <c r="S1201">
        <v>1436380200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 t="b">
        <v>0</v>
      </c>
      <c r="J1202">
        <v>103</v>
      </c>
      <c r="K1202" t="b">
        <v>1</v>
      </c>
      <c r="L1202" t="s">
        <v>8285</v>
      </c>
      <c r="M1202" s="8">
        <f t="shared" si="72"/>
        <v>125.60416666666667</v>
      </c>
      <c r="N1202" s="9">
        <f t="shared" si="73"/>
        <v>58.533980582524272</v>
      </c>
      <c r="O1202" t="s">
        <v>8338</v>
      </c>
      <c r="P1202" t="s">
        <v>8339</v>
      </c>
      <c r="Q1202">
        <v>1427369256</v>
      </c>
      <c r="R1202" s="13">
        <f t="shared" si="74"/>
        <v>42089.477500000001</v>
      </c>
      <c r="S1202">
        <v>1429183656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 t="b">
        <v>0</v>
      </c>
      <c r="J1203">
        <v>111</v>
      </c>
      <c r="K1203" t="b">
        <v>1</v>
      </c>
      <c r="L1203" t="s">
        <v>8285</v>
      </c>
      <c r="M1203" s="8">
        <f t="shared" si="72"/>
        <v>102.43783333333333</v>
      </c>
      <c r="N1203" s="9">
        <f t="shared" si="73"/>
        <v>55.371801801801809</v>
      </c>
      <c r="O1203" t="s">
        <v>8338</v>
      </c>
      <c r="P1203" t="s">
        <v>8339</v>
      </c>
      <c r="Q1203">
        <v>1466001246</v>
      </c>
      <c r="R1203" s="13">
        <f t="shared" si="74"/>
        <v>42536.60701388889</v>
      </c>
      <c r="S1203">
        <v>1468593246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 t="b">
        <v>0</v>
      </c>
      <c r="J1204">
        <v>271</v>
      </c>
      <c r="K1204" t="b">
        <v>1</v>
      </c>
      <c r="L1204" t="s">
        <v>8285</v>
      </c>
      <c r="M1204" s="8">
        <f t="shared" si="72"/>
        <v>199.244</v>
      </c>
      <c r="N1204" s="9">
        <f t="shared" si="73"/>
        <v>183.80442804428046</v>
      </c>
      <c r="O1204" t="s">
        <v>8338</v>
      </c>
      <c r="P1204" t="s">
        <v>8339</v>
      </c>
      <c r="Q1204">
        <v>1432796154</v>
      </c>
      <c r="R1204" s="13">
        <f t="shared" si="74"/>
        <v>42152.288819444439</v>
      </c>
      <c r="S1204">
        <v>1435388154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 t="b">
        <v>0</v>
      </c>
      <c r="J1205">
        <v>101</v>
      </c>
      <c r="K1205" t="b">
        <v>1</v>
      </c>
      <c r="L1205" t="s">
        <v>8285</v>
      </c>
      <c r="M1205" s="8">
        <f t="shared" si="72"/>
        <v>102.45398773006134</v>
      </c>
      <c r="N1205" s="9">
        <f t="shared" si="73"/>
        <v>165.34653465346534</v>
      </c>
      <c r="O1205" t="s">
        <v>8338</v>
      </c>
      <c r="P1205" t="s">
        <v>8339</v>
      </c>
      <c r="Q1205">
        <v>1430491527</v>
      </c>
      <c r="R1205" s="13">
        <f t="shared" si="74"/>
        <v>42125.614895833336</v>
      </c>
      <c r="S1205">
        <v>1433083527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 t="b">
        <v>0</v>
      </c>
      <c r="J1206">
        <v>57</v>
      </c>
      <c r="K1206" t="b">
        <v>1</v>
      </c>
      <c r="L1206" t="s">
        <v>8285</v>
      </c>
      <c r="M1206" s="8">
        <f t="shared" si="72"/>
        <v>102.94615384615385</v>
      </c>
      <c r="N1206" s="9">
        <f t="shared" si="73"/>
        <v>234.78947368421052</v>
      </c>
      <c r="O1206" t="s">
        <v>8338</v>
      </c>
      <c r="P1206" t="s">
        <v>8339</v>
      </c>
      <c r="Q1206">
        <v>1445363833</v>
      </c>
      <c r="R1206" s="13">
        <f t="shared" si="74"/>
        <v>42297.748067129629</v>
      </c>
      <c r="S1206">
        <v>1449205200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 t="b">
        <v>0</v>
      </c>
      <c r="J1207">
        <v>62</v>
      </c>
      <c r="K1207" t="b">
        <v>1</v>
      </c>
      <c r="L1207" t="s">
        <v>8285</v>
      </c>
      <c r="M1207" s="8">
        <f t="shared" si="72"/>
        <v>100.86153846153846</v>
      </c>
      <c r="N1207" s="9">
        <f t="shared" si="73"/>
        <v>211.48387096774192</v>
      </c>
      <c r="O1207" t="s">
        <v>8338</v>
      </c>
      <c r="P1207" t="s">
        <v>8339</v>
      </c>
      <c r="Q1207">
        <v>1431605351</v>
      </c>
      <c r="R1207" s="13">
        <f t="shared" si="74"/>
        <v>42138.506377314814</v>
      </c>
      <c r="S1207">
        <v>1434197351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 t="b">
        <v>0</v>
      </c>
      <c r="J1208">
        <v>32</v>
      </c>
      <c r="K1208" t="b">
        <v>1</v>
      </c>
      <c r="L1208" t="s">
        <v>8285</v>
      </c>
      <c r="M1208" s="8">
        <f t="shared" si="72"/>
        <v>115</v>
      </c>
      <c r="N1208" s="9">
        <f t="shared" si="73"/>
        <v>32.34375</v>
      </c>
      <c r="O1208" t="s">
        <v>8338</v>
      </c>
      <c r="P1208" t="s">
        <v>8339</v>
      </c>
      <c r="Q1208">
        <v>1486406253</v>
      </c>
      <c r="R1208" s="13">
        <f t="shared" si="74"/>
        <v>42772.776076388895</v>
      </c>
      <c r="S1208">
        <v>1489238940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 t="b">
        <v>0</v>
      </c>
      <c r="J1209">
        <v>141</v>
      </c>
      <c r="K1209" t="b">
        <v>1</v>
      </c>
      <c r="L1209" t="s">
        <v>8285</v>
      </c>
      <c r="M1209" s="8">
        <f t="shared" si="72"/>
        <v>104.16766467065868</v>
      </c>
      <c r="N1209" s="9">
        <f t="shared" si="73"/>
        <v>123.37588652482269</v>
      </c>
      <c r="O1209" t="s">
        <v>8338</v>
      </c>
      <c r="P1209" t="s">
        <v>8339</v>
      </c>
      <c r="Q1209">
        <v>1456827573</v>
      </c>
      <c r="R1209" s="13">
        <f t="shared" si="74"/>
        <v>42430.430243055554</v>
      </c>
      <c r="S1209">
        <v>1459418400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 t="b">
        <v>0</v>
      </c>
      <c r="J1210">
        <v>75</v>
      </c>
      <c r="K1210" t="b">
        <v>1</v>
      </c>
      <c r="L1210" t="s">
        <v>8285</v>
      </c>
      <c r="M1210" s="8">
        <f t="shared" si="72"/>
        <v>155.30000000000001</v>
      </c>
      <c r="N1210" s="9">
        <f t="shared" si="73"/>
        <v>207.06666666666666</v>
      </c>
      <c r="O1210" t="s">
        <v>8338</v>
      </c>
      <c r="P1210" t="s">
        <v>8339</v>
      </c>
      <c r="Q1210">
        <v>1456246864</v>
      </c>
      <c r="R1210" s="13">
        <f t="shared" si="74"/>
        <v>42423.709074074075</v>
      </c>
      <c r="S1210">
        <v>1458835264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 t="b">
        <v>0</v>
      </c>
      <c r="J1211">
        <v>46</v>
      </c>
      <c r="K1211" t="b">
        <v>1</v>
      </c>
      <c r="L1211" t="s">
        <v>8285</v>
      </c>
      <c r="M1211" s="8">
        <f t="shared" si="72"/>
        <v>106</v>
      </c>
      <c r="N1211" s="9">
        <f t="shared" si="73"/>
        <v>138.2608695652174</v>
      </c>
      <c r="O1211" t="s">
        <v>8338</v>
      </c>
      <c r="P1211" t="s">
        <v>8339</v>
      </c>
      <c r="Q1211">
        <v>1485461905</v>
      </c>
      <c r="R1211" s="13">
        <f t="shared" si="74"/>
        <v>42761.846122685187</v>
      </c>
      <c r="S1211">
        <v>1488053905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 t="b">
        <v>0</v>
      </c>
      <c r="J1212">
        <v>103</v>
      </c>
      <c r="K1212" t="b">
        <v>1</v>
      </c>
      <c r="L1212" t="s">
        <v>8285</v>
      </c>
      <c r="M1212" s="8">
        <f t="shared" si="72"/>
        <v>254.315</v>
      </c>
      <c r="N1212" s="9">
        <f t="shared" si="73"/>
        <v>493.81553398058253</v>
      </c>
      <c r="O1212" t="s">
        <v>8338</v>
      </c>
      <c r="P1212" t="s">
        <v>8339</v>
      </c>
      <c r="Q1212">
        <v>1431124572</v>
      </c>
      <c r="R1212" s="13">
        <f t="shared" si="74"/>
        <v>42132.941805555558</v>
      </c>
      <c r="S1212">
        <v>1433106000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 t="b">
        <v>0</v>
      </c>
      <c r="J1213">
        <v>6</v>
      </c>
      <c r="K1213" t="b">
        <v>1</v>
      </c>
      <c r="L1213" t="s">
        <v>8285</v>
      </c>
      <c r="M1213" s="8">
        <f t="shared" si="72"/>
        <v>101.1</v>
      </c>
      <c r="N1213" s="9">
        <f t="shared" si="73"/>
        <v>168.5</v>
      </c>
      <c r="O1213" t="s">
        <v>8338</v>
      </c>
      <c r="P1213" t="s">
        <v>8339</v>
      </c>
      <c r="Q1213">
        <v>1464209261</v>
      </c>
      <c r="R1213" s="13">
        <f t="shared" si="74"/>
        <v>42515.866446759261</v>
      </c>
      <c r="S1213">
        <v>1465505261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 t="b">
        <v>0</v>
      </c>
      <c r="J1214">
        <v>83</v>
      </c>
      <c r="K1214" t="b">
        <v>1</v>
      </c>
      <c r="L1214" t="s">
        <v>8285</v>
      </c>
      <c r="M1214" s="8">
        <f t="shared" si="72"/>
        <v>129.04</v>
      </c>
      <c r="N1214" s="9">
        <f t="shared" si="73"/>
        <v>38.867469879518069</v>
      </c>
      <c r="O1214" t="s">
        <v>8338</v>
      </c>
      <c r="P1214" t="s">
        <v>8339</v>
      </c>
      <c r="Q1214">
        <v>1447195695</v>
      </c>
      <c r="R1214" s="13">
        <f t="shared" si="74"/>
        <v>42318.950173611112</v>
      </c>
      <c r="S1214">
        <v>1448586000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 t="b">
        <v>0</v>
      </c>
      <c r="J1215">
        <v>108</v>
      </c>
      <c r="K1215" t="b">
        <v>1</v>
      </c>
      <c r="L1215" t="s">
        <v>8285</v>
      </c>
      <c r="M1215" s="8">
        <f t="shared" si="72"/>
        <v>102.23076923076923</v>
      </c>
      <c r="N1215" s="9">
        <f t="shared" si="73"/>
        <v>61.527777777777779</v>
      </c>
      <c r="O1215" t="s">
        <v>8338</v>
      </c>
      <c r="P1215" t="s">
        <v>8339</v>
      </c>
      <c r="Q1215">
        <v>1482862100</v>
      </c>
      <c r="R1215" s="13">
        <f t="shared" si="74"/>
        <v>42731.755787037036</v>
      </c>
      <c r="S1215">
        <v>1485886100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 t="b">
        <v>0</v>
      </c>
      <c r="J1216">
        <v>25</v>
      </c>
      <c r="K1216" t="b">
        <v>1</v>
      </c>
      <c r="L1216" t="s">
        <v>8285</v>
      </c>
      <c r="M1216" s="8">
        <f t="shared" si="72"/>
        <v>131.80000000000001</v>
      </c>
      <c r="N1216" s="9">
        <f t="shared" si="73"/>
        <v>105.44</v>
      </c>
      <c r="O1216" t="s">
        <v>8338</v>
      </c>
      <c r="P1216" t="s">
        <v>8339</v>
      </c>
      <c r="Q1216">
        <v>1428696605</v>
      </c>
      <c r="R1216" s="13">
        <f t="shared" si="74"/>
        <v>42104.840335648143</v>
      </c>
      <c r="S1216">
        <v>1433880605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 t="b">
        <v>0</v>
      </c>
      <c r="J1217">
        <v>549</v>
      </c>
      <c r="K1217" t="b">
        <v>1</v>
      </c>
      <c r="L1217" t="s">
        <v>8285</v>
      </c>
      <c r="M1217" s="8">
        <f t="shared" si="72"/>
        <v>786.08019999999999</v>
      </c>
      <c r="N1217" s="9">
        <f t="shared" si="73"/>
        <v>71.592003642987251</v>
      </c>
      <c r="O1217" t="s">
        <v>8338</v>
      </c>
      <c r="P1217" t="s">
        <v>8339</v>
      </c>
      <c r="Q1217">
        <v>1398895756</v>
      </c>
      <c r="R1217" s="13">
        <f t="shared" si="74"/>
        <v>41759.923101851848</v>
      </c>
      <c r="S1217">
        <v>1401487756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 t="b">
        <v>0</v>
      </c>
      <c r="J1218">
        <v>222</v>
      </c>
      <c r="K1218" t="b">
        <v>1</v>
      </c>
      <c r="L1218" t="s">
        <v>8285</v>
      </c>
      <c r="M1218" s="8">
        <f t="shared" ref="M1218:M1281" si="76">100*E1218/D1218</f>
        <v>145.69999999999999</v>
      </c>
      <c r="N1218" s="9">
        <f t="shared" ref="N1218:N1281" si="77">E1218/J1218</f>
        <v>91.882882882882882</v>
      </c>
      <c r="O1218" t="s">
        <v>8338</v>
      </c>
      <c r="P1218" t="s">
        <v>8339</v>
      </c>
      <c r="Q1218">
        <v>1441032457</v>
      </c>
      <c r="R1218" s="13">
        <f t="shared" ref="R1218:R1281" si="78">(((Q1218/60)/60)/24)+DATE(1970,1,1)</f>
        <v>42247.616400462968</v>
      </c>
      <c r="S1218">
        <v>1443826980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 t="b">
        <v>0</v>
      </c>
      <c r="J1219">
        <v>183</v>
      </c>
      <c r="K1219" t="b">
        <v>1</v>
      </c>
      <c r="L1219" t="s">
        <v>8285</v>
      </c>
      <c r="M1219" s="8">
        <f t="shared" si="76"/>
        <v>102.6</v>
      </c>
      <c r="N1219" s="9">
        <f t="shared" si="77"/>
        <v>148.57377049180329</v>
      </c>
      <c r="O1219" t="s">
        <v>8338</v>
      </c>
      <c r="P1219" t="s">
        <v>8339</v>
      </c>
      <c r="Q1219">
        <v>1465932340</v>
      </c>
      <c r="R1219" s="13">
        <f t="shared" si="78"/>
        <v>42535.809490740736</v>
      </c>
      <c r="S1219">
        <v>1468524340</v>
      </c>
      <c r="T1219" s="14">
        <f t="shared" ref="T1219:T1282" si="79">(((S1219/60)/60)/24)+DATE(1970,1,1)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 t="b">
        <v>0</v>
      </c>
      <c r="J1220">
        <v>89</v>
      </c>
      <c r="K1220" t="b">
        <v>1</v>
      </c>
      <c r="L1220" t="s">
        <v>8285</v>
      </c>
      <c r="M1220" s="8">
        <f t="shared" si="76"/>
        <v>172.27777777777777</v>
      </c>
      <c r="N1220" s="9">
        <f t="shared" si="77"/>
        <v>174.2134831460674</v>
      </c>
      <c r="O1220" t="s">
        <v>8338</v>
      </c>
      <c r="P1220" t="s">
        <v>8339</v>
      </c>
      <c r="Q1220">
        <v>1443714800</v>
      </c>
      <c r="R1220" s="13">
        <f t="shared" si="78"/>
        <v>42278.662037037036</v>
      </c>
      <c r="S1220">
        <v>1446346800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 t="b">
        <v>0</v>
      </c>
      <c r="J1221">
        <v>253</v>
      </c>
      <c r="K1221" t="b">
        <v>1</v>
      </c>
      <c r="L1221" t="s">
        <v>8285</v>
      </c>
      <c r="M1221" s="8">
        <f t="shared" si="76"/>
        <v>159.16819571865443</v>
      </c>
      <c r="N1221" s="9">
        <f t="shared" si="77"/>
        <v>102.86166007905139</v>
      </c>
      <c r="O1221" t="s">
        <v>8338</v>
      </c>
      <c r="P1221" t="s">
        <v>8339</v>
      </c>
      <c r="Q1221">
        <v>1474369513</v>
      </c>
      <c r="R1221" s="13">
        <f t="shared" si="78"/>
        <v>42633.461956018517</v>
      </c>
      <c r="S1221">
        <v>1476961513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 t="b">
        <v>0</v>
      </c>
      <c r="J1222">
        <v>140</v>
      </c>
      <c r="K1222" t="b">
        <v>1</v>
      </c>
      <c r="L1222" t="s">
        <v>8285</v>
      </c>
      <c r="M1222" s="8">
        <f t="shared" si="76"/>
        <v>103.76666666666667</v>
      </c>
      <c r="N1222" s="9">
        <f t="shared" si="77"/>
        <v>111.17857142857143</v>
      </c>
      <c r="O1222" t="s">
        <v>8338</v>
      </c>
      <c r="P1222" t="s">
        <v>8339</v>
      </c>
      <c r="Q1222">
        <v>1437923112</v>
      </c>
      <c r="R1222" s="13">
        <f t="shared" si="78"/>
        <v>42211.628611111111</v>
      </c>
      <c r="S1222">
        <v>1440515112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 t="b">
        <v>0</v>
      </c>
      <c r="J1223">
        <v>103</v>
      </c>
      <c r="K1223" t="b">
        <v>1</v>
      </c>
      <c r="L1223" t="s">
        <v>8285</v>
      </c>
      <c r="M1223" s="8">
        <f t="shared" si="76"/>
        <v>111.40954545454547</v>
      </c>
      <c r="N1223" s="9">
        <f t="shared" si="77"/>
        <v>23.796213592233013</v>
      </c>
      <c r="O1223" t="s">
        <v>8338</v>
      </c>
      <c r="P1223" t="s">
        <v>8339</v>
      </c>
      <c r="Q1223">
        <v>1478431488</v>
      </c>
      <c r="R1223" s="13">
        <f t="shared" si="78"/>
        <v>42680.47555555556</v>
      </c>
      <c r="S1223">
        <v>1480809600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 t="b">
        <v>0</v>
      </c>
      <c r="J1224">
        <v>138</v>
      </c>
      <c r="K1224" t="b">
        <v>1</v>
      </c>
      <c r="L1224" t="s">
        <v>8285</v>
      </c>
      <c r="M1224" s="8">
        <f t="shared" si="76"/>
        <v>280.375</v>
      </c>
      <c r="N1224" s="9">
        <f t="shared" si="77"/>
        <v>81.268115942028984</v>
      </c>
      <c r="O1224" t="s">
        <v>8338</v>
      </c>
      <c r="P1224" t="s">
        <v>8339</v>
      </c>
      <c r="Q1224">
        <v>1456852647</v>
      </c>
      <c r="R1224" s="13">
        <f t="shared" si="78"/>
        <v>42430.720451388886</v>
      </c>
      <c r="S1224">
        <v>1459483200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 t="b">
        <v>0</v>
      </c>
      <c r="J1225">
        <v>191</v>
      </c>
      <c r="K1225" t="b">
        <v>1</v>
      </c>
      <c r="L1225" t="s">
        <v>8285</v>
      </c>
      <c r="M1225" s="8">
        <f t="shared" si="76"/>
        <v>112.10606060606061</v>
      </c>
      <c r="N1225" s="9">
        <f t="shared" si="77"/>
        <v>116.21465968586388</v>
      </c>
      <c r="O1225" t="s">
        <v>8338</v>
      </c>
      <c r="P1225" t="s">
        <v>8339</v>
      </c>
      <c r="Q1225">
        <v>1476159309</v>
      </c>
      <c r="R1225" s="13">
        <f t="shared" si="78"/>
        <v>42654.177187499998</v>
      </c>
      <c r="S1225">
        <v>1478754909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 t="b">
        <v>0</v>
      </c>
      <c r="J1226">
        <v>18</v>
      </c>
      <c r="K1226" t="b">
        <v>0</v>
      </c>
      <c r="L1226" t="s">
        <v>8286</v>
      </c>
      <c r="M1226" s="8">
        <f t="shared" si="76"/>
        <v>7.0666666666666664</v>
      </c>
      <c r="N1226" s="9">
        <f t="shared" si="77"/>
        <v>58.888888888888886</v>
      </c>
      <c r="O1226" t="s">
        <v>8325</v>
      </c>
      <c r="P1226" t="s">
        <v>8340</v>
      </c>
      <c r="Q1226">
        <v>1396876302</v>
      </c>
      <c r="R1226" s="13">
        <f t="shared" si="78"/>
        <v>41736.549791666665</v>
      </c>
      <c r="S1226">
        <v>1402060302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 t="b">
        <v>0</v>
      </c>
      <c r="J1227">
        <v>3</v>
      </c>
      <c r="K1227" t="b">
        <v>0</v>
      </c>
      <c r="L1227" t="s">
        <v>8286</v>
      </c>
      <c r="M1227" s="8">
        <f t="shared" si="76"/>
        <v>4.4000000000000004</v>
      </c>
      <c r="N1227" s="9">
        <f t="shared" si="77"/>
        <v>44</v>
      </c>
      <c r="O1227" t="s">
        <v>8325</v>
      </c>
      <c r="P1227" t="s">
        <v>8340</v>
      </c>
      <c r="Q1227">
        <v>1377294278</v>
      </c>
      <c r="R1227" s="13">
        <f t="shared" si="78"/>
        <v>41509.905995370369</v>
      </c>
      <c r="S1227">
        <v>1382478278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 t="b">
        <v>0</v>
      </c>
      <c r="J1228">
        <v>40</v>
      </c>
      <c r="K1228" t="b">
        <v>0</v>
      </c>
      <c r="L1228" t="s">
        <v>8286</v>
      </c>
      <c r="M1228" s="8">
        <f t="shared" si="76"/>
        <v>3.8740000000000001</v>
      </c>
      <c r="N1228" s="9">
        <f t="shared" si="77"/>
        <v>48.424999999999997</v>
      </c>
      <c r="O1228" t="s">
        <v>8325</v>
      </c>
      <c r="P1228" t="s">
        <v>8340</v>
      </c>
      <c r="Q1228">
        <v>1395089981</v>
      </c>
      <c r="R1228" s="13">
        <f t="shared" si="78"/>
        <v>41715.874780092592</v>
      </c>
      <c r="S1228">
        <v>1398042000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 t="b">
        <v>0</v>
      </c>
      <c r="J1229">
        <v>0</v>
      </c>
      <c r="K1229" t="b">
        <v>0</v>
      </c>
      <c r="L1229" t="s">
        <v>8286</v>
      </c>
      <c r="M1229" s="8">
        <f t="shared" si="76"/>
        <v>0</v>
      </c>
      <c r="N1229" s="9" t="e">
        <f t="shared" si="77"/>
        <v>#DIV/0!</v>
      </c>
      <c r="O1229" t="s">
        <v>8325</v>
      </c>
      <c r="P1229" t="s">
        <v>8340</v>
      </c>
      <c r="Q1229">
        <v>1404770616</v>
      </c>
      <c r="R1229" s="13">
        <f t="shared" si="78"/>
        <v>41827.919166666667</v>
      </c>
      <c r="S1229">
        <v>1407394800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 t="b">
        <v>0</v>
      </c>
      <c r="J1230">
        <v>24</v>
      </c>
      <c r="K1230" t="b">
        <v>0</v>
      </c>
      <c r="L1230" t="s">
        <v>8286</v>
      </c>
      <c r="M1230" s="8">
        <f t="shared" si="76"/>
        <v>29.3</v>
      </c>
      <c r="N1230" s="9">
        <f t="shared" si="77"/>
        <v>61.041666666666664</v>
      </c>
      <c r="O1230" t="s">
        <v>8325</v>
      </c>
      <c r="P1230" t="s">
        <v>8340</v>
      </c>
      <c r="Q1230">
        <v>1312047008</v>
      </c>
      <c r="R1230" s="13">
        <f t="shared" si="78"/>
        <v>40754.729259259257</v>
      </c>
      <c r="S1230">
        <v>1317231008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 t="b">
        <v>0</v>
      </c>
      <c r="J1231">
        <v>1</v>
      </c>
      <c r="K1231" t="b">
        <v>0</v>
      </c>
      <c r="L1231" t="s">
        <v>8286</v>
      </c>
      <c r="M1231" s="8">
        <f t="shared" si="76"/>
        <v>0.90909090909090906</v>
      </c>
      <c r="N1231" s="9">
        <f t="shared" si="77"/>
        <v>25</v>
      </c>
      <c r="O1231" t="s">
        <v>8325</v>
      </c>
      <c r="P1231" t="s">
        <v>8340</v>
      </c>
      <c r="Q1231">
        <v>1331982127</v>
      </c>
      <c r="R1231" s="13">
        <f t="shared" si="78"/>
        <v>40985.459803240738</v>
      </c>
      <c r="S1231">
        <v>1334592000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 t="b">
        <v>0</v>
      </c>
      <c r="J1232">
        <v>0</v>
      </c>
      <c r="K1232" t="b">
        <v>0</v>
      </c>
      <c r="L1232" t="s">
        <v>8286</v>
      </c>
      <c r="M1232" s="8">
        <f t="shared" si="76"/>
        <v>0</v>
      </c>
      <c r="N1232" s="9" t="e">
        <f t="shared" si="77"/>
        <v>#DIV/0!</v>
      </c>
      <c r="O1232" t="s">
        <v>8325</v>
      </c>
      <c r="P1232" t="s">
        <v>8340</v>
      </c>
      <c r="Q1232">
        <v>1295997630</v>
      </c>
      <c r="R1232" s="13">
        <f t="shared" si="78"/>
        <v>40568.972569444442</v>
      </c>
      <c r="S1232">
        <v>1298589630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 t="b">
        <v>0</v>
      </c>
      <c r="J1233">
        <v>0</v>
      </c>
      <c r="K1233" t="b">
        <v>0</v>
      </c>
      <c r="L1233" t="s">
        <v>8286</v>
      </c>
      <c r="M1233" s="8">
        <f t="shared" si="76"/>
        <v>0</v>
      </c>
      <c r="N1233" s="9" t="e">
        <f t="shared" si="77"/>
        <v>#DIV/0!</v>
      </c>
      <c r="O1233" t="s">
        <v>8325</v>
      </c>
      <c r="P1233" t="s">
        <v>8340</v>
      </c>
      <c r="Q1233">
        <v>1436394968</v>
      </c>
      <c r="R1233" s="13">
        <f t="shared" si="78"/>
        <v>42193.941759259258</v>
      </c>
      <c r="S1233">
        <v>1440723600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 t="b">
        <v>0</v>
      </c>
      <c r="J1234">
        <v>1</v>
      </c>
      <c r="K1234" t="b">
        <v>0</v>
      </c>
      <c r="L1234" t="s">
        <v>8286</v>
      </c>
      <c r="M1234" s="8">
        <f t="shared" si="76"/>
        <v>0.8</v>
      </c>
      <c r="N1234" s="9">
        <f t="shared" si="77"/>
        <v>40</v>
      </c>
      <c r="O1234" t="s">
        <v>8325</v>
      </c>
      <c r="P1234" t="s">
        <v>8340</v>
      </c>
      <c r="Q1234">
        <v>1377030070</v>
      </c>
      <c r="R1234" s="13">
        <f t="shared" si="78"/>
        <v>41506.848032407412</v>
      </c>
      <c r="S1234">
        <v>1381090870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 t="b">
        <v>0</v>
      </c>
      <c r="J1235">
        <v>6</v>
      </c>
      <c r="K1235" t="b">
        <v>0</v>
      </c>
      <c r="L1235" t="s">
        <v>8286</v>
      </c>
      <c r="M1235" s="8">
        <f t="shared" si="76"/>
        <v>11.6</v>
      </c>
      <c r="N1235" s="9">
        <f t="shared" si="77"/>
        <v>19.333333333333332</v>
      </c>
      <c r="O1235" t="s">
        <v>8325</v>
      </c>
      <c r="P1235" t="s">
        <v>8340</v>
      </c>
      <c r="Q1235">
        <v>1328049974</v>
      </c>
      <c r="R1235" s="13">
        <f t="shared" si="78"/>
        <v>40939.948773148149</v>
      </c>
      <c r="S1235">
        <v>1329864374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 t="b">
        <v>0</v>
      </c>
      <c r="J1236">
        <v>0</v>
      </c>
      <c r="K1236" t="b">
        <v>0</v>
      </c>
      <c r="L1236" t="s">
        <v>8286</v>
      </c>
      <c r="M1236" s="8">
        <f t="shared" si="76"/>
        <v>0</v>
      </c>
      <c r="N1236" s="9" t="e">
        <f t="shared" si="77"/>
        <v>#DIV/0!</v>
      </c>
      <c r="O1236" t="s">
        <v>8325</v>
      </c>
      <c r="P1236" t="s">
        <v>8340</v>
      </c>
      <c r="Q1236">
        <v>1420311342</v>
      </c>
      <c r="R1236" s="13">
        <f t="shared" si="78"/>
        <v>42007.788680555561</v>
      </c>
      <c r="S1236">
        <v>1422903342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 t="b">
        <v>0</v>
      </c>
      <c r="J1237">
        <v>6</v>
      </c>
      <c r="K1237" t="b">
        <v>0</v>
      </c>
      <c r="L1237" t="s">
        <v>8286</v>
      </c>
      <c r="M1237" s="8">
        <f t="shared" si="76"/>
        <v>2.7873639500929119</v>
      </c>
      <c r="N1237" s="9">
        <f t="shared" si="77"/>
        <v>35</v>
      </c>
      <c r="O1237" t="s">
        <v>8325</v>
      </c>
      <c r="P1237" t="s">
        <v>8340</v>
      </c>
      <c r="Q1237">
        <v>1383621299</v>
      </c>
      <c r="R1237" s="13">
        <f t="shared" si="78"/>
        <v>41583.135405092595</v>
      </c>
      <c r="S1237">
        <v>1387077299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 t="b">
        <v>0</v>
      </c>
      <c r="J1238">
        <v>0</v>
      </c>
      <c r="K1238" t="b">
        <v>0</v>
      </c>
      <c r="L1238" t="s">
        <v>8286</v>
      </c>
      <c r="M1238" s="8">
        <f t="shared" si="76"/>
        <v>0</v>
      </c>
      <c r="N1238" s="9" t="e">
        <f t="shared" si="77"/>
        <v>#DIV/0!</v>
      </c>
      <c r="O1238" t="s">
        <v>8325</v>
      </c>
      <c r="P1238" t="s">
        <v>8340</v>
      </c>
      <c r="Q1238">
        <v>1342801164</v>
      </c>
      <c r="R1238" s="13">
        <f t="shared" si="78"/>
        <v>41110.680138888885</v>
      </c>
      <c r="S1238">
        <v>1343491200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 t="b">
        <v>0</v>
      </c>
      <c r="J1239">
        <v>0</v>
      </c>
      <c r="K1239" t="b">
        <v>0</v>
      </c>
      <c r="L1239" t="s">
        <v>8286</v>
      </c>
      <c r="M1239" s="8">
        <f t="shared" si="76"/>
        <v>0</v>
      </c>
      <c r="N1239" s="9" t="e">
        <f t="shared" si="77"/>
        <v>#DIV/0!</v>
      </c>
      <c r="O1239" t="s">
        <v>8325</v>
      </c>
      <c r="P1239" t="s">
        <v>8340</v>
      </c>
      <c r="Q1239">
        <v>1344062865</v>
      </c>
      <c r="R1239" s="13">
        <f t="shared" si="78"/>
        <v>41125.283159722225</v>
      </c>
      <c r="S1239">
        <v>1345790865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 t="b">
        <v>0</v>
      </c>
      <c r="J1240">
        <v>3</v>
      </c>
      <c r="K1240" t="b">
        <v>0</v>
      </c>
      <c r="L1240" t="s">
        <v>8286</v>
      </c>
      <c r="M1240" s="8">
        <f t="shared" si="76"/>
        <v>17.8</v>
      </c>
      <c r="N1240" s="9">
        <f t="shared" si="77"/>
        <v>59.333333333333336</v>
      </c>
      <c r="O1240" t="s">
        <v>8325</v>
      </c>
      <c r="P1240" t="s">
        <v>8340</v>
      </c>
      <c r="Q1240">
        <v>1310049536</v>
      </c>
      <c r="R1240" s="13">
        <f t="shared" si="78"/>
        <v>40731.61037037037</v>
      </c>
      <c r="S1240">
        <v>1312641536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 t="b">
        <v>0</v>
      </c>
      <c r="J1241">
        <v>0</v>
      </c>
      <c r="K1241" t="b">
        <v>0</v>
      </c>
      <c r="L1241" t="s">
        <v>8286</v>
      </c>
      <c r="M1241" s="8">
        <f t="shared" si="76"/>
        <v>0</v>
      </c>
      <c r="N1241" s="9" t="e">
        <f t="shared" si="77"/>
        <v>#DIV/0!</v>
      </c>
      <c r="O1241" t="s">
        <v>8325</v>
      </c>
      <c r="P1241" t="s">
        <v>8340</v>
      </c>
      <c r="Q1241">
        <v>1323212767</v>
      </c>
      <c r="R1241" s="13">
        <f t="shared" si="78"/>
        <v>40883.962581018517</v>
      </c>
      <c r="S1241">
        <v>1325804767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 t="b">
        <v>0</v>
      </c>
      <c r="J1242">
        <v>8</v>
      </c>
      <c r="K1242" t="b">
        <v>0</v>
      </c>
      <c r="L1242" t="s">
        <v>8286</v>
      </c>
      <c r="M1242" s="8">
        <f t="shared" si="76"/>
        <v>3.0125000000000002</v>
      </c>
      <c r="N1242" s="9">
        <f t="shared" si="77"/>
        <v>30.125</v>
      </c>
      <c r="O1242" t="s">
        <v>8325</v>
      </c>
      <c r="P1242" t="s">
        <v>8340</v>
      </c>
      <c r="Q1242">
        <v>1368579457</v>
      </c>
      <c r="R1242" s="13">
        <f t="shared" si="78"/>
        <v>41409.040011574078</v>
      </c>
      <c r="S1242">
        <v>1373665860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 t="b">
        <v>0</v>
      </c>
      <c r="J1243">
        <v>34</v>
      </c>
      <c r="K1243" t="b">
        <v>0</v>
      </c>
      <c r="L1243" t="s">
        <v>8286</v>
      </c>
      <c r="M1243" s="8">
        <f t="shared" si="76"/>
        <v>50.74</v>
      </c>
      <c r="N1243" s="9">
        <f t="shared" si="77"/>
        <v>74.617647058823536</v>
      </c>
      <c r="O1243" t="s">
        <v>8325</v>
      </c>
      <c r="P1243" t="s">
        <v>8340</v>
      </c>
      <c r="Q1243">
        <v>1413057980</v>
      </c>
      <c r="R1243" s="13">
        <f t="shared" si="78"/>
        <v>41923.837731481479</v>
      </c>
      <c r="S1243">
        <v>1414994340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 t="b">
        <v>0</v>
      </c>
      <c r="J1244">
        <v>1</v>
      </c>
      <c r="K1244" t="b">
        <v>0</v>
      </c>
      <c r="L1244" t="s">
        <v>8286</v>
      </c>
      <c r="M1244" s="8">
        <f t="shared" si="76"/>
        <v>0.54884742041712409</v>
      </c>
      <c r="N1244" s="9">
        <f t="shared" si="77"/>
        <v>5</v>
      </c>
      <c r="O1244" t="s">
        <v>8325</v>
      </c>
      <c r="P1244" t="s">
        <v>8340</v>
      </c>
      <c r="Q1244">
        <v>1314417502</v>
      </c>
      <c r="R1244" s="13">
        <f t="shared" si="78"/>
        <v>40782.165532407409</v>
      </c>
      <c r="S1244">
        <v>1315747080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 t="b">
        <v>0</v>
      </c>
      <c r="J1245">
        <v>38</v>
      </c>
      <c r="K1245" t="b">
        <v>0</v>
      </c>
      <c r="L1245" t="s">
        <v>8286</v>
      </c>
      <c r="M1245" s="8">
        <f t="shared" si="76"/>
        <v>14.091666666666667</v>
      </c>
      <c r="N1245" s="9">
        <f t="shared" si="77"/>
        <v>44.5</v>
      </c>
      <c r="O1245" t="s">
        <v>8325</v>
      </c>
      <c r="P1245" t="s">
        <v>8340</v>
      </c>
      <c r="Q1245">
        <v>1304888771</v>
      </c>
      <c r="R1245" s="13">
        <f t="shared" si="78"/>
        <v>40671.879293981481</v>
      </c>
      <c r="S1245">
        <v>1310158800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 t="b">
        <v>1</v>
      </c>
      <c r="J1246">
        <v>45</v>
      </c>
      <c r="K1246" t="b">
        <v>1</v>
      </c>
      <c r="L1246" t="s">
        <v>8276</v>
      </c>
      <c r="M1246" s="8">
        <f t="shared" si="76"/>
        <v>103.8</v>
      </c>
      <c r="N1246" s="9">
        <f t="shared" si="77"/>
        <v>46.133333333333333</v>
      </c>
      <c r="O1246" t="s">
        <v>8325</v>
      </c>
      <c r="P1246" t="s">
        <v>8326</v>
      </c>
      <c r="Q1246">
        <v>1363981723</v>
      </c>
      <c r="R1246" s="13">
        <f t="shared" si="78"/>
        <v>41355.825497685182</v>
      </c>
      <c r="S1246">
        <v>1366664400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 t="b">
        <v>1</v>
      </c>
      <c r="J1247">
        <v>17</v>
      </c>
      <c r="K1247" t="b">
        <v>1</v>
      </c>
      <c r="L1247" t="s">
        <v>8276</v>
      </c>
      <c r="M1247" s="8">
        <f t="shared" si="76"/>
        <v>120.25</v>
      </c>
      <c r="N1247" s="9">
        <f t="shared" si="77"/>
        <v>141.47058823529412</v>
      </c>
      <c r="O1247" t="s">
        <v>8325</v>
      </c>
      <c r="P1247" t="s">
        <v>8326</v>
      </c>
      <c r="Q1247">
        <v>1400163834</v>
      </c>
      <c r="R1247" s="13">
        <f t="shared" si="78"/>
        <v>41774.599930555552</v>
      </c>
      <c r="S1247">
        <v>1402755834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 t="b">
        <v>1</v>
      </c>
      <c r="J1248">
        <v>31</v>
      </c>
      <c r="K1248" t="b">
        <v>1</v>
      </c>
      <c r="L1248" t="s">
        <v>8276</v>
      </c>
      <c r="M1248" s="8">
        <f t="shared" si="76"/>
        <v>117</v>
      </c>
      <c r="N1248" s="9">
        <f t="shared" si="77"/>
        <v>75.483870967741936</v>
      </c>
      <c r="O1248" t="s">
        <v>8325</v>
      </c>
      <c r="P1248" t="s">
        <v>8326</v>
      </c>
      <c r="Q1248">
        <v>1319245349</v>
      </c>
      <c r="R1248" s="13">
        <f t="shared" si="78"/>
        <v>40838.043391203704</v>
      </c>
      <c r="S1248">
        <v>1323136949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 t="b">
        <v>1</v>
      </c>
      <c r="J1249">
        <v>50</v>
      </c>
      <c r="K1249" t="b">
        <v>1</v>
      </c>
      <c r="L1249" t="s">
        <v>8276</v>
      </c>
      <c r="M1249" s="8">
        <f t="shared" si="76"/>
        <v>122.14285714285714</v>
      </c>
      <c r="N1249" s="9">
        <f t="shared" si="77"/>
        <v>85.5</v>
      </c>
      <c r="O1249" t="s">
        <v>8325</v>
      </c>
      <c r="P1249" t="s">
        <v>8326</v>
      </c>
      <c r="Q1249">
        <v>1365231655</v>
      </c>
      <c r="R1249" s="13">
        <f t="shared" si="78"/>
        <v>41370.292303240742</v>
      </c>
      <c r="S1249">
        <v>1367823655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 t="b">
        <v>1</v>
      </c>
      <c r="J1250">
        <v>59</v>
      </c>
      <c r="K1250" t="b">
        <v>1</v>
      </c>
      <c r="L1250" t="s">
        <v>8276</v>
      </c>
      <c r="M1250" s="8">
        <f t="shared" si="76"/>
        <v>151.63999999999999</v>
      </c>
      <c r="N1250" s="9">
        <f t="shared" si="77"/>
        <v>64.254237288135599</v>
      </c>
      <c r="O1250" t="s">
        <v>8325</v>
      </c>
      <c r="P1250" t="s">
        <v>8326</v>
      </c>
      <c r="Q1250">
        <v>1399563953</v>
      </c>
      <c r="R1250" s="13">
        <f t="shared" si="78"/>
        <v>41767.656863425924</v>
      </c>
      <c r="S1250">
        <v>1402642740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 t="b">
        <v>1</v>
      </c>
      <c r="J1251">
        <v>81</v>
      </c>
      <c r="K1251" t="b">
        <v>1</v>
      </c>
      <c r="L1251" t="s">
        <v>8276</v>
      </c>
      <c r="M1251" s="8">
        <f t="shared" si="76"/>
        <v>104.44</v>
      </c>
      <c r="N1251" s="9">
        <f t="shared" si="77"/>
        <v>64.46913580246914</v>
      </c>
      <c r="O1251" t="s">
        <v>8325</v>
      </c>
      <c r="P1251" t="s">
        <v>8326</v>
      </c>
      <c r="Q1251">
        <v>1339091211</v>
      </c>
      <c r="R1251" s="13">
        <f t="shared" si="78"/>
        <v>41067.74086805556</v>
      </c>
      <c r="S1251">
        <v>1341683211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 t="b">
        <v>1</v>
      </c>
      <c r="J1252">
        <v>508</v>
      </c>
      <c r="K1252" t="b">
        <v>1</v>
      </c>
      <c r="L1252" t="s">
        <v>8276</v>
      </c>
      <c r="M1252" s="8">
        <f t="shared" si="76"/>
        <v>200.15333333333334</v>
      </c>
      <c r="N1252" s="9">
        <f t="shared" si="77"/>
        <v>118.2007874015748</v>
      </c>
      <c r="O1252" t="s">
        <v>8325</v>
      </c>
      <c r="P1252" t="s">
        <v>8326</v>
      </c>
      <c r="Q1252">
        <v>1406129131</v>
      </c>
      <c r="R1252" s="13">
        <f t="shared" si="78"/>
        <v>41843.64271990741</v>
      </c>
      <c r="S1252">
        <v>1410017131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 t="b">
        <v>1</v>
      </c>
      <c r="J1253">
        <v>74</v>
      </c>
      <c r="K1253" t="b">
        <v>1</v>
      </c>
      <c r="L1253" t="s">
        <v>8276</v>
      </c>
      <c r="M1253" s="8">
        <f t="shared" si="76"/>
        <v>101.8</v>
      </c>
      <c r="N1253" s="9">
        <f t="shared" si="77"/>
        <v>82.540540540540547</v>
      </c>
      <c r="O1253" t="s">
        <v>8325</v>
      </c>
      <c r="P1253" t="s">
        <v>8326</v>
      </c>
      <c r="Q1253">
        <v>1311795167</v>
      </c>
      <c r="R1253" s="13">
        <f t="shared" si="78"/>
        <v>40751.814432870371</v>
      </c>
      <c r="S1253">
        <v>1316979167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 t="b">
        <v>1</v>
      </c>
      <c r="J1254">
        <v>141</v>
      </c>
      <c r="K1254" t="b">
        <v>1</v>
      </c>
      <c r="L1254" t="s">
        <v>8276</v>
      </c>
      <c r="M1254" s="8">
        <f t="shared" si="76"/>
        <v>137.65714285714284</v>
      </c>
      <c r="N1254" s="9">
        <f t="shared" si="77"/>
        <v>34.170212765957444</v>
      </c>
      <c r="O1254" t="s">
        <v>8325</v>
      </c>
      <c r="P1254" t="s">
        <v>8326</v>
      </c>
      <c r="Q1254">
        <v>1380238969</v>
      </c>
      <c r="R1254" s="13">
        <f t="shared" si="78"/>
        <v>41543.988067129627</v>
      </c>
      <c r="S1254">
        <v>1382658169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 t="b">
        <v>1</v>
      </c>
      <c r="J1255">
        <v>711</v>
      </c>
      <c r="K1255" t="b">
        <v>1</v>
      </c>
      <c r="L1255" t="s">
        <v>8276</v>
      </c>
      <c r="M1255" s="8">
        <f t="shared" si="76"/>
        <v>303833.2</v>
      </c>
      <c r="N1255" s="9">
        <f t="shared" si="77"/>
        <v>42.73322081575246</v>
      </c>
      <c r="O1255" t="s">
        <v>8325</v>
      </c>
      <c r="P1255" t="s">
        <v>8326</v>
      </c>
      <c r="Q1255">
        <v>1407178107</v>
      </c>
      <c r="R1255" s="13">
        <f t="shared" si="78"/>
        <v>41855.783645833333</v>
      </c>
      <c r="S1255">
        <v>1409770107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 t="b">
        <v>1</v>
      </c>
      <c r="J1256">
        <v>141</v>
      </c>
      <c r="K1256" t="b">
        <v>1</v>
      </c>
      <c r="L1256" t="s">
        <v>8276</v>
      </c>
      <c r="M1256" s="8">
        <f t="shared" si="76"/>
        <v>198.85074626865671</v>
      </c>
      <c r="N1256" s="9">
        <f t="shared" si="77"/>
        <v>94.489361702127653</v>
      </c>
      <c r="O1256" t="s">
        <v>8325</v>
      </c>
      <c r="P1256" t="s">
        <v>8326</v>
      </c>
      <c r="Q1256">
        <v>1288968886</v>
      </c>
      <c r="R1256" s="13">
        <f t="shared" si="78"/>
        <v>40487.621365740742</v>
      </c>
      <c r="S1256">
        <v>1293857940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 t="b">
        <v>1</v>
      </c>
      <c r="J1257">
        <v>109</v>
      </c>
      <c r="K1257" t="b">
        <v>1</v>
      </c>
      <c r="L1257" t="s">
        <v>8276</v>
      </c>
      <c r="M1257" s="8">
        <f t="shared" si="76"/>
        <v>202.36666666666667</v>
      </c>
      <c r="N1257" s="9">
        <f t="shared" si="77"/>
        <v>55.697247706422019</v>
      </c>
      <c r="O1257" t="s">
        <v>8325</v>
      </c>
      <c r="P1257" t="s">
        <v>8326</v>
      </c>
      <c r="Q1257">
        <v>1383337052</v>
      </c>
      <c r="R1257" s="13">
        <f t="shared" si="78"/>
        <v>41579.845509259263</v>
      </c>
      <c r="S1257">
        <v>1385932652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 t="b">
        <v>1</v>
      </c>
      <c r="J1258">
        <v>361</v>
      </c>
      <c r="K1258" t="b">
        <v>1</v>
      </c>
      <c r="L1258" t="s">
        <v>8276</v>
      </c>
      <c r="M1258" s="8">
        <f t="shared" si="76"/>
        <v>117.96376666666666</v>
      </c>
      <c r="N1258" s="9">
        <f t="shared" si="77"/>
        <v>98.030831024930734</v>
      </c>
      <c r="O1258" t="s">
        <v>8325</v>
      </c>
      <c r="P1258" t="s">
        <v>8326</v>
      </c>
      <c r="Q1258">
        <v>1326492231</v>
      </c>
      <c r="R1258" s="13">
        <f t="shared" si="78"/>
        <v>40921.919340277782</v>
      </c>
      <c r="S1258">
        <v>1329084231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 t="b">
        <v>1</v>
      </c>
      <c r="J1259">
        <v>176</v>
      </c>
      <c r="K1259" t="b">
        <v>1</v>
      </c>
      <c r="L1259" t="s">
        <v>8276</v>
      </c>
      <c r="M1259" s="8">
        <f t="shared" si="76"/>
        <v>294.72727272727275</v>
      </c>
      <c r="N1259" s="9">
        <f t="shared" si="77"/>
        <v>92.102272727272734</v>
      </c>
      <c r="O1259" t="s">
        <v>8325</v>
      </c>
      <c r="P1259" t="s">
        <v>8326</v>
      </c>
      <c r="Q1259">
        <v>1297562590</v>
      </c>
      <c r="R1259" s="13">
        <f t="shared" si="78"/>
        <v>40587.085532407407</v>
      </c>
      <c r="S1259">
        <v>1301792590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 t="b">
        <v>1</v>
      </c>
      <c r="J1260">
        <v>670</v>
      </c>
      <c r="K1260" t="b">
        <v>1</v>
      </c>
      <c r="L1260" t="s">
        <v>8276</v>
      </c>
      <c r="M1260" s="8">
        <f t="shared" si="76"/>
        <v>213.14633333333333</v>
      </c>
      <c r="N1260" s="9">
        <f t="shared" si="77"/>
        <v>38.175462686567165</v>
      </c>
      <c r="O1260" t="s">
        <v>8325</v>
      </c>
      <c r="P1260" t="s">
        <v>8326</v>
      </c>
      <c r="Q1260">
        <v>1375368012</v>
      </c>
      <c r="R1260" s="13">
        <f t="shared" si="78"/>
        <v>41487.611250000002</v>
      </c>
      <c r="S1260">
        <v>1377960012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 t="b">
        <v>1</v>
      </c>
      <c r="J1261">
        <v>96</v>
      </c>
      <c r="K1261" t="b">
        <v>1</v>
      </c>
      <c r="L1261" t="s">
        <v>8276</v>
      </c>
      <c r="M1261" s="8">
        <f t="shared" si="76"/>
        <v>104.24</v>
      </c>
      <c r="N1261" s="9">
        <f t="shared" si="77"/>
        <v>27.145833333333332</v>
      </c>
      <c r="O1261" t="s">
        <v>8325</v>
      </c>
      <c r="P1261" t="s">
        <v>8326</v>
      </c>
      <c r="Q1261">
        <v>1399504664</v>
      </c>
      <c r="R1261" s="13">
        <f t="shared" si="78"/>
        <v>41766.970648148148</v>
      </c>
      <c r="S1261">
        <v>1402286340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 t="b">
        <v>1</v>
      </c>
      <c r="J1262">
        <v>74</v>
      </c>
      <c r="K1262" t="b">
        <v>1</v>
      </c>
      <c r="L1262" t="s">
        <v>8276</v>
      </c>
      <c r="M1262" s="8">
        <f t="shared" si="76"/>
        <v>113.66666666666667</v>
      </c>
      <c r="N1262" s="9">
        <f t="shared" si="77"/>
        <v>50.689189189189186</v>
      </c>
      <c r="O1262" t="s">
        <v>8325</v>
      </c>
      <c r="P1262" t="s">
        <v>8326</v>
      </c>
      <c r="Q1262">
        <v>1390853620</v>
      </c>
      <c r="R1262" s="13">
        <f t="shared" si="78"/>
        <v>41666.842824074076</v>
      </c>
      <c r="S1262">
        <v>1393445620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 t="b">
        <v>1</v>
      </c>
      <c r="J1263">
        <v>52</v>
      </c>
      <c r="K1263" t="b">
        <v>1</v>
      </c>
      <c r="L1263" t="s">
        <v>8276</v>
      </c>
      <c r="M1263" s="8">
        <f t="shared" si="76"/>
        <v>101.25</v>
      </c>
      <c r="N1263" s="9">
        <f t="shared" si="77"/>
        <v>38.942307692307693</v>
      </c>
      <c r="O1263" t="s">
        <v>8325</v>
      </c>
      <c r="P1263" t="s">
        <v>8326</v>
      </c>
      <c r="Q1263">
        <v>1388391227</v>
      </c>
      <c r="R1263" s="13">
        <f t="shared" si="78"/>
        <v>41638.342905092592</v>
      </c>
      <c r="S1263">
        <v>1390983227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 t="b">
        <v>1</v>
      </c>
      <c r="J1264">
        <v>105</v>
      </c>
      <c r="K1264" t="b">
        <v>1</v>
      </c>
      <c r="L1264" t="s">
        <v>8276</v>
      </c>
      <c r="M1264" s="8">
        <f t="shared" si="76"/>
        <v>125.41538461538461</v>
      </c>
      <c r="N1264" s="9">
        <f t="shared" si="77"/>
        <v>77.638095238095232</v>
      </c>
      <c r="O1264" t="s">
        <v>8325</v>
      </c>
      <c r="P1264" t="s">
        <v>8326</v>
      </c>
      <c r="Q1264">
        <v>1389982692</v>
      </c>
      <c r="R1264" s="13">
        <f t="shared" si="78"/>
        <v>41656.762638888889</v>
      </c>
      <c r="S1264">
        <v>1392574692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 t="b">
        <v>1</v>
      </c>
      <c r="J1265">
        <v>41</v>
      </c>
      <c r="K1265" t="b">
        <v>1</v>
      </c>
      <c r="L1265" t="s">
        <v>8276</v>
      </c>
      <c r="M1265" s="8">
        <f t="shared" si="76"/>
        <v>119</v>
      </c>
      <c r="N1265" s="9">
        <f t="shared" si="77"/>
        <v>43.536585365853661</v>
      </c>
      <c r="O1265" t="s">
        <v>8325</v>
      </c>
      <c r="P1265" t="s">
        <v>8326</v>
      </c>
      <c r="Q1265">
        <v>1393034470</v>
      </c>
      <c r="R1265" s="13">
        <f t="shared" si="78"/>
        <v>41692.084143518521</v>
      </c>
      <c r="S1265">
        <v>1396054800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 t="b">
        <v>1</v>
      </c>
      <c r="J1266">
        <v>34</v>
      </c>
      <c r="K1266" t="b">
        <v>1</v>
      </c>
      <c r="L1266" t="s">
        <v>8276</v>
      </c>
      <c r="M1266" s="8">
        <f t="shared" si="76"/>
        <v>166.46153846153845</v>
      </c>
      <c r="N1266" s="9">
        <f t="shared" si="77"/>
        <v>31.823529411764707</v>
      </c>
      <c r="O1266" t="s">
        <v>8325</v>
      </c>
      <c r="P1266" t="s">
        <v>8326</v>
      </c>
      <c r="Q1266">
        <v>1380556483</v>
      </c>
      <c r="R1266" s="13">
        <f t="shared" si="78"/>
        <v>41547.662997685184</v>
      </c>
      <c r="S1266">
        <v>1383062083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 t="b">
        <v>1</v>
      </c>
      <c r="J1267">
        <v>66</v>
      </c>
      <c r="K1267" t="b">
        <v>1</v>
      </c>
      <c r="L1267" t="s">
        <v>8276</v>
      </c>
      <c r="M1267" s="8">
        <f t="shared" si="76"/>
        <v>119.14771428571429</v>
      </c>
      <c r="N1267" s="9">
        <f t="shared" si="77"/>
        <v>63.184393939393942</v>
      </c>
      <c r="O1267" t="s">
        <v>8325</v>
      </c>
      <c r="P1267" t="s">
        <v>8326</v>
      </c>
      <c r="Q1267">
        <v>1287071015</v>
      </c>
      <c r="R1267" s="13">
        <f t="shared" si="78"/>
        <v>40465.655266203699</v>
      </c>
      <c r="S1267">
        <v>1291131815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 t="b">
        <v>1</v>
      </c>
      <c r="J1268">
        <v>50</v>
      </c>
      <c r="K1268" t="b">
        <v>1</v>
      </c>
      <c r="L1268" t="s">
        <v>8276</v>
      </c>
      <c r="M1268" s="8">
        <f t="shared" si="76"/>
        <v>100.47368421052632</v>
      </c>
      <c r="N1268" s="9">
        <f t="shared" si="77"/>
        <v>190.9</v>
      </c>
      <c r="O1268" t="s">
        <v>8325</v>
      </c>
      <c r="P1268" t="s">
        <v>8326</v>
      </c>
      <c r="Q1268">
        <v>1386882145</v>
      </c>
      <c r="R1268" s="13">
        <f t="shared" si="78"/>
        <v>41620.87667824074</v>
      </c>
      <c r="S1268">
        <v>1389474145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 t="b">
        <v>1</v>
      </c>
      <c r="J1269">
        <v>159</v>
      </c>
      <c r="K1269" t="b">
        <v>1</v>
      </c>
      <c r="L1269" t="s">
        <v>8276</v>
      </c>
      <c r="M1269" s="8">
        <f t="shared" si="76"/>
        <v>101.8</v>
      </c>
      <c r="N1269" s="9">
        <f t="shared" si="77"/>
        <v>140.85534591194968</v>
      </c>
      <c r="O1269" t="s">
        <v>8325</v>
      </c>
      <c r="P1269" t="s">
        <v>8326</v>
      </c>
      <c r="Q1269">
        <v>1372082558</v>
      </c>
      <c r="R1269" s="13">
        <f t="shared" si="78"/>
        <v>41449.585162037038</v>
      </c>
      <c r="S1269">
        <v>1374674558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 t="b">
        <v>1</v>
      </c>
      <c r="J1270">
        <v>182</v>
      </c>
      <c r="K1270" t="b">
        <v>1</v>
      </c>
      <c r="L1270" t="s">
        <v>8276</v>
      </c>
      <c r="M1270" s="8">
        <f t="shared" si="76"/>
        <v>116.66666666666667</v>
      </c>
      <c r="N1270" s="9">
        <f t="shared" si="77"/>
        <v>76.92307692307692</v>
      </c>
      <c r="O1270" t="s">
        <v>8325</v>
      </c>
      <c r="P1270" t="s">
        <v>8326</v>
      </c>
      <c r="Q1270">
        <v>1377116247</v>
      </c>
      <c r="R1270" s="13">
        <f t="shared" si="78"/>
        <v>41507.845451388886</v>
      </c>
      <c r="S1270">
        <v>1379708247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 t="b">
        <v>1</v>
      </c>
      <c r="J1271">
        <v>206</v>
      </c>
      <c r="K1271" t="b">
        <v>1</v>
      </c>
      <c r="L1271" t="s">
        <v>8276</v>
      </c>
      <c r="M1271" s="8">
        <f t="shared" si="76"/>
        <v>108.64893617021276</v>
      </c>
      <c r="N1271" s="9">
        <f t="shared" si="77"/>
        <v>99.15533980582525</v>
      </c>
      <c r="O1271" t="s">
        <v>8325</v>
      </c>
      <c r="P1271" t="s">
        <v>8326</v>
      </c>
      <c r="Q1271">
        <v>1458157512</v>
      </c>
      <c r="R1271" s="13">
        <f t="shared" si="78"/>
        <v>42445.823055555549</v>
      </c>
      <c r="S1271">
        <v>1460764800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 t="b">
        <v>1</v>
      </c>
      <c r="J1272">
        <v>169</v>
      </c>
      <c r="K1272" t="b">
        <v>1</v>
      </c>
      <c r="L1272" t="s">
        <v>8276</v>
      </c>
      <c r="M1272" s="8">
        <f t="shared" si="76"/>
        <v>114.72</v>
      </c>
      <c r="N1272" s="9">
        <f t="shared" si="77"/>
        <v>67.881656804733723</v>
      </c>
      <c r="O1272" t="s">
        <v>8325</v>
      </c>
      <c r="P1272" t="s">
        <v>8326</v>
      </c>
      <c r="Q1272">
        <v>1327523642</v>
      </c>
      <c r="R1272" s="13">
        <f t="shared" si="78"/>
        <v>40933.856967592597</v>
      </c>
      <c r="S1272">
        <v>1332704042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 t="b">
        <v>1</v>
      </c>
      <c r="J1273">
        <v>31</v>
      </c>
      <c r="K1273" t="b">
        <v>1</v>
      </c>
      <c r="L1273" t="s">
        <v>8276</v>
      </c>
      <c r="M1273" s="8">
        <f t="shared" si="76"/>
        <v>101.8</v>
      </c>
      <c r="N1273" s="9">
        <f t="shared" si="77"/>
        <v>246.29032258064515</v>
      </c>
      <c r="O1273" t="s">
        <v>8325</v>
      </c>
      <c r="P1273" t="s">
        <v>8326</v>
      </c>
      <c r="Q1273">
        <v>1381767859</v>
      </c>
      <c r="R1273" s="13">
        <f t="shared" si="78"/>
        <v>41561.683553240742</v>
      </c>
      <c r="S1273">
        <v>1384363459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 t="b">
        <v>1</v>
      </c>
      <c r="J1274">
        <v>28</v>
      </c>
      <c r="K1274" t="b">
        <v>1</v>
      </c>
      <c r="L1274" t="s">
        <v>8276</v>
      </c>
      <c r="M1274" s="8">
        <f t="shared" si="76"/>
        <v>106</v>
      </c>
      <c r="N1274" s="9">
        <f t="shared" si="77"/>
        <v>189.28571428571428</v>
      </c>
      <c r="O1274" t="s">
        <v>8325</v>
      </c>
      <c r="P1274" t="s">
        <v>8326</v>
      </c>
      <c r="Q1274">
        <v>1270576379</v>
      </c>
      <c r="R1274" s="13">
        <f t="shared" si="78"/>
        <v>40274.745127314818</v>
      </c>
      <c r="S1274">
        <v>1276574400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 t="b">
        <v>1</v>
      </c>
      <c r="J1275">
        <v>54</v>
      </c>
      <c r="K1275" t="b">
        <v>1</v>
      </c>
      <c r="L1275" t="s">
        <v>8276</v>
      </c>
      <c r="M1275" s="8">
        <f t="shared" si="76"/>
        <v>103.5</v>
      </c>
      <c r="N1275" s="9">
        <f t="shared" si="77"/>
        <v>76.666666666666671</v>
      </c>
      <c r="O1275" t="s">
        <v>8325</v>
      </c>
      <c r="P1275" t="s">
        <v>8326</v>
      </c>
      <c r="Q1275">
        <v>1406914291</v>
      </c>
      <c r="R1275" s="13">
        <f t="shared" si="78"/>
        <v>41852.730219907404</v>
      </c>
      <c r="S1275">
        <v>1409506291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 t="b">
        <v>1</v>
      </c>
      <c r="J1276">
        <v>467</v>
      </c>
      <c r="K1276" t="b">
        <v>1</v>
      </c>
      <c r="L1276" t="s">
        <v>8276</v>
      </c>
      <c r="M1276" s="8">
        <f t="shared" si="76"/>
        <v>154.97535999999999</v>
      </c>
      <c r="N1276" s="9">
        <f t="shared" si="77"/>
        <v>82.963254817987149</v>
      </c>
      <c r="O1276" t="s">
        <v>8325</v>
      </c>
      <c r="P1276" t="s">
        <v>8326</v>
      </c>
      <c r="Q1276">
        <v>1343320425</v>
      </c>
      <c r="R1276" s="13">
        <f t="shared" si="78"/>
        <v>41116.690104166664</v>
      </c>
      <c r="S1276">
        <v>1346344425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 t="b">
        <v>1</v>
      </c>
      <c r="J1277">
        <v>389</v>
      </c>
      <c r="K1277" t="b">
        <v>1</v>
      </c>
      <c r="L1277" t="s">
        <v>8276</v>
      </c>
      <c r="M1277" s="8">
        <f t="shared" si="76"/>
        <v>162.14066666666668</v>
      </c>
      <c r="N1277" s="9">
        <f t="shared" si="77"/>
        <v>62.522107969151669</v>
      </c>
      <c r="O1277" t="s">
        <v>8325</v>
      </c>
      <c r="P1277" t="s">
        <v>8326</v>
      </c>
      <c r="Q1277">
        <v>1372884587</v>
      </c>
      <c r="R1277" s="13">
        <f t="shared" si="78"/>
        <v>41458.867905092593</v>
      </c>
      <c r="S1277">
        <v>1375908587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 t="b">
        <v>1</v>
      </c>
      <c r="J1278">
        <v>68</v>
      </c>
      <c r="K1278" t="b">
        <v>1</v>
      </c>
      <c r="L1278" t="s">
        <v>8276</v>
      </c>
      <c r="M1278" s="8">
        <f t="shared" si="76"/>
        <v>104.42100000000001</v>
      </c>
      <c r="N1278" s="9">
        <f t="shared" si="77"/>
        <v>46.06808823529412</v>
      </c>
      <c r="O1278" t="s">
        <v>8325</v>
      </c>
      <c r="P1278" t="s">
        <v>8326</v>
      </c>
      <c r="Q1278">
        <v>1247504047</v>
      </c>
      <c r="R1278" s="13">
        <f t="shared" si="78"/>
        <v>40007.704247685186</v>
      </c>
      <c r="S1278">
        <v>1251777600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 t="b">
        <v>1</v>
      </c>
      <c r="J1279">
        <v>413</v>
      </c>
      <c r="K1279" t="b">
        <v>1</v>
      </c>
      <c r="L1279" t="s">
        <v>8276</v>
      </c>
      <c r="M1279" s="8">
        <f t="shared" si="76"/>
        <v>106.12433333333334</v>
      </c>
      <c r="N1279" s="9">
        <f t="shared" si="77"/>
        <v>38.543946731234868</v>
      </c>
      <c r="O1279" t="s">
        <v>8325</v>
      </c>
      <c r="P1279" t="s">
        <v>8326</v>
      </c>
      <c r="Q1279">
        <v>1343741347</v>
      </c>
      <c r="R1279" s="13">
        <f t="shared" si="78"/>
        <v>41121.561886574076</v>
      </c>
      <c r="S1279">
        <v>1346765347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 t="b">
        <v>1</v>
      </c>
      <c r="J1280">
        <v>190</v>
      </c>
      <c r="K1280" t="b">
        <v>1</v>
      </c>
      <c r="L1280" t="s">
        <v>8276</v>
      </c>
      <c r="M1280" s="8">
        <f t="shared" si="76"/>
        <v>154.93846153846152</v>
      </c>
      <c r="N1280" s="9">
        <f t="shared" si="77"/>
        <v>53.005263157894738</v>
      </c>
      <c r="O1280" t="s">
        <v>8325</v>
      </c>
      <c r="P1280" t="s">
        <v>8326</v>
      </c>
      <c r="Q1280">
        <v>1401196766</v>
      </c>
      <c r="R1280" s="13">
        <f t="shared" si="78"/>
        <v>41786.555162037039</v>
      </c>
      <c r="S1280">
        <v>1403661600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 t="b">
        <v>1</v>
      </c>
      <c r="J1281">
        <v>189</v>
      </c>
      <c r="K1281" t="b">
        <v>1</v>
      </c>
      <c r="L1281" t="s">
        <v>8276</v>
      </c>
      <c r="M1281" s="8">
        <f t="shared" si="76"/>
        <v>110.77157238734419</v>
      </c>
      <c r="N1281" s="9">
        <f t="shared" si="77"/>
        <v>73.355396825396824</v>
      </c>
      <c r="O1281" t="s">
        <v>8325</v>
      </c>
      <c r="P1281" t="s">
        <v>8326</v>
      </c>
      <c r="Q1281">
        <v>1392171770</v>
      </c>
      <c r="R1281" s="13">
        <f t="shared" si="78"/>
        <v>41682.099189814813</v>
      </c>
      <c r="S1281">
        <v>1395624170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 t="b">
        <v>1</v>
      </c>
      <c r="J1282">
        <v>130</v>
      </c>
      <c r="K1282" t="b">
        <v>1</v>
      </c>
      <c r="L1282" t="s">
        <v>8276</v>
      </c>
      <c r="M1282" s="8">
        <f t="shared" ref="M1282:M1345" si="80">100*E1282/D1282</f>
        <v>110.91186666666667</v>
      </c>
      <c r="N1282" s="9">
        <f t="shared" ref="N1282:N1345" si="81">E1282/J1282</f>
        <v>127.97523076923076</v>
      </c>
      <c r="O1282" t="s">
        <v>8325</v>
      </c>
      <c r="P1282" t="s">
        <v>8326</v>
      </c>
      <c r="Q1282">
        <v>1291227054</v>
      </c>
      <c r="R1282" s="13">
        <f t="shared" ref="R1282:R1345" si="82">(((Q1282/60)/60)/24)+DATE(1970,1,1)</f>
        <v>40513.757569444446</v>
      </c>
      <c r="S1282">
        <v>1299003054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 t="b">
        <v>1</v>
      </c>
      <c r="J1283">
        <v>74</v>
      </c>
      <c r="K1283" t="b">
        <v>1</v>
      </c>
      <c r="L1283" t="s">
        <v>8276</v>
      </c>
      <c r="M1283" s="8">
        <f t="shared" si="80"/>
        <v>110.71428571428571</v>
      </c>
      <c r="N1283" s="9">
        <f t="shared" si="81"/>
        <v>104.72972972972973</v>
      </c>
      <c r="O1283" t="s">
        <v>8325</v>
      </c>
      <c r="P1283" t="s">
        <v>8326</v>
      </c>
      <c r="Q1283">
        <v>1373305836</v>
      </c>
      <c r="R1283" s="13">
        <f t="shared" si="82"/>
        <v>41463.743472222224</v>
      </c>
      <c r="S1283">
        <v>1375033836</v>
      </c>
      <c r="T1283" s="14">
        <f t="shared" ref="T1283:T1346" si="83">(((S1283/60)/60)/24)+DATE(1970,1,1)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 t="b">
        <v>1</v>
      </c>
      <c r="J1284">
        <v>274</v>
      </c>
      <c r="K1284" t="b">
        <v>1</v>
      </c>
      <c r="L1284" t="s">
        <v>8276</v>
      </c>
      <c r="M1284" s="8">
        <f t="shared" si="80"/>
        <v>123.61333333333333</v>
      </c>
      <c r="N1284" s="9">
        <f t="shared" si="81"/>
        <v>67.671532846715323</v>
      </c>
      <c r="O1284" t="s">
        <v>8325</v>
      </c>
      <c r="P1284" t="s">
        <v>8326</v>
      </c>
      <c r="Q1284">
        <v>1383909855</v>
      </c>
      <c r="R1284" s="13">
        <f t="shared" si="82"/>
        <v>41586.475173611114</v>
      </c>
      <c r="S1284">
        <v>1386565140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 t="b">
        <v>1</v>
      </c>
      <c r="J1285">
        <v>22</v>
      </c>
      <c r="K1285" t="b">
        <v>1</v>
      </c>
      <c r="L1285" t="s">
        <v>8276</v>
      </c>
      <c r="M1285" s="8">
        <f t="shared" si="80"/>
        <v>211.05</v>
      </c>
      <c r="N1285" s="9">
        <f t="shared" si="81"/>
        <v>95.931818181818187</v>
      </c>
      <c r="O1285" t="s">
        <v>8325</v>
      </c>
      <c r="P1285" t="s">
        <v>8326</v>
      </c>
      <c r="Q1285">
        <v>1360948389</v>
      </c>
      <c r="R1285" s="13">
        <f t="shared" si="82"/>
        <v>41320.717465277776</v>
      </c>
      <c r="S1285">
        <v>1362974400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 t="b">
        <v>0</v>
      </c>
      <c r="J1286">
        <v>31</v>
      </c>
      <c r="K1286" t="b">
        <v>1</v>
      </c>
      <c r="L1286" t="s">
        <v>8271</v>
      </c>
      <c r="M1286" s="8">
        <f t="shared" si="80"/>
        <v>101</v>
      </c>
      <c r="N1286" s="9">
        <f t="shared" si="81"/>
        <v>65.161290322580641</v>
      </c>
      <c r="O1286" t="s">
        <v>8317</v>
      </c>
      <c r="P1286" t="s">
        <v>8318</v>
      </c>
      <c r="Q1286">
        <v>1481175482</v>
      </c>
      <c r="R1286" s="13">
        <f t="shared" si="82"/>
        <v>42712.23474537037</v>
      </c>
      <c r="S1286">
        <v>1483203540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 t="b">
        <v>0</v>
      </c>
      <c r="J1287">
        <v>63</v>
      </c>
      <c r="K1287" t="b">
        <v>1</v>
      </c>
      <c r="L1287" t="s">
        <v>8271</v>
      </c>
      <c r="M1287" s="8">
        <f t="shared" si="80"/>
        <v>101.65</v>
      </c>
      <c r="N1287" s="9">
        <f t="shared" si="81"/>
        <v>32.269841269841272</v>
      </c>
      <c r="O1287" t="s">
        <v>8317</v>
      </c>
      <c r="P1287" t="s">
        <v>8318</v>
      </c>
      <c r="Q1287">
        <v>1433512775</v>
      </c>
      <c r="R1287" s="13">
        <f t="shared" si="82"/>
        <v>42160.583043981482</v>
      </c>
      <c r="S1287">
        <v>1434808775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 t="b">
        <v>0</v>
      </c>
      <c r="J1288">
        <v>20</v>
      </c>
      <c r="K1288" t="b">
        <v>1</v>
      </c>
      <c r="L1288" t="s">
        <v>8271</v>
      </c>
      <c r="M1288" s="8">
        <f t="shared" si="80"/>
        <v>108.33333333333333</v>
      </c>
      <c r="N1288" s="9">
        <f t="shared" si="81"/>
        <v>81.25</v>
      </c>
      <c r="O1288" t="s">
        <v>8317</v>
      </c>
      <c r="P1288" t="s">
        <v>8318</v>
      </c>
      <c r="Q1288">
        <v>1423041227</v>
      </c>
      <c r="R1288" s="13">
        <f t="shared" si="82"/>
        <v>42039.384571759263</v>
      </c>
      <c r="S1288">
        <v>1424181600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 t="b">
        <v>0</v>
      </c>
      <c r="J1289">
        <v>25</v>
      </c>
      <c r="K1289" t="b">
        <v>1</v>
      </c>
      <c r="L1289" t="s">
        <v>8271</v>
      </c>
      <c r="M1289" s="8">
        <f t="shared" si="80"/>
        <v>242</v>
      </c>
      <c r="N1289" s="9">
        <f t="shared" si="81"/>
        <v>24.2</v>
      </c>
      <c r="O1289" t="s">
        <v>8317</v>
      </c>
      <c r="P1289" t="s">
        <v>8318</v>
      </c>
      <c r="Q1289">
        <v>1428936856</v>
      </c>
      <c r="R1289" s="13">
        <f t="shared" si="82"/>
        <v>42107.621018518519</v>
      </c>
      <c r="S1289">
        <v>1434120856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 t="b">
        <v>0</v>
      </c>
      <c r="J1290">
        <v>61</v>
      </c>
      <c r="K1290" t="b">
        <v>1</v>
      </c>
      <c r="L1290" t="s">
        <v>8271</v>
      </c>
      <c r="M1290" s="8">
        <f t="shared" si="80"/>
        <v>100.45</v>
      </c>
      <c r="N1290" s="9">
        <f t="shared" si="81"/>
        <v>65.868852459016395</v>
      </c>
      <c r="O1290" t="s">
        <v>8317</v>
      </c>
      <c r="P1290" t="s">
        <v>8318</v>
      </c>
      <c r="Q1290">
        <v>1468122163</v>
      </c>
      <c r="R1290" s="13">
        <f t="shared" si="82"/>
        <v>42561.154664351852</v>
      </c>
      <c r="S1290">
        <v>1470801600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 t="b">
        <v>0</v>
      </c>
      <c r="J1291">
        <v>52</v>
      </c>
      <c r="K1291" t="b">
        <v>1</v>
      </c>
      <c r="L1291" t="s">
        <v>8271</v>
      </c>
      <c r="M1291" s="8">
        <f t="shared" si="80"/>
        <v>125.06666666666666</v>
      </c>
      <c r="N1291" s="9">
        <f t="shared" si="81"/>
        <v>36.07692307692308</v>
      </c>
      <c r="O1291" t="s">
        <v>8317</v>
      </c>
      <c r="P1291" t="s">
        <v>8318</v>
      </c>
      <c r="Q1291">
        <v>1480907645</v>
      </c>
      <c r="R1291" s="13">
        <f t="shared" si="82"/>
        <v>42709.134780092587</v>
      </c>
      <c r="S1291">
        <v>1483499645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 t="b">
        <v>0</v>
      </c>
      <c r="J1292">
        <v>86</v>
      </c>
      <c r="K1292" t="b">
        <v>1</v>
      </c>
      <c r="L1292" t="s">
        <v>8271</v>
      </c>
      <c r="M1292" s="8">
        <f t="shared" si="80"/>
        <v>108.57142857142857</v>
      </c>
      <c r="N1292" s="9">
        <f t="shared" si="81"/>
        <v>44.186046511627907</v>
      </c>
      <c r="O1292" t="s">
        <v>8317</v>
      </c>
      <c r="P1292" t="s">
        <v>8318</v>
      </c>
      <c r="Q1292">
        <v>1427121931</v>
      </c>
      <c r="R1292" s="13">
        <f t="shared" si="82"/>
        <v>42086.614942129629</v>
      </c>
      <c r="S1292">
        <v>1429772340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 t="b">
        <v>0</v>
      </c>
      <c r="J1293">
        <v>42</v>
      </c>
      <c r="K1293" t="b">
        <v>1</v>
      </c>
      <c r="L1293" t="s">
        <v>8271</v>
      </c>
      <c r="M1293" s="8">
        <f t="shared" si="80"/>
        <v>145.69999999999999</v>
      </c>
      <c r="N1293" s="9">
        <f t="shared" si="81"/>
        <v>104.07142857142857</v>
      </c>
      <c r="O1293" t="s">
        <v>8317</v>
      </c>
      <c r="P1293" t="s">
        <v>8318</v>
      </c>
      <c r="Q1293">
        <v>1425224391</v>
      </c>
      <c r="R1293" s="13">
        <f t="shared" si="82"/>
        <v>42064.652673611112</v>
      </c>
      <c r="S1293">
        <v>1428390000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 t="b">
        <v>0</v>
      </c>
      <c r="J1294">
        <v>52</v>
      </c>
      <c r="K1294" t="b">
        <v>1</v>
      </c>
      <c r="L1294" t="s">
        <v>8271</v>
      </c>
      <c r="M1294" s="8">
        <f t="shared" si="80"/>
        <v>110</v>
      </c>
      <c r="N1294" s="9">
        <f t="shared" si="81"/>
        <v>35.96153846153846</v>
      </c>
      <c r="O1294" t="s">
        <v>8317</v>
      </c>
      <c r="P1294" t="s">
        <v>8318</v>
      </c>
      <c r="Q1294">
        <v>1441822828</v>
      </c>
      <c r="R1294" s="13">
        <f t="shared" si="82"/>
        <v>42256.764212962968</v>
      </c>
      <c r="S1294">
        <v>1444172340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 t="b">
        <v>0</v>
      </c>
      <c r="J1295">
        <v>120</v>
      </c>
      <c r="K1295" t="b">
        <v>1</v>
      </c>
      <c r="L1295" t="s">
        <v>8271</v>
      </c>
      <c r="M1295" s="8">
        <f t="shared" si="80"/>
        <v>102.23333333333333</v>
      </c>
      <c r="N1295" s="9">
        <f t="shared" si="81"/>
        <v>127.79166666666667</v>
      </c>
      <c r="O1295" t="s">
        <v>8317</v>
      </c>
      <c r="P1295" t="s">
        <v>8318</v>
      </c>
      <c r="Q1295">
        <v>1444927771</v>
      </c>
      <c r="R1295" s="13">
        <f t="shared" si="82"/>
        <v>42292.701053240744</v>
      </c>
      <c r="S1295">
        <v>1447523371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 t="b">
        <v>0</v>
      </c>
      <c r="J1296">
        <v>22</v>
      </c>
      <c r="K1296" t="b">
        <v>1</v>
      </c>
      <c r="L1296" t="s">
        <v>8271</v>
      </c>
      <c r="M1296" s="8">
        <f t="shared" si="80"/>
        <v>122</v>
      </c>
      <c r="N1296" s="9">
        <f t="shared" si="81"/>
        <v>27.727272727272727</v>
      </c>
      <c r="O1296" t="s">
        <v>8317</v>
      </c>
      <c r="P1296" t="s">
        <v>8318</v>
      </c>
      <c r="Q1296">
        <v>1443696797</v>
      </c>
      <c r="R1296" s="13">
        <f t="shared" si="82"/>
        <v>42278.453668981485</v>
      </c>
      <c r="S1296">
        <v>1445252400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 t="b">
        <v>0</v>
      </c>
      <c r="J1297">
        <v>64</v>
      </c>
      <c r="K1297" t="b">
        <v>1</v>
      </c>
      <c r="L1297" t="s">
        <v>8271</v>
      </c>
      <c r="M1297" s="8">
        <f t="shared" si="80"/>
        <v>101.96</v>
      </c>
      <c r="N1297" s="9">
        <f t="shared" si="81"/>
        <v>39.828125</v>
      </c>
      <c r="O1297" t="s">
        <v>8317</v>
      </c>
      <c r="P1297" t="s">
        <v>8318</v>
      </c>
      <c r="Q1297">
        <v>1435585497</v>
      </c>
      <c r="R1297" s="13">
        <f t="shared" si="82"/>
        <v>42184.572881944448</v>
      </c>
      <c r="S1297">
        <v>1438189200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 t="b">
        <v>0</v>
      </c>
      <c r="J1298">
        <v>23</v>
      </c>
      <c r="K1298" t="b">
        <v>1</v>
      </c>
      <c r="L1298" t="s">
        <v>8271</v>
      </c>
      <c r="M1298" s="8">
        <f t="shared" si="80"/>
        <v>141.1764705882353</v>
      </c>
      <c r="N1298" s="9">
        <f t="shared" si="81"/>
        <v>52.173913043478258</v>
      </c>
      <c r="O1298" t="s">
        <v>8317</v>
      </c>
      <c r="P1298" t="s">
        <v>8318</v>
      </c>
      <c r="Q1298">
        <v>1456189973</v>
      </c>
      <c r="R1298" s="13">
        <f t="shared" si="82"/>
        <v>42423.050613425927</v>
      </c>
      <c r="S1298">
        <v>1457914373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 t="b">
        <v>0</v>
      </c>
      <c r="J1299">
        <v>238</v>
      </c>
      <c r="K1299" t="b">
        <v>1</v>
      </c>
      <c r="L1299" t="s">
        <v>8271</v>
      </c>
      <c r="M1299" s="8">
        <f t="shared" si="80"/>
        <v>109.52500000000001</v>
      </c>
      <c r="N1299" s="9">
        <f t="shared" si="81"/>
        <v>92.037815126050418</v>
      </c>
      <c r="O1299" t="s">
        <v>8317</v>
      </c>
      <c r="P1299" t="s">
        <v>8318</v>
      </c>
      <c r="Q1299">
        <v>1459533358</v>
      </c>
      <c r="R1299" s="13">
        <f t="shared" si="82"/>
        <v>42461.747199074074</v>
      </c>
      <c r="S1299">
        <v>1462125358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 t="b">
        <v>0</v>
      </c>
      <c r="J1300">
        <v>33</v>
      </c>
      <c r="K1300" t="b">
        <v>1</v>
      </c>
      <c r="L1300" t="s">
        <v>8271</v>
      </c>
      <c r="M1300" s="8">
        <f t="shared" si="80"/>
        <v>104.65</v>
      </c>
      <c r="N1300" s="9">
        <f t="shared" si="81"/>
        <v>63.424242424242422</v>
      </c>
      <c r="O1300" t="s">
        <v>8317</v>
      </c>
      <c r="P1300" t="s">
        <v>8318</v>
      </c>
      <c r="Q1300">
        <v>1459268432</v>
      </c>
      <c r="R1300" s="13">
        <f t="shared" si="82"/>
        <v>42458.680925925932</v>
      </c>
      <c r="S1300">
        <v>1461860432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 t="b">
        <v>0</v>
      </c>
      <c r="J1301">
        <v>32</v>
      </c>
      <c r="K1301" t="b">
        <v>1</v>
      </c>
      <c r="L1301" t="s">
        <v>8271</v>
      </c>
      <c r="M1301" s="8">
        <f t="shared" si="80"/>
        <v>124</v>
      </c>
      <c r="N1301" s="9">
        <f t="shared" si="81"/>
        <v>135.625</v>
      </c>
      <c r="O1301" t="s">
        <v>8317</v>
      </c>
      <c r="P1301" t="s">
        <v>8318</v>
      </c>
      <c r="Q1301">
        <v>1434310359</v>
      </c>
      <c r="R1301" s="13">
        <f t="shared" si="82"/>
        <v>42169.814340277779</v>
      </c>
      <c r="S1301">
        <v>1436902359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 t="b">
        <v>0</v>
      </c>
      <c r="J1302">
        <v>24</v>
      </c>
      <c r="K1302" t="b">
        <v>1</v>
      </c>
      <c r="L1302" t="s">
        <v>8271</v>
      </c>
      <c r="M1302" s="8">
        <f t="shared" si="80"/>
        <v>135</v>
      </c>
      <c r="N1302" s="9">
        <f t="shared" si="81"/>
        <v>168.75</v>
      </c>
      <c r="O1302" t="s">
        <v>8317</v>
      </c>
      <c r="P1302" t="s">
        <v>8318</v>
      </c>
      <c r="Q1302">
        <v>1461427938</v>
      </c>
      <c r="R1302" s="13">
        <f t="shared" si="82"/>
        <v>42483.675208333334</v>
      </c>
      <c r="S1302">
        <v>1464807420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 t="b">
        <v>0</v>
      </c>
      <c r="J1303">
        <v>29</v>
      </c>
      <c r="K1303" t="b">
        <v>1</v>
      </c>
      <c r="L1303" t="s">
        <v>8271</v>
      </c>
      <c r="M1303" s="8">
        <f t="shared" si="80"/>
        <v>102.75</v>
      </c>
      <c r="N1303" s="9">
        <f t="shared" si="81"/>
        <v>70.862068965517238</v>
      </c>
      <c r="O1303" t="s">
        <v>8317</v>
      </c>
      <c r="P1303" t="s">
        <v>8318</v>
      </c>
      <c r="Q1303">
        <v>1436551178</v>
      </c>
      <c r="R1303" s="13">
        <f t="shared" si="82"/>
        <v>42195.749745370369</v>
      </c>
      <c r="S1303">
        <v>1437447600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 t="b">
        <v>0</v>
      </c>
      <c r="J1304">
        <v>50</v>
      </c>
      <c r="K1304" t="b">
        <v>1</v>
      </c>
      <c r="L1304" t="s">
        <v>8271</v>
      </c>
      <c r="M1304" s="8">
        <f t="shared" si="80"/>
        <v>100</v>
      </c>
      <c r="N1304" s="9">
        <f t="shared" si="81"/>
        <v>50</v>
      </c>
      <c r="O1304" t="s">
        <v>8317</v>
      </c>
      <c r="P1304" t="s">
        <v>8318</v>
      </c>
      <c r="Q1304">
        <v>1477963411</v>
      </c>
      <c r="R1304" s="13">
        <f t="shared" si="82"/>
        <v>42675.057997685188</v>
      </c>
      <c r="S1304">
        <v>1480559011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 t="b">
        <v>0</v>
      </c>
      <c r="J1305">
        <v>108</v>
      </c>
      <c r="K1305" t="b">
        <v>1</v>
      </c>
      <c r="L1305" t="s">
        <v>8271</v>
      </c>
      <c r="M1305" s="8">
        <f t="shared" si="80"/>
        <v>130.26085714285713</v>
      </c>
      <c r="N1305" s="9">
        <f t="shared" si="81"/>
        <v>42.214166666666671</v>
      </c>
      <c r="O1305" t="s">
        <v>8317</v>
      </c>
      <c r="P1305" t="s">
        <v>8318</v>
      </c>
      <c r="Q1305">
        <v>1468578920</v>
      </c>
      <c r="R1305" s="13">
        <f t="shared" si="82"/>
        <v>42566.441203703704</v>
      </c>
      <c r="S1305">
        <v>1469962800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 t="b">
        <v>0</v>
      </c>
      <c r="J1306">
        <v>104</v>
      </c>
      <c r="K1306" t="b">
        <v>0</v>
      </c>
      <c r="L1306" t="s">
        <v>8273</v>
      </c>
      <c r="M1306" s="8">
        <f t="shared" si="80"/>
        <v>39.627499999999998</v>
      </c>
      <c r="N1306" s="9">
        <f t="shared" si="81"/>
        <v>152.41346153846155</v>
      </c>
      <c r="O1306" t="s">
        <v>8319</v>
      </c>
      <c r="P1306" t="s">
        <v>8321</v>
      </c>
      <c r="Q1306">
        <v>1484196005</v>
      </c>
      <c r="R1306" s="13">
        <f t="shared" si="82"/>
        <v>42747.194502314815</v>
      </c>
      <c r="S1306">
        <v>1489376405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 t="b">
        <v>0</v>
      </c>
      <c r="J1307">
        <v>86</v>
      </c>
      <c r="K1307" t="b">
        <v>0</v>
      </c>
      <c r="L1307" t="s">
        <v>8273</v>
      </c>
      <c r="M1307" s="8">
        <f t="shared" si="80"/>
        <v>25.976666666666667</v>
      </c>
      <c r="N1307" s="9">
        <f t="shared" si="81"/>
        <v>90.616279069767444</v>
      </c>
      <c r="O1307" t="s">
        <v>8319</v>
      </c>
      <c r="P1307" t="s">
        <v>8321</v>
      </c>
      <c r="Q1307">
        <v>1466611108</v>
      </c>
      <c r="R1307" s="13">
        <f t="shared" si="82"/>
        <v>42543.665601851855</v>
      </c>
      <c r="S1307">
        <v>1469122200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 t="b">
        <v>0</v>
      </c>
      <c r="J1308">
        <v>356</v>
      </c>
      <c r="K1308" t="b">
        <v>0</v>
      </c>
      <c r="L1308" t="s">
        <v>8273</v>
      </c>
      <c r="M1308" s="8">
        <f t="shared" si="80"/>
        <v>65.24636363636364</v>
      </c>
      <c r="N1308" s="9">
        <f t="shared" si="81"/>
        <v>201.60393258426967</v>
      </c>
      <c r="O1308" t="s">
        <v>8319</v>
      </c>
      <c r="P1308" t="s">
        <v>8321</v>
      </c>
      <c r="Q1308">
        <v>1415098734</v>
      </c>
      <c r="R1308" s="13">
        <f t="shared" si="82"/>
        <v>41947.457569444443</v>
      </c>
      <c r="S1308">
        <v>1417690734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 t="b">
        <v>0</v>
      </c>
      <c r="J1309">
        <v>45</v>
      </c>
      <c r="K1309" t="b">
        <v>0</v>
      </c>
      <c r="L1309" t="s">
        <v>8273</v>
      </c>
      <c r="M1309" s="8">
        <f t="shared" si="80"/>
        <v>11.513999999999999</v>
      </c>
      <c r="N1309" s="9">
        <f t="shared" si="81"/>
        <v>127.93333333333334</v>
      </c>
      <c r="O1309" t="s">
        <v>8319</v>
      </c>
      <c r="P1309" t="s">
        <v>8321</v>
      </c>
      <c r="Q1309">
        <v>1453118679</v>
      </c>
      <c r="R1309" s="13">
        <f t="shared" si="82"/>
        <v>42387.503229166665</v>
      </c>
      <c r="S1309">
        <v>1455710679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 t="b">
        <v>0</v>
      </c>
      <c r="J1310">
        <v>38</v>
      </c>
      <c r="K1310" t="b">
        <v>0</v>
      </c>
      <c r="L1310" t="s">
        <v>8273</v>
      </c>
      <c r="M1310" s="8">
        <f t="shared" si="80"/>
        <v>11.36</v>
      </c>
      <c r="N1310" s="9">
        <f t="shared" si="81"/>
        <v>29.894736842105264</v>
      </c>
      <c r="O1310" t="s">
        <v>8319</v>
      </c>
      <c r="P1310" t="s">
        <v>8321</v>
      </c>
      <c r="Q1310">
        <v>1472481812</v>
      </c>
      <c r="R1310" s="13">
        <f t="shared" si="82"/>
        <v>42611.613564814819</v>
      </c>
      <c r="S1310">
        <v>1475937812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 t="b">
        <v>0</v>
      </c>
      <c r="J1311">
        <v>35</v>
      </c>
      <c r="K1311" t="b">
        <v>0</v>
      </c>
      <c r="L1311" t="s">
        <v>8273</v>
      </c>
      <c r="M1311" s="8">
        <f t="shared" si="80"/>
        <v>111.99130434782609</v>
      </c>
      <c r="N1311" s="9">
        <f t="shared" si="81"/>
        <v>367.97142857142859</v>
      </c>
      <c r="O1311" t="s">
        <v>8319</v>
      </c>
      <c r="P1311" t="s">
        <v>8321</v>
      </c>
      <c r="Q1311">
        <v>1441919468</v>
      </c>
      <c r="R1311" s="13">
        <f t="shared" si="82"/>
        <v>42257.882731481484</v>
      </c>
      <c r="S1311">
        <v>1444943468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 t="b">
        <v>0</v>
      </c>
      <c r="J1312">
        <v>24</v>
      </c>
      <c r="K1312" t="b">
        <v>0</v>
      </c>
      <c r="L1312" t="s">
        <v>8273</v>
      </c>
      <c r="M1312" s="8">
        <f t="shared" si="80"/>
        <v>15.5</v>
      </c>
      <c r="N1312" s="9">
        <f t="shared" si="81"/>
        <v>129.16666666666666</v>
      </c>
      <c r="O1312" t="s">
        <v>8319</v>
      </c>
      <c r="P1312" t="s">
        <v>8321</v>
      </c>
      <c r="Q1312">
        <v>1467734450</v>
      </c>
      <c r="R1312" s="13">
        <f t="shared" si="82"/>
        <v>42556.667245370365</v>
      </c>
      <c r="S1312">
        <v>1471622450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 t="b">
        <v>0</v>
      </c>
      <c r="J1313">
        <v>100</v>
      </c>
      <c r="K1313" t="b">
        <v>0</v>
      </c>
      <c r="L1313" t="s">
        <v>8273</v>
      </c>
      <c r="M1313" s="8">
        <f t="shared" si="80"/>
        <v>32.027999999999999</v>
      </c>
      <c r="N1313" s="9">
        <f t="shared" si="81"/>
        <v>800.7</v>
      </c>
      <c r="O1313" t="s">
        <v>8319</v>
      </c>
      <c r="P1313" t="s">
        <v>8321</v>
      </c>
      <c r="Q1313">
        <v>1477509319</v>
      </c>
      <c r="R1313" s="13">
        <f t="shared" si="82"/>
        <v>42669.802303240736</v>
      </c>
      <c r="S1313">
        <v>1480536919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 t="b">
        <v>0</v>
      </c>
      <c r="J1314">
        <v>1</v>
      </c>
      <c r="K1314" t="b">
        <v>0</v>
      </c>
      <c r="L1314" t="s">
        <v>8273</v>
      </c>
      <c r="M1314" s="8">
        <f t="shared" si="80"/>
        <v>0.60869565217391308</v>
      </c>
      <c r="N1314" s="9">
        <f t="shared" si="81"/>
        <v>28</v>
      </c>
      <c r="O1314" t="s">
        <v>8319</v>
      </c>
      <c r="P1314" t="s">
        <v>8321</v>
      </c>
      <c r="Q1314">
        <v>1426783922</v>
      </c>
      <c r="R1314" s="13">
        <f t="shared" si="82"/>
        <v>42082.702800925923</v>
      </c>
      <c r="S1314">
        <v>1429375922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 t="b">
        <v>0</v>
      </c>
      <c r="J1315">
        <v>122</v>
      </c>
      <c r="K1315" t="b">
        <v>0</v>
      </c>
      <c r="L1315" t="s">
        <v>8273</v>
      </c>
      <c r="M1315" s="8">
        <f t="shared" si="80"/>
        <v>31.114999999999998</v>
      </c>
      <c r="N1315" s="9">
        <f t="shared" si="81"/>
        <v>102.01639344262296</v>
      </c>
      <c r="O1315" t="s">
        <v>8319</v>
      </c>
      <c r="P1315" t="s">
        <v>8321</v>
      </c>
      <c r="Q1315">
        <v>1454432514</v>
      </c>
      <c r="R1315" s="13">
        <f t="shared" si="82"/>
        <v>42402.709652777776</v>
      </c>
      <c r="S1315">
        <v>1457024514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 t="b">
        <v>0</v>
      </c>
      <c r="J1316">
        <v>11</v>
      </c>
      <c r="K1316" t="b">
        <v>0</v>
      </c>
      <c r="L1316" t="s">
        <v>8273</v>
      </c>
      <c r="M1316" s="8">
        <f t="shared" si="80"/>
        <v>1.1266666666666667</v>
      </c>
      <c r="N1316" s="9">
        <f t="shared" si="81"/>
        <v>184.36363636363637</v>
      </c>
      <c r="O1316" t="s">
        <v>8319</v>
      </c>
      <c r="P1316" t="s">
        <v>8321</v>
      </c>
      <c r="Q1316">
        <v>1471881860</v>
      </c>
      <c r="R1316" s="13">
        <f t="shared" si="82"/>
        <v>42604.669675925921</v>
      </c>
      <c r="S1316">
        <v>1477065860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 t="b">
        <v>0</v>
      </c>
      <c r="J1317">
        <v>248</v>
      </c>
      <c r="K1317" t="b">
        <v>0</v>
      </c>
      <c r="L1317" t="s">
        <v>8273</v>
      </c>
      <c r="M1317" s="8">
        <f t="shared" si="80"/>
        <v>40.404000000000003</v>
      </c>
      <c r="N1317" s="9">
        <f t="shared" si="81"/>
        <v>162.91935483870967</v>
      </c>
      <c r="O1317" t="s">
        <v>8319</v>
      </c>
      <c r="P1317" t="s">
        <v>8321</v>
      </c>
      <c r="Q1317">
        <v>1443700648</v>
      </c>
      <c r="R1317" s="13">
        <f t="shared" si="82"/>
        <v>42278.498240740737</v>
      </c>
      <c r="S1317">
        <v>1446771600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 t="b">
        <v>0</v>
      </c>
      <c r="J1318">
        <v>1</v>
      </c>
      <c r="K1318" t="b">
        <v>0</v>
      </c>
      <c r="L1318" t="s">
        <v>8273</v>
      </c>
      <c r="M1318" s="8">
        <f t="shared" si="80"/>
        <v>1.3333333333333333E-3</v>
      </c>
      <c r="N1318" s="9">
        <f t="shared" si="81"/>
        <v>1</v>
      </c>
      <c r="O1318" t="s">
        <v>8319</v>
      </c>
      <c r="P1318" t="s">
        <v>8321</v>
      </c>
      <c r="Q1318">
        <v>1453676709</v>
      </c>
      <c r="R1318" s="13">
        <f t="shared" si="82"/>
        <v>42393.961909722217</v>
      </c>
      <c r="S1318">
        <v>1456700709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 t="b">
        <v>0</v>
      </c>
      <c r="J1319">
        <v>19</v>
      </c>
      <c r="K1319" t="b">
        <v>0</v>
      </c>
      <c r="L1319" t="s">
        <v>8273</v>
      </c>
      <c r="M1319" s="8">
        <f t="shared" si="80"/>
        <v>5.7335000000000003</v>
      </c>
      <c r="N1319" s="9">
        <f t="shared" si="81"/>
        <v>603.52631578947364</v>
      </c>
      <c r="O1319" t="s">
        <v>8319</v>
      </c>
      <c r="P1319" t="s">
        <v>8321</v>
      </c>
      <c r="Q1319">
        <v>1464586746</v>
      </c>
      <c r="R1319" s="13">
        <f t="shared" si="82"/>
        <v>42520.235486111109</v>
      </c>
      <c r="S1319">
        <v>1469109600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 t="b">
        <v>0</v>
      </c>
      <c r="J1320">
        <v>135</v>
      </c>
      <c r="K1320" t="b">
        <v>0</v>
      </c>
      <c r="L1320" t="s">
        <v>8273</v>
      </c>
      <c r="M1320" s="8">
        <f t="shared" si="80"/>
        <v>15.324999999999999</v>
      </c>
      <c r="N1320" s="9">
        <f t="shared" si="81"/>
        <v>45.407407407407405</v>
      </c>
      <c r="O1320" t="s">
        <v>8319</v>
      </c>
      <c r="P1320" t="s">
        <v>8321</v>
      </c>
      <c r="Q1320">
        <v>1418346172</v>
      </c>
      <c r="R1320" s="13">
        <f t="shared" si="82"/>
        <v>41985.043657407412</v>
      </c>
      <c r="S1320">
        <v>1420938172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 t="b">
        <v>0</v>
      </c>
      <c r="J1321">
        <v>9</v>
      </c>
      <c r="K1321" t="b">
        <v>0</v>
      </c>
      <c r="L1321" t="s">
        <v>8273</v>
      </c>
      <c r="M1321" s="8">
        <f t="shared" si="80"/>
        <v>15.103448275862069</v>
      </c>
      <c r="N1321" s="9">
        <f t="shared" si="81"/>
        <v>97.333333333333329</v>
      </c>
      <c r="O1321" t="s">
        <v>8319</v>
      </c>
      <c r="P1321" t="s">
        <v>8321</v>
      </c>
      <c r="Q1321">
        <v>1403810965</v>
      </c>
      <c r="R1321" s="13">
        <f t="shared" si="82"/>
        <v>41816.812094907407</v>
      </c>
      <c r="S1321">
        <v>1405094400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 t="b">
        <v>0</v>
      </c>
      <c r="J1322">
        <v>3</v>
      </c>
      <c r="K1322" t="b">
        <v>0</v>
      </c>
      <c r="L1322" t="s">
        <v>8273</v>
      </c>
      <c r="M1322" s="8">
        <f t="shared" si="80"/>
        <v>0.503</v>
      </c>
      <c r="N1322" s="9">
        <f t="shared" si="81"/>
        <v>167.66666666666666</v>
      </c>
      <c r="O1322" t="s">
        <v>8319</v>
      </c>
      <c r="P1322" t="s">
        <v>8321</v>
      </c>
      <c r="Q1322">
        <v>1480610046</v>
      </c>
      <c r="R1322" s="13">
        <f t="shared" si="82"/>
        <v>42705.690347222218</v>
      </c>
      <c r="S1322">
        <v>1483138800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 t="b">
        <v>0</v>
      </c>
      <c r="J1323">
        <v>7</v>
      </c>
      <c r="K1323" t="b">
        <v>0</v>
      </c>
      <c r="L1323" t="s">
        <v>8273</v>
      </c>
      <c r="M1323" s="8">
        <f t="shared" si="80"/>
        <v>1.3028138528138529</v>
      </c>
      <c r="N1323" s="9">
        <f t="shared" si="81"/>
        <v>859.85714285714289</v>
      </c>
      <c r="O1323" t="s">
        <v>8319</v>
      </c>
      <c r="P1323" t="s">
        <v>8321</v>
      </c>
      <c r="Q1323">
        <v>1479923937</v>
      </c>
      <c r="R1323" s="13">
        <f t="shared" si="82"/>
        <v>42697.74927083333</v>
      </c>
      <c r="S1323">
        <v>1482515937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 t="b">
        <v>0</v>
      </c>
      <c r="J1324">
        <v>4</v>
      </c>
      <c r="K1324" t="b">
        <v>0</v>
      </c>
      <c r="L1324" t="s">
        <v>8273</v>
      </c>
      <c r="M1324" s="8">
        <f t="shared" si="80"/>
        <v>0.30285714285714288</v>
      </c>
      <c r="N1324" s="9">
        <f t="shared" si="81"/>
        <v>26.5</v>
      </c>
      <c r="O1324" t="s">
        <v>8319</v>
      </c>
      <c r="P1324" t="s">
        <v>8321</v>
      </c>
      <c r="Q1324">
        <v>1429631125</v>
      </c>
      <c r="R1324" s="13">
        <f t="shared" si="82"/>
        <v>42115.656539351854</v>
      </c>
      <c r="S1324">
        <v>1432223125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 t="b">
        <v>0</v>
      </c>
      <c r="J1325">
        <v>44</v>
      </c>
      <c r="K1325" t="b">
        <v>0</v>
      </c>
      <c r="L1325" t="s">
        <v>8273</v>
      </c>
      <c r="M1325" s="8">
        <f t="shared" si="80"/>
        <v>8.8800000000000008</v>
      </c>
      <c r="N1325" s="9">
        <f t="shared" si="81"/>
        <v>30.272727272727273</v>
      </c>
      <c r="O1325" t="s">
        <v>8319</v>
      </c>
      <c r="P1325" t="s">
        <v>8321</v>
      </c>
      <c r="Q1325">
        <v>1458665146</v>
      </c>
      <c r="R1325" s="13">
        <f t="shared" si="82"/>
        <v>42451.698449074072</v>
      </c>
      <c r="S1325">
        <v>1461653700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 t="b">
        <v>0</v>
      </c>
      <c r="J1326">
        <v>90</v>
      </c>
      <c r="K1326" t="b">
        <v>0</v>
      </c>
      <c r="L1326" t="s">
        <v>8273</v>
      </c>
      <c r="M1326" s="8">
        <f t="shared" si="80"/>
        <v>9.84</v>
      </c>
      <c r="N1326" s="9">
        <f t="shared" si="81"/>
        <v>54.666666666666664</v>
      </c>
      <c r="O1326" t="s">
        <v>8319</v>
      </c>
      <c r="P1326" t="s">
        <v>8321</v>
      </c>
      <c r="Q1326">
        <v>1473779552</v>
      </c>
      <c r="R1326" s="13">
        <f t="shared" si="82"/>
        <v>42626.633703703701</v>
      </c>
      <c r="S1326">
        <v>1476371552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 t="b">
        <v>0</v>
      </c>
      <c r="J1327">
        <v>8</v>
      </c>
      <c r="K1327" t="b">
        <v>0</v>
      </c>
      <c r="L1327" t="s">
        <v>8273</v>
      </c>
      <c r="M1327" s="8">
        <f t="shared" si="80"/>
        <v>2.4300000000000002</v>
      </c>
      <c r="N1327" s="9">
        <f t="shared" si="81"/>
        <v>60.75</v>
      </c>
      <c r="O1327" t="s">
        <v>8319</v>
      </c>
      <c r="P1327" t="s">
        <v>8321</v>
      </c>
      <c r="Q1327">
        <v>1480471435</v>
      </c>
      <c r="R1327" s="13">
        <f t="shared" si="82"/>
        <v>42704.086053240739</v>
      </c>
      <c r="S1327">
        <v>1483063435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 t="b">
        <v>0</v>
      </c>
      <c r="J1328">
        <v>11</v>
      </c>
      <c r="K1328" t="b">
        <v>0</v>
      </c>
      <c r="L1328" t="s">
        <v>8273</v>
      </c>
      <c r="M1328" s="8">
        <f t="shared" si="80"/>
        <v>1.1299999999999999</v>
      </c>
      <c r="N1328" s="9">
        <f t="shared" si="81"/>
        <v>102.72727272727273</v>
      </c>
      <c r="O1328" t="s">
        <v>8319</v>
      </c>
      <c r="P1328" t="s">
        <v>8321</v>
      </c>
      <c r="Q1328">
        <v>1417460428</v>
      </c>
      <c r="R1328" s="13">
        <f t="shared" si="82"/>
        <v>41974.791990740734</v>
      </c>
      <c r="S1328">
        <v>1421348428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 t="b">
        <v>0</v>
      </c>
      <c r="J1329">
        <v>41</v>
      </c>
      <c r="K1329" t="b">
        <v>0</v>
      </c>
      <c r="L1329" t="s">
        <v>8273</v>
      </c>
      <c r="M1329" s="8">
        <f t="shared" si="80"/>
        <v>3.5520833333333335</v>
      </c>
      <c r="N1329" s="9">
        <f t="shared" si="81"/>
        <v>41.585365853658537</v>
      </c>
      <c r="O1329" t="s">
        <v>8319</v>
      </c>
      <c r="P1329" t="s">
        <v>8321</v>
      </c>
      <c r="Q1329">
        <v>1430324235</v>
      </c>
      <c r="R1329" s="13">
        <f t="shared" si="82"/>
        <v>42123.678645833337</v>
      </c>
      <c r="S1329">
        <v>1432916235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 t="b">
        <v>0</v>
      </c>
      <c r="J1330">
        <v>15</v>
      </c>
      <c r="K1330" t="b">
        <v>0</v>
      </c>
      <c r="L1330" t="s">
        <v>8273</v>
      </c>
      <c r="M1330" s="8">
        <f t="shared" si="80"/>
        <v>2.3306666666666667</v>
      </c>
      <c r="N1330" s="9">
        <f t="shared" si="81"/>
        <v>116.53333333333333</v>
      </c>
      <c r="O1330" t="s">
        <v>8319</v>
      </c>
      <c r="P1330" t="s">
        <v>8321</v>
      </c>
      <c r="Q1330">
        <v>1472570734</v>
      </c>
      <c r="R1330" s="13">
        <f t="shared" si="82"/>
        <v>42612.642754629633</v>
      </c>
      <c r="S1330">
        <v>1476458734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 t="b">
        <v>0</v>
      </c>
      <c r="J1331">
        <v>9</v>
      </c>
      <c r="K1331" t="b">
        <v>0</v>
      </c>
      <c r="L1331" t="s">
        <v>8273</v>
      </c>
      <c r="M1331" s="8">
        <f t="shared" si="80"/>
        <v>0.81599999999999995</v>
      </c>
      <c r="N1331" s="9">
        <f t="shared" si="81"/>
        <v>45.333333333333336</v>
      </c>
      <c r="O1331" t="s">
        <v>8319</v>
      </c>
      <c r="P1331" t="s">
        <v>8321</v>
      </c>
      <c r="Q1331">
        <v>1414041545</v>
      </c>
      <c r="R1331" s="13">
        <f t="shared" si="82"/>
        <v>41935.221585648149</v>
      </c>
      <c r="S1331">
        <v>1417501145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 t="b">
        <v>0</v>
      </c>
      <c r="J1332">
        <v>50</v>
      </c>
      <c r="K1332" t="b">
        <v>0</v>
      </c>
      <c r="L1332" t="s">
        <v>8273</v>
      </c>
      <c r="M1332" s="8">
        <f t="shared" si="80"/>
        <v>22.494285714285713</v>
      </c>
      <c r="N1332" s="9">
        <f t="shared" si="81"/>
        <v>157.46</v>
      </c>
      <c r="O1332" t="s">
        <v>8319</v>
      </c>
      <c r="P1332" t="s">
        <v>8321</v>
      </c>
      <c r="Q1332">
        <v>1464763109</v>
      </c>
      <c r="R1332" s="13">
        <f t="shared" si="82"/>
        <v>42522.276724537034</v>
      </c>
      <c r="S1332">
        <v>1467432000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 t="b">
        <v>0</v>
      </c>
      <c r="J1333">
        <v>34</v>
      </c>
      <c r="K1333" t="b">
        <v>0</v>
      </c>
      <c r="L1333" t="s">
        <v>8273</v>
      </c>
      <c r="M1333" s="8">
        <f t="shared" si="80"/>
        <v>1.3668</v>
      </c>
      <c r="N1333" s="9">
        <f t="shared" si="81"/>
        <v>100.5</v>
      </c>
      <c r="O1333" t="s">
        <v>8319</v>
      </c>
      <c r="P1333" t="s">
        <v>8321</v>
      </c>
      <c r="Q1333">
        <v>1468843554</v>
      </c>
      <c r="R1333" s="13">
        <f t="shared" si="82"/>
        <v>42569.50409722222</v>
      </c>
      <c r="S1333">
        <v>1471435554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 t="b">
        <v>0</v>
      </c>
      <c r="J1334">
        <v>0</v>
      </c>
      <c r="K1334" t="b">
        <v>0</v>
      </c>
      <c r="L1334" t="s">
        <v>8273</v>
      </c>
      <c r="M1334" s="8">
        <f t="shared" si="80"/>
        <v>0</v>
      </c>
      <c r="N1334" s="9" t="e">
        <f t="shared" si="81"/>
        <v>#DIV/0!</v>
      </c>
      <c r="O1334" t="s">
        <v>8319</v>
      </c>
      <c r="P1334" t="s">
        <v>8321</v>
      </c>
      <c r="Q1334">
        <v>1482888408</v>
      </c>
      <c r="R1334" s="13">
        <f t="shared" si="82"/>
        <v>42732.060277777782</v>
      </c>
      <c r="S1334">
        <v>1485480408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 t="b">
        <v>0</v>
      </c>
      <c r="J1335">
        <v>0</v>
      </c>
      <c r="K1335" t="b">
        <v>0</v>
      </c>
      <c r="L1335" t="s">
        <v>8273</v>
      </c>
      <c r="M1335" s="8">
        <f t="shared" si="80"/>
        <v>0</v>
      </c>
      <c r="N1335" s="9" t="e">
        <f t="shared" si="81"/>
        <v>#DIV/0!</v>
      </c>
      <c r="O1335" t="s">
        <v>8319</v>
      </c>
      <c r="P1335" t="s">
        <v>8321</v>
      </c>
      <c r="Q1335">
        <v>1402886025</v>
      </c>
      <c r="R1335" s="13">
        <f t="shared" si="82"/>
        <v>41806.106770833336</v>
      </c>
      <c r="S1335">
        <v>1405478025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 t="b">
        <v>0</v>
      </c>
      <c r="J1336">
        <v>276</v>
      </c>
      <c r="K1336" t="b">
        <v>0</v>
      </c>
      <c r="L1336" t="s">
        <v>8273</v>
      </c>
      <c r="M1336" s="8">
        <f t="shared" si="80"/>
        <v>10.754135338345865</v>
      </c>
      <c r="N1336" s="9">
        <f t="shared" si="81"/>
        <v>51.822463768115945</v>
      </c>
      <c r="O1336" t="s">
        <v>8319</v>
      </c>
      <c r="P1336" t="s">
        <v>8321</v>
      </c>
      <c r="Q1336">
        <v>1455129287</v>
      </c>
      <c r="R1336" s="13">
        <f t="shared" si="82"/>
        <v>42410.774155092593</v>
      </c>
      <c r="S1336">
        <v>1457721287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 t="b">
        <v>0</v>
      </c>
      <c r="J1337">
        <v>16</v>
      </c>
      <c r="K1337" t="b">
        <v>0</v>
      </c>
      <c r="L1337" t="s">
        <v>8273</v>
      </c>
      <c r="M1337" s="8">
        <f t="shared" si="80"/>
        <v>19.760000000000002</v>
      </c>
      <c r="N1337" s="9">
        <f t="shared" si="81"/>
        <v>308.75</v>
      </c>
      <c r="O1337" t="s">
        <v>8319</v>
      </c>
      <c r="P1337" t="s">
        <v>8321</v>
      </c>
      <c r="Q1337">
        <v>1446762502</v>
      </c>
      <c r="R1337" s="13">
        <f t="shared" si="82"/>
        <v>42313.936365740738</v>
      </c>
      <c r="S1337">
        <v>1449354502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 t="b">
        <v>0</v>
      </c>
      <c r="J1338">
        <v>224</v>
      </c>
      <c r="K1338" t="b">
        <v>0</v>
      </c>
      <c r="L1338" t="s">
        <v>8273</v>
      </c>
      <c r="M1338" s="8">
        <f t="shared" si="80"/>
        <v>84.947000000000003</v>
      </c>
      <c r="N1338" s="9">
        <f t="shared" si="81"/>
        <v>379.22767857142856</v>
      </c>
      <c r="O1338" t="s">
        <v>8319</v>
      </c>
      <c r="P1338" t="s">
        <v>8321</v>
      </c>
      <c r="Q1338">
        <v>1415825028</v>
      </c>
      <c r="R1338" s="13">
        <f t="shared" si="82"/>
        <v>41955.863750000004</v>
      </c>
      <c r="S1338">
        <v>1418849028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 t="b">
        <v>0</v>
      </c>
      <c r="J1339">
        <v>140</v>
      </c>
      <c r="K1339" t="b">
        <v>0</v>
      </c>
      <c r="L1339" t="s">
        <v>8273</v>
      </c>
      <c r="M1339" s="8">
        <f t="shared" si="80"/>
        <v>49.381999999999998</v>
      </c>
      <c r="N1339" s="9">
        <f t="shared" si="81"/>
        <v>176.36428571428573</v>
      </c>
      <c r="O1339" t="s">
        <v>8319</v>
      </c>
      <c r="P1339" t="s">
        <v>8321</v>
      </c>
      <c r="Q1339">
        <v>1485957079</v>
      </c>
      <c r="R1339" s="13">
        <f t="shared" si="82"/>
        <v>42767.577303240745</v>
      </c>
      <c r="S1339">
        <v>1488549079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 t="b">
        <v>0</v>
      </c>
      <c r="J1340">
        <v>15</v>
      </c>
      <c r="K1340" t="b">
        <v>0</v>
      </c>
      <c r="L1340" t="s">
        <v>8273</v>
      </c>
      <c r="M1340" s="8">
        <f t="shared" si="80"/>
        <v>3.3033333333333332</v>
      </c>
      <c r="N1340" s="9">
        <f t="shared" si="81"/>
        <v>66.066666666666663</v>
      </c>
      <c r="O1340" t="s">
        <v>8319</v>
      </c>
      <c r="P1340" t="s">
        <v>8321</v>
      </c>
      <c r="Q1340">
        <v>1435951033</v>
      </c>
      <c r="R1340" s="13">
        <f t="shared" si="82"/>
        <v>42188.803622685184</v>
      </c>
      <c r="S1340">
        <v>1438543033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 t="b">
        <v>0</v>
      </c>
      <c r="J1341">
        <v>37</v>
      </c>
      <c r="K1341" t="b">
        <v>0</v>
      </c>
      <c r="L1341" t="s">
        <v>8273</v>
      </c>
      <c r="M1341" s="8">
        <f t="shared" si="80"/>
        <v>6.6340000000000003</v>
      </c>
      <c r="N1341" s="9">
        <f t="shared" si="81"/>
        <v>89.648648648648646</v>
      </c>
      <c r="O1341" t="s">
        <v>8319</v>
      </c>
      <c r="P1341" t="s">
        <v>8321</v>
      </c>
      <c r="Q1341">
        <v>1414164715</v>
      </c>
      <c r="R1341" s="13">
        <f t="shared" si="82"/>
        <v>41936.647164351853</v>
      </c>
      <c r="S1341">
        <v>1418056315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 t="b">
        <v>0</v>
      </c>
      <c r="J1342">
        <v>0</v>
      </c>
      <c r="K1342" t="b">
        <v>0</v>
      </c>
      <c r="L1342" t="s">
        <v>8273</v>
      </c>
      <c r="M1342" s="8">
        <f t="shared" si="80"/>
        <v>0</v>
      </c>
      <c r="N1342" s="9" t="e">
        <f t="shared" si="81"/>
        <v>#DIV/0!</v>
      </c>
      <c r="O1342" t="s">
        <v>8319</v>
      </c>
      <c r="P1342" t="s">
        <v>8321</v>
      </c>
      <c r="Q1342">
        <v>1405520253</v>
      </c>
      <c r="R1342" s="13">
        <f t="shared" si="82"/>
        <v>41836.595520833333</v>
      </c>
      <c r="S1342">
        <v>1408112253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 t="b">
        <v>0</v>
      </c>
      <c r="J1343">
        <v>46</v>
      </c>
      <c r="K1343" t="b">
        <v>0</v>
      </c>
      <c r="L1343" t="s">
        <v>8273</v>
      </c>
      <c r="M1343" s="8">
        <f t="shared" si="80"/>
        <v>70.36</v>
      </c>
      <c r="N1343" s="9">
        <f t="shared" si="81"/>
        <v>382.39130434782606</v>
      </c>
      <c r="O1343" t="s">
        <v>8319</v>
      </c>
      <c r="P1343" t="s">
        <v>8321</v>
      </c>
      <c r="Q1343">
        <v>1472569117</v>
      </c>
      <c r="R1343" s="13">
        <f t="shared" si="82"/>
        <v>42612.624039351853</v>
      </c>
      <c r="S1343">
        <v>1475333917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 t="b">
        <v>0</v>
      </c>
      <c r="J1344">
        <v>1</v>
      </c>
      <c r="K1344" t="b">
        <v>0</v>
      </c>
      <c r="L1344" t="s">
        <v>8273</v>
      </c>
      <c r="M1344" s="8">
        <f t="shared" si="80"/>
        <v>0.2</v>
      </c>
      <c r="N1344" s="9">
        <f t="shared" si="81"/>
        <v>100</v>
      </c>
      <c r="O1344" t="s">
        <v>8319</v>
      </c>
      <c r="P1344" t="s">
        <v>8321</v>
      </c>
      <c r="Q1344">
        <v>1434569739</v>
      </c>
      <c r="R1344" s="13">
        <f t="shared" si="82"/>
        <v>42172.816423611104</v>
      </c>
      <c r="S1344">
        <v>1437161739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 t="b">
        <v>0</v>
      </c>
      <c r="J1345">
        <v>323</v>
      </c>
      <c r="K1345" t="b">
        <v>0</v>
      </c>
      <c r="L1345" t="s">
        <v>8273</v>
      </c>
      <c r="M1345" s="8">
        <f t="shared" si="80"/>
        <v>102.298</v>
      </c>
      <c r="N1345" s="9">
        <f t="shared" si="81"/>
        <v>158.35603715170279</v>
      </c>
      <c r="O1345" t="s">
        <v>8319</v>
      </c>
      <c r="P1345" t="s">
        <v>8321</v>
      </c>
      <c r="Q1345">
        <v>1466512683</v>
      </c>
      <c r="R1345" s="13">
        <f t="shared" si="82"/>
        <v>42542.526423611111</v>
      </c>
      <c r="S1345">
        <v>1471579140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 t="b">
        <v>0</v>
      </c>
      <c r="J1346">
        <v>139</v>
      </c>
      <c r="K1346" t="b">
        <v>1</v>
      </c>
      <c r="L1346" t="s">
        <v>8274</v>
      </c>
      <c r="M1346" s="8">
        <f t="shared" ref="M1346:M1409" si="84">100*E1346/D1346</f>
        <v>377.73333333333335</v>
      </c>
      <c r="N1346" s="9">
        <f t="shared" ref="N1346:N1409" si="85">E1346/J1346</f>
        <v>40.762589928057551</v>
      </c>
      <c r="O1346" t="s">
        <v>8322</v>
      </c>
      <c r="P1346" t="s">
        <v>8323</v>
      </c>
      <c r="Q1346">
        <v>1464807439</v>
      </c>
      <c r="R1346" s="13">
        <f t="shared" ref="R1346:R1409" si="86">(((Q1346/60)/60)/24)+DATE(1970,1,1)</f>
        <v>42522.789803240739</v>
      </c>
      <c r="S1346">
        <v>1467313039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 t="b">
        <v>0</v>
      </c>
      <c r="J1347">
        <v>7</v>
      </c>
      <c r="K1347" t="b">
        <v>1</v>
      </c>
      <c r="L1347" t="s">
        <v>8274</v>
      </c>
      <c r="M1347" s="8">
        <f t="shared" si="84"/>
        <v>125</v>
      </c>
      <c r="N1347" s="9">
        <f t="shared" si="85"/>
        <v>53.571428571428569</v>
      </c>
      <c r="O1347" t="s">
        <v>8322</v>
      </c>
      <c r="P1347" t="s">
        <v>8323</v>
      </c>
      <c r="Q1347">
        <v>1402342359</v>
      </c>
      <c r="R1347" s="13">
        <f t="shared" si="86"/>
        <v>41799.814340277779</v>
      </c>
      <c r="S1347">
        <v>1405366359</v>
      </c>
      <c r="T1347" s="14">
        <f t="shared" ref="T1347:T1410" si="87">(((S1347/60)/60)/24)+DATE(1970,1,1)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 t="b">
        <v>0</v>
      </c>
      <c r="J1348">
        <v>149</v>
      </c>
      <c r="K1348" t="b">
        <v>1</v>
      </c>
      <c r="L1348" t="s">
        <v>8274</v>
      </c>
      <c r="M1348" s="8">
        <f t="shared" si="84"/>
        <v>147.32653061224491</v>
      </c>
      <c r="N1348" s="9">
        <f t="shared" si="85"/>
        <v>48.449664429530202</v>
      </c>
      <c r="O1348" t="s">
        <v>8322</v>
      </c>
      <c r="P1348" t="s">
        <v>8323</v>
      </c>
      <c r="Q1348">
        <v>1369705751</v>
      </c>
      <c r="R1348" s="13">
        <f t="shared" si="86"/>
        <v>41422.075821759259</v>
      </c>
      <c r="S1348">
        <v>1372297751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 t="b">
        <v>0</v>
      </c>
      <c r="J1349">
        <v>31</v>
      </c>
      <c r="K1349" t="b">
        <v>1</v>
      </c>
      <c r="L1349" t="s">
        <v>8274</v>
      </c>
      <c r="M1349" s="8">
        <f t="shared" si="84"/>
        <v>102.2</v>
      </c>
      <c r="N1349" s="9">
        <f t="shared" si="85"/>
        <v>82.41935483870968</v>
      </c>
      <c r="O1349" t="s">
        <v>8322</v>
      </c>
      <c r="P1349" t="s">
        <v>8323</v>
      </c>
      <c r="Q1349">
        <v>1423149525</v>
      </c>
      <c r="R1349" s="13">
        <f t="shared" si="86"/>
        <v>42040.638020833328</v>
      </c>
      <c r="S1349">
        <v>1425741525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 t="b">
        <v>0</v>
      </c>
      <c r="J1350">
        <v>26</v>
      </c>
      <c r="K1350" t="b">
        <v>1</v>
      </c>
      <c r="L1350" t="s">
        <v>8274</v>
      </c>
      <c r="M1350" s="8">
        <f t="shared" si="84"/>
        <v>101.87234042553192</v>
      </c>
      <c r="N1350" s="9">
        <f t="shared" si="85"/>
        <v>230.19230769230768</v>
      </c>
      <c r="O1350" t="s">
        <v>8322</v>
      </c>
      <c r="P1350" t="s">
        <v>8323</v>
      </c>
      <c r="Q1350">
        <v>1416485333</v>
      </c>
      <c r="R1350" s="13">
        <f t="shared" si="86"/>
        <v>41963.506168981476</v>
      </c>
      <c r="S1350">
        <v>1418904533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 t="b">
        <v>0</v>
      </c>
      <c r="J1351">
        <v>172</v>
      </c>
      <c r="K1351" t="b">
        <v>1</v>
      </c>
      <c r="L1351" t="s">
        <v>8274</v>
      </c>
      <c r="M1351" s="8">
        <f t="shared" si="84"/>
        <v>204.2</v>
      </c>
      <c r="N1351" s="9">
        <f t="shared" si="85"/>
        <v>59.360465116279073</v>
      </c>
      <c r="O1351" t="s">
        <v>8322</v>
      </c>
      <c r="P1351" t="s">
        <v>8323</v>
      </c>
      <c r="Q1351">
        <v>1447055935</v>
      </c>
      <c r="R1351" s="13">
        <f t="shared" si="86"/>
        <v>42317.33258101852</v>
      </c>
      <c r="S1351">
        <v>1450249140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 t="b">
        <v>0</v>
      </c>
      <c r="J1352">
        <v>78</v>
      </c>
      <c r="K1352" t="b">
        <v>1</v>
      </c>
      <c r="L1352" t="s">
        <v>8274</v>
      </c>
      <c r="M1352" s="8">
        <f t="shared" si="84"/>
        <v>104.05</v>
      </c>
      <c r="N1352" s="9">
        <f t="shared" si="85"/>
        <v>66.698717948717942</v>
      </c>
      <c r="O1352" t="s">
        <v>8322</v>
      </c>
      <c r="P1352" t="s">
        <v>8323</v>
      </c>
      <c r="Q1352">
        <v>1448497134</v>
      </c>
      <c r="R1352" s="13">
        <f t="shared" si="86"/>
        <v>42334.013124999998</v>
      </c>
      <c r="S1352">
        <v>1451089134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 t="b">
        <v>0</v>
      </c>
      <c r="J1353">
        <v>120</v>
      </c>
      <c r="K1353" t="b">
        <v>1</v>
      </c>
      <c r="L1353" t="s">
        <v>8274</v>
      </c>
      <c r="M1353" s="8">
        <f t="shared" si="84"/>
        <v>101.265</v>
      </c>
      <c r="N1353" s="9">
        <f t="shared" si="85"/>
        <v>168.77500000000001</v>
      </c>
      <c r="O1353" t="s">
        <v>8322</v>
      </c>
      <c r="P1353" t="s">
        <v>8323</v>
      </c>
      <c r="Q1353">
        <v>1452707144</v>
      </c>
      <c r="R1353" s="13">
        <f t="shared" si="86"/>
        <v>42382.74009259259</v>
      </c>
      <c r="S1353">
        <v>1455299144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 t="b">
        <v>0</v>
      </c>
      <c r="J1354">
        <v>227</v>
      </c>
      <c r="K1354" t="b">
        <v>1</v>
      </c>
      <c r="L1354" t="s">
        <v>8274</v>
      </c>
      <c r="M1354" s="8">
        <f t="shared" si="84"/>
        <v>136.13999999999999</v>
      </c>
      <c r="N1354" s="9">
        <f t="shared" si="85"/>
        <v>59.973568281938327</v>
      </c>
      <c r="O1354" t="s">
        <v>8322</v>
      </c>
      <c r="P1354" t="s">
        <v>8323</v>
      </c>
      <c r="Q1354">
        <v>1436968366</v>
      </c>
      <c r="R1354" s="13">
        <f t="shared" si="86"/>
        <v>42200.578310185185</v>
      </c>
      <c r="S1354">
        <v>1441425540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 t="b">
        <v>0</v>
      </c>
      <c r="J1355">
        <v>42</v>
      </c>
      <c r="K1355" t="b">
        <v>1</v>
      </c>
      <c r="L1355" t="s">
        <v>8274</v>
      </c>
      <c r="M1355" s="8">
        <f t="shared" si="84"/>
        <v>133.6</v>
      </c>
      <c r="N1355" s="9">
        <f t="shared" si="85"/>
        <v>31.80952380952381</v>
      </c>
      <c r="O1355" t="s">
        <v>8322</v>
      </c>
      <c r="P1355" t="s">
        <v>8323</v>
      </c>
      <c r="Q1355">
        <v>1359946188</v>
      </c>
      <c r="R1355" s="13">
        <f t="shared" si="86"/>
        <v>41309.11791666667</v>
      </c>
      <c r="S1355">
        <v>1362960000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 t="b">
        <v>0</v>
      </c>
      <c r="J1356">
        <v>64</v>
      </c>
      <c r="K1356" t="b">
        <v>1</v>
      </c>
      <c r="L1356" t="s">
        <v>8274</v>
      </c>
      <c r="M1356" s="8">
        <f t="shared" si="84"/>
        <v>130.25</v>
      </c>
      <c r="N1356" s="9">
        <f t="shared" si="85"/>
        <v>24.421875</v>
      </c>
      <c r="O1356" t="s">
        <v>8322</v>
      </c>
      <c r="P1356" t="s">
        <v>8323</v>
      </c>
      <c r="Q1356">
        <v>1463080979</v>
      </c>
      <c r="R1356" s="13">
        <f t="shared" si="86"/>
        <v>42502.807627314818</v>
      </c>
      <c r="S1356">
        <v>1465672979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 t="b">
        <v>0</v>
      </c>
      <c r="J1357">
        <v>121</v>
      </c>
      <c r="K1357" t="b">
        <v>1</v>
      </c>
      <c r="L1357" t="s">
        <v>8274</v>
      </c>
      <c r="M1357" s="8">
        <f t="shared" si="84"/>
        <v>122.68</v>
      </c>
      <c r="N1357" s="9">
        <f t="shared" si="85"/>
        <v>25.347107438016529</v>
      </c>
      <c r="O1357" t="s">
        <v>8322</v>
      </c>
      <c r="P1357" t="s">
        <v>8323</v>
      </c>
      <c r="Q1357">
        <v>1351663605</v>
      </c>
      <c r="R1357" s="13">
        <f t="shared" si="86"/>
        <v>41213.254687499997</v>
      </c>
      <c r="S1357">
        <v>1354269600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 t="b">
        <v>0</v>
      </c>
      <c r="J1358">
        <v>87</v>
      </c>
      <c r="K1358" t="b">
        <v>1</v>
      </c>
      <c r="L1358" t="s">
        <v>8274</v>
      </c>
      <c r="M1358" s="8">
        <f t="shared" si="84"/>
        <v>182.81058823529412</v>
      </c>
      <c r="N1358" s="9">
        <f t="shared" si="85"/>
        <v>71.443218390804603</v>
      </c>
      <c r="O1358" t="s">
        <v>8322</v>
      </c>
      <c r="P1358" t="s">
        <v>8323</v>
      </c>
      <c r="Q1358">
        <v>1370393760</v>
      </c>
      <c r="R1358" s="13">
        <f t="shared" si="86"/>
        <v>41430.038888888892</v>
      </c>
      <c r="S1358">
        <v>1372985760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 t="b">
        <v>0</v>
      </c>
      <c r="J1359">
        <v>65</v>
      </c>
      <c r="K1359" t="b">
        <v>1</v>
      </c>
      <c r="L1359" t="s">
        <v>8274</v>
      </c>
      <c r="M1359" s="8">
        <f t="shared" si="84"/>
        <v>125.3</v>
      </c>
      <c r="N1359" s="9">
        <f t="shared" si="85"/>
        <v>38.553846153846152</v>
      </c>
      <c r="O1359" t="s">
        <v>8322</v>
      </c>
      <c r="P1359" t="s">
        <v>8323</v>
      </c>
      <c r="Q1359">
        <v>1359587137</v>
      </c>
      <c r="R1359" s="13">
        <f t="shared" si="86"/>
        <v>41304.962233796294</v>
      </c>
      <c r="S1359">
        <v>1362117540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 t="b">
        <v>0</v>
      </c>
      <c r="J1360">
        <v>49</v>
      </c>
      <c r="K1360" t="b">
        <v>1</v>
      </c>
      <c r="L1360" t="s">
        <v>8274</v>
      </c>
      <c r="M1360" s="8">
        <f t="shared" si="84"/>
        <v>111.66666666666667</v>
      </c>
      <c r="N1360" s="9">
        <f t="shared" si="85"/>
        <v>68.367346938775512</v>
      </c>
      <c r="O1360" t="s">
        <v>8322</v>
      </c>
      <c r="P1360" t="s">
        <v>8323</v>
      </c>
      <c r="Q1360">
        <v>1306417323</v>
      </c>
      <c r="R1360" s="13">
        <f t="shared" si="86"/>
        <v>40689.570868055554</v>
      </c>
      <c r="S1360">
        <v>1309009323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 t="b">
        <v>0</v>
      </c>
      <c r="J1361">
        <v>19</v>
      </c>
      <c r="K1361" t="b">
        <v>1</v>
      </c>
      <c r="L1361" t="s">
        <v>8274</v>
      </c>
      <c r="M1361" s="8">
        <f t="shared" si="84"/>
        <v>115.75757575757575</v>
      </c>
      <c r="N1361" s="9">
        <f t="shared" si="85"/>
        <v>40.210526315789473</v>
      </c>
      <c r="O1361" t="s">
        <v>8322</v>
      </c>
      <c r="P1361" t="s">
        <v>8323</v>
      </c>
      <c r="Q1361">
        <v>1304623990</v>
      </c>
      <c r="R1361" s="13">
        <f t="shared" si="86"/>
        <v>40668.814699074072</v>
      </c>
      <c r="S1361">
        <v>1309980790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 t="b">
        <v>0</v>
      </c>
      <c r="J1362">
        <v>81</v>
      </c>
      <c r="K1362" t="b">
        <v>1</v>
      </c>
      <c r="L1362" t="s">
        <v>8274</v>
      </c>
      <c r="M1362" s="8">
        <f t="shared" si="84"/>
        <v>173.2</v>
      </c>
      <c r="N1362" s="9">
        <f t="shared" si="85"/>
        <v>32.074074074074076</v>
      </c>
      <c r="O1362" t="s">
        <v>8322</v>
      </c>
      <c r="P1362" t="s">
        <v>8323</v>
      </c>
      <c r="Q1362">
        <v>1341524220</v>
      </c>
      <c r="R1362" s="13">
        <f t="shared" si="86"/>
        <v>41095.900694444441</v>
      </c>
      <c r="S1362">
        <v>1343943420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 t="b">
        <v>0</v>
      </c>
      <c r="J1363">
        <v>264</v>
      </c>
      <c r="K1363" t="b">
        <v>1</v>
      </c>
      <c r="L1363" t="s">
        <v>8274</v>
      </c>
      <c r="M1363" s="8">
        <f t="shared" si="84"/>
        <v>125.98333333333333</v>
      </c>
      <c r="N1363" s="9">
        <f t="shared" si="85"/>
        <v>28.632575757575758</v>
      </c>
      <c r="O1363" t="s">
        <v>8322</v>
      </c>
      <c r="P1363" t="s">
        <v>8323</v>
      </c>
      <c r="Q1363">
        <v>1400778772</v>
      </c>
      <c r="R1363" s="13">
        <f t="shared" si="86"/>
        <v>41781.717268518521</v>
      </c>
      <c r="S1363">
        <v>1403370772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 t="b">
        <v>0</v>
      </c>
      <c r="J1364">
        <v>25</v>
      </c>
      <c r="K1364" t="b">
        <v>1</v>
      </c>
      <c r="L1364" t="s">
        <v>8274</v>
      </c>
      <c r="M1364" s="8">
        <f t="shared" si="84"/>
        <v>109.1</v>
      </c>
      <c r="N1364" s="9">
        <f t="shared" si="85"/>
        <v>43.64</v>
      </c>
      <c r="O1364" t="s">
        <v>8322</v>
      </c>
      <c r="P1364" t="s">
        <v>8323</v>
      </c>
      <c r="Q1364">
        <v>1373408731</v>
      </c>
      <c r="R1364" s="13">
        <f t="shared" si="86"/>
        <v>41464.934386574074</v>
      </c>
      <c r="S1364">
        <v>1378592731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 t="b">
        <v>0</v>
      </c>
      <c r="J1365">
        <v>5</v>
      </c>
      <c r="K1365" t="b">
        <v>1</v>
      </c>
      <c r="L1365" t="s">
        <v>8274</v>
      </c>
      <c r="M1365" s="8">
        <f t="shared" si="84"/>
        <v>100</v>
      </c>
      <c r="N1365" s="9">
        <f t="shared" si="85"/>
        <v>40</v>
      </c>
      <c r="O1365" t="s">
        <v>8322</v>
      </c>
      <c r="P1365" t="s">
        <v>8323</v>
      </c>
      <c r="Q1365">
        <v>1453925727</v>
      </c>
      <c r="R1365" s="13">
        <f t="shared" si="86"/>
        <v>42396.8440625</v>
      </c>
      <c r="S1365">
        <v>1455523140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 t="b">
        <v>0</v>
      </c>
      <c r="J1366">
        <v>144</v>
      </c>
      <c r="K1366" t="b">
        <v>1</v>
      </c>
      <c r="L1366" t="s">
        <v>8276</v>
      </c>
      <c r="M1366" s="8">
        <f t="shared" si="84"/>
        <v>118.64285714285714</v>
      </c>
      <c r="N1366" s="9">
        <f t="shared" si="85"/>
        <v>346.04166666666669</v>
      </c>
      <c r="O1366" t="s">
        <v>8325</v>
      </c>
      <c r="P1366" t="s">
        <v>8326</v>
      </c>
      <c r="Q1366">
        <v>1415464906</v>
      </c>
      <c r="R1366" s="13">
        <f t="shared" si="86"/>
        <v>41951.695671296293</v>
      </c>
      <c r="S1366">
        <v>1420648906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 t="b">
        <v>0</v>
      </c>
      <c r="J1367">
        <v>92</v>
      </c>
      <c r="K1367" t="b">
        <v>1</v>
      </c>
      <c r="L1367" t="s">
        <v>8276</v>
      </c>
      <c r="M1367" s="8">
        <f t="shared" si="84"/>
        <v>100.26666666666667</v>
      </c>
      <c r="N1367" s="9">
        <f t="shared" si="85"/>
        <v>81.739130434782609</v>
      </c>
      <c r="O1367" t="s">
        <v>8325</v>
      </c>
      <c r="P1367" t="s">
        <v>8326</v>
      </c>
      <c r="Q1367">
        <v>1423935352</v>
      </c>
      <c r="R1367" s="13">
        <f t="shared" si="86"/>
        <v>42049.733240740738</v>
      </c>
      <c r="S1367">
        <v>1426523752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 t="b">
        <v>0</v>
      </c>
      <c r="J1368">
        <v>147</v>
      </c>
      <c r="K1368" t="b">
        <v>1</v>
      </c>
      <c r="L1368" t="s">
        <v>8276</v>
      </c>
      <c r="M1368" s="8">
        <f t="shared" si="84"/>
        <v>126.4892</v>
      </c>
      <c r="N1368" s="9">
        <f t="shared" si="85"/>
        <v>64.535306122448986</v>
      </c>
      <c r="O1368" t="s">
        <v>8325</v>
      </c>
      <c r="P1368" t="s">
        <v>8326</v>
      </c>
      <c r="Q1368">
        <v>1413158063</v>
      </c>
      <c r="R1368" s="13">
        <f t="shared" si="86"/>
        <v>41924.996099537035</v>
      </c>
      <c r="S1368">
        <v>1417049663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 t="b">
        <v>0</v>
      </c>
      <c r="J1369">
        <v>90</v>
      </c>
      <c r="K1369" t="b">
        <v>1</v>
      </c>
      <c r="L1369" t="s">
        <v>8276</v>
      </c>
      <c r="M1369" s="8">
        <f t="shared" si="84"/>
        <v>114.26</v>
      </c>
      <c r="N1369" s="9">
        <f t="shared" si="85"/>
        <v>63.477777777777774</v>
      </c>
      <c r="O1369" t="s">
        <v>8325</v>
      </c>
      <c r="P1369" t="s">
        <v>8326</v>
      </c>
      <c r="Q1369">
        <v>1444867450</v>
      </c>
      <c r="R1369" s="13">
        <f t="shared" si="86"/>
        <v>42292.002893518518</v>
      </c>
      <c r="S1369">
        <v>1447463050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 t="b">
        <v>0</v>
      </c>
      <c r="J1370">
        <v>87</v>
      </c>
      <c r="K1370" t="b">
        <v>1</v>
      </c>
      <c r="L1370" t="s">
        <v>8276</v>
      </c>
      <c r="M1370" s="8">
        <f t="shared" si="84"/>
        <v>110.7</v>
      </c>
      <c r="N1370" s="9">
        <f t="shared" si="85"/>
        <v>63.620689655172413</v>
      </c>
      <c r="O1370" t="s">
        <v>8325</v>
      </c>
      <c r="P1370" t="s">
        <v>8326</v>
      </c>
      <c r="Q1370">
        <v>1432269294</v>
      </c>
      <c r="R1370" s="13">
        <f t="shared" si="86"/>
        <v>42146.190902777773</v>
      </c>
      <c r="S1370">
        <v>1434342894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 t="b">
        <v>0</v>
      </c>
      <c r="J1371">
        <v>406</v>
      </c>
      <c r="K1371" t="b">
        <v>1</v>
      </c>
      <c r="L1371" t="s">
        <v>8276</v>
      </c>
      <c r="M1371" s="8">
        <f t="shared" si="84"/>
        <v>105.34805315203954</v>
      </c>
      <c r="N1371" s="9">
        <f t="shared" si="85"/>
        <v>83.967068965517228</v>
      </c>
      <c r="O1371" t="s">
        <v>8325</v>
      </c>
      <c r="P1371" t="s">
        <v>8326</v>
      </c>
      <c r="Q1371">
        <v>1394633746</v>
      </c>
      <c r="R1371" s="13">
        <f t="shared" si="86"/>
        <v>41710.594282407408</v>
      </c>
      <c r="S1371">
        <v>1397225746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 t="b">
        <v>0</v>
      </c>
      <c r="J1372">
        <v>20</v>
      </c>
      <c r="K1372" t="b">
        <v>1</v>
      </c>
      <c r="L1372" t="s">
        <v>8276</v>
      </c>
      <c r="M1372" s="8">
        <f t="shared" si="84"/>
        <v>103.66666666666667</v>
      </c>
      <c r="N1372" s="9">
        <f t="shared" si="85"/>
        <v>77.75</v>
      </c>
      <c r="O1372" t="s">
        <v>8325</v>
      </c>
      <c r="P1372" t="s">
        <v>8326</v>
      </c>
      <c r="Q1372">
        <v>1380585890</v>
      </c>
      <c r="R1372" s="13">
        <f t="shared" si="86"/>
        <v>41548.00335648148</v>
      </c>
      <c r="S1372">
        <v>1381881890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 t="b">
        <v>0</v>
      </c>
      <c r="J1373">
        <v>70</v>
      </c>
      <c r="K1373" t="b">
        <v>1</v>
      </c>
      <c r="L1373" t="s">
        <v>8276</v>
      </c>
      <c r="M1373" s="8">
        <f t="shared" si="84"/>
        <v>107.08672667523932</v>
      </c>
      <c r="N1373" s="9">
        <f t="shared" si="85"/>
        <v>107.07142857142857</v>
      </c>
      <c r="O1373" t="s">
        <v>8325</v>
      </c>
      <c r="P1373" t="s">
        <v>8326</v>
      </c>
      <c r="Q1373">
        <v>1428430342</v>
      </c>
      <c r="R1373" s="13">
        <f t="shared" si="86"/>
        <v>42101.758587962962</v>
      </c>
      <c r="S1373">
        <v>1431022342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 t="b">
        <v>0</v>
      </c>
      <c r="J1374">
        <v>16</v>
      </c>
      <c r="K1374" t="b">
        <v>1</v>
      </c>
      <c r="L1374" t="s">
        <v>8276</v>
      </c>
      <c r="M1374" s="8">
        <f t="shared" si="84"/>
        <v>124</v>
      </c>
      <c r="N1374" s="9">
        <f t="shared" si="85"/>
        <v>38.75</v>
      </c>
      <c r="O1374" t="s">
        <v>8325</v>
      </c>
      <c r="P1374" t="s">
        <v>8326</v>
      </c>
      <c r="Q1374">
        <v>1339523132</v>
      </c>
      <c r="R1374" s="13">
        <f t="shared" si="86"/>
        <v>41072.739953703705</v>
      </c>
      <c r="S1374">
        <v>1342115132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 t="b">
        <v>0</v>
      </c>
      <c r="J1375">
        <v>52</v>
      </c>
      <c r="K1375" t="b">
        <v>1</v>
      </c>
      <c r="L1375" t="s">
        <v>8276</v>
      </c>
      <c r="M1375" s="8">
        <f t="shared" si="84"/>
        <v>105.01</v>
      </c>
      <c r="N1375" s="9">
        <f t="shared" si="85"/>
        <v>201.94230769230768</v>
      </c>
      <c r="O1375" t="s">
        <v>8325</v>
      </c>
      <c r="P1375" t="s">
        <v>8326</v>
      </c>
      <c r="Q1375">
        <v>1480546233</v>
      </c>
      <c r="R1375" s="13">
        <f t="shared" si="86"/>
        <v>42704.95177083333</v>
      </c>
      <c r="S1375">
        <v>1483138233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 t="b">
        <v>0</v>
      </c>
      <c r="J1376">
        <v>66</v>
      </c>
      <c r="K1376" t="b">
        <v>1</v>
      </c>
      <c r="L1376" t="s">
        <v>8276</v>
      </c>
      <c r="M1376" s="8">
        <f t="shared" si="84"/>
        <v>189.46666666666667</v>
      </c>
      <c r="N1376" s="9">
        <f t="shared" si="85"/>
        <v>43.060606060606062</v>
      </c>
      <c r="O1376" t="s">
        <v>8325</v>
      </c>
      <c r="P1376" t="s">
        <v>8326</v>
      </c>
      <c r="Q1376">
        <v>1456285988</v>
      </c>
      <c r="R1376" s="13">
        <f t="shared" si="86"/>
        <v>42424.161898148144</v>
      </c>
      <c r="S1376">
        <v>1458874388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 t="b">
        <v>0</v>
      </c>
      <c r="J1377">
        <v>109</v>
      </c>
      <c r="K1377" t="b">
        <v>1</v>
      </c>
      <c r="L1377" t="s">
        <v>8276</v>
      </c>
      <c r="M1377" s="8">
        <f t="shared" si="84"/>
        <v>171.32499999999999</v>
      </c>
      <c r="N1377" s="9">
        <f t="shared" si="85"/>
        <v>62.871559633027523</v>
      </c>
      <c r="O1377" t="s">
        <v>8325</v>
      </c>
      <c r="P1377" t="s">
        <v>8326</v>
      </c>
      <c r="Q1377">
        <v>1481852119</v>
      </c>
      <c r="R1377" s="13">
        <f t="shared" si="86"/>
        <v>42720.066192129627</v>
      </c>
      <c r="S1377">
        <v>1484444119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 t="b">
        <v>0</v>
      </c>
      <c r="J1378">
        <v>168</v>
      </c>
      <c r="K1378" t="b">
        <v>1</v>
      </c>
      <c r="L1378" t="s">
        <v>8276</v>
      </c>
      <c r="M1378" s="8">
        <f t="shared" si="84"/>
        <v>252.48648648648648</v>
      </c>
      <c r="N1378" s="9">
        <f t="shared" si="85"/>
        <v>55.607142857142854</v>
      </c>
      <c r="O1378" t="s">
        <v>8325</v>
      </c>
      <c r="P1378" t="s">
        <v>8326</v>
      </c>
      <c r="Q1378">
        <v>1478189006</v>
      </c>
      <c r="R1378" s="13">
        <f t="shared" si="86"/>
        <v>42677.669050925921</v>
      </c>
      <c r="S1378">
        <v>1480784606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 t="b">
        <v>0</v>
      </c>
      <c r="J1379">
        <v>31</v>
      </c>
      <c r="K1379" t="b">
        <v>1</v>
      </c>
      <c r="L1379" t="s">
        <v>8276</v>
      </c>
      <c r="M1379" s="8">
        <f t="shared" si="84"/>
        <v>116.15384615384616</v>
      </c>
      <c r="N1379" s="9">
        <f t="shared" si="85"/>
        <v>48.70967741935484</v>
      </c>
      <c r="O1379" t="s">
        <v>8325</v>
      </c>
      <c r="P1379" t="s">
        <v>8326</v>
      </c>
      <c r="Q1379">
        <v>1484198170</v>
      </c>
      <c r="R1379" s="13">
        <f t="shared" si="86"/>
        <v>42747.219560185185</v>
      </c>
      <c r="S1379">
        <v>1486095060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 t="b">
        <v>0</v>
      </c>
      <c r="J1380">
        <v>133</v>
      </c>
      <c r="K1380" t="b">
        <v>1</v>
      </c>
      <c r="L1380" t="s">
        <v>8276</v>
      </c>
      <c r="M1380" s="8">
        <f t="shared" si="84"/>
        <v>203.35</v>
      </c>
      <c r="N1380" s="9">
        <f t="shared" si="85"/>
        <v>30.578947368421051</v>
      </c>
      <c r="O1380" t="s">
        <v>8325</v>
      </c>
      <c r="P1380" t="s">
        <v>8326</v>
      </c>
      <c r="Q1380">
        <v>1468779210</v>
      </c>
      <c r="R1380" s="13">
        <f t="shared" si="86"/>
        <v>42568.759374999994</v>
      </c>
      <c r="S1380">
        <v>1470075210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 t="b">
        <v>0</v>
      </c>
      <c r="J1381">
        <v>151</v>
      </c>
      <c r="K1381" t="b">
        <v>1</v>
      </c>
      <c r="L1381" t="s">
        <v>8276</v>
      </c>
      <c r="M1381" s="8">
        <f t="shared" si="84"/>
        <v>111.6</v>
      </c>
      <c r="N1381" s="9">
        <f t="shared" si="85"/>
        <v>73.907284768211923</v>
      </c>
      <c r="O1381" t="s">
        <v>8325</v>
      </c>
      <c r="P1381" t="s">
        <v>8326</v>
      </c>
      <c r="Q1381">
        <v>1430912876</v>
      </c>
      <c r="R1381" s="13">
        <f t="shared" si="86"/>
        <v>42130.491620370376</v>
      </c>
      <c r="S1381">
        <v>1433504876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 t="b">
        <v>0</v>
      </c>
      <c r="J1382">
        <v>5</v>
      </c>
      <c r="K1382" t="b">
        <v>1</v>
      </c>
      <c r="L1382" t="s">
        <v>8276</v>
      </c>
      <c r="M1382" s="8">
        <f t="shared" si="84"/>
        <v>424</v>
      </c>
      <c r="N1382" s="9">
        <f t="shared" si="85"/>
        <v>21.2</v>
      </c>
      <c r="O1382" t="s">
        <v>8325</v>
      </c>
      <c r="P1382" t="s">
        <v>8326</v>
      </c>
      <c r="Q1382">
        <v>1431886706</v>
      </c>
      <c r="R1382" s="13">
        <f t="shared" si="86"/>
        <v>42141.762800925921</v>
      </c>
      <c r="S1382">
        <v>1433815200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 t="b">
        <v>0</v>
      </c>
      <c r="J1383">
        <v>73</v>
      </c>
      <c r="K1383" t="b">
        <v>1</v>
      </c>
      <c r="L1383" t="s">
        <v>8276</v>
      </c>
      <c r="M1383" s="8">
        <f t="shared" si="84"/>
        <v>107.1</v>
      </c>
      <c r="N1383" s="9">
        <f t="shared" si="85"/>
        <v>73.356164383561648</v>
      </c>
      <c r="O1383" t="s">
        <v>8325</v>
      </c>
      <c r="P1383" t="s">
        <v>8326</v>
      </c>
      <c r="Q1383">
        <v>1480396125</v>
      </c>
      <c r="R1383" s="13">
        <f t="shared" si="86"/>
        <v>42703.214409722219</v>
      </c>
      <c r="S1383">
        <v>1482988125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 t="b">
        <v>0</v>
      </c>
      <c r="J1384">
        <v>148</v>
      </c>
      <c r="K1384" t="b">
        <v>1</v>
      </c>
      <c r="L1384" t="s">
        <v>8276</v>
      </c>
      <c r="M1384" s="8">
        <f t="shared" si="84"/>
        <v>104.3625</v>
      </c>
      <c r="N1384" s="9">
        <f t="shared" si="85"/>
        <v>56.412162162162161</v>
      </c>
      <c r="O1384" t="s">
        <v>8325</v>
      </c>
      <c r="P1384" t="s">
        <v>8326</v>
      </c>
      <c r="Q1384">
        <v>1365275536</v>
      </c>
      <c r="R1384" s="13">
        <f t="shared" si="86"/>
        <v>41370.800185185188</v>
      </c>
      <c r="S1384">
        <v>1367867536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 t="b">
        <v>0</v>
      </c>
      <c r="J1385">
        <v>93</v>
      </c>
      <c r="K1385" t="b">
        <v>1</v>
      </c>
      <c r="L1385" t="s">
        <v>8276</v>
      </c>
      <c r="M1385" s="8">
        <f t="shared" si="84"/>
        <v>212.40909090909091</v>
      </c>
      <c r="N1385" s="9">
        <f t="shared" si="85"/>
        <v>50.247311827956992</v>
      </c>
      <c r="O1385" t="s">
        <v>8325</v>
      </c>
      <c r="P1385" t="s">
        <v>8326</v>
      </c>
      <c r="Q1385">
        <v>1480729678</v>
      </c>
      <c r="R1385" s="13">
        <f t="shared" si="86"/>
        <v>42707.074976851851</v>
      </c>
      <c r="S1385">
        <v>1482457678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 t="b">
        <v>0</v>
      </c>
      <c r="J1386">
        <v>63</v>
      </c>
      <c r="K1386" t="b">
        <v>1</v>
      </c>
      <c r="L1386" t="s">
        <v>8276</v>
      </c>
      <c r="M1386" s="8">
        <f t="shared" si="84"/>
        <v>124.08571428571429</v>
      </c>
      <c r="N1386" s="9">
        <f t="shared" si="85"/>
        <v>68.936507936507937</v>
      </c>
      <c r="O1386" t="s">
        <v>8325</v>
      </c>
      <c r="P1386" t="s">
        <v>8326</v>
      </c>
      <c r="Q1386">
        <v>1433525922</v>
      </c>
      <c r="R1386" s="13">
        <f t="shared" si="86"/>
        <v>42160.735208333332</v>
      </c>
      <c r="S1386">
        <v>1436117922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 t="b">
        <v>0</v>
      </c>
      <c r="J1387">
        <v>134</v>
      </c>
      <c r="K1387" t="b">
        <v>1</v>
      </c>
      <c r="L1387" t="s">
        <v>8276</v>
      </c>
      <c r="M1387" s="8">
        <f t="shared" si="84"/>
        <v>110.406125</v>
      </c>
      <c r="N1387" s="9">
        <f t="shared" si="85"/>
        <v>65.914104477611943</v>
      </c>
      <c r="O1387" t="s">
        <v>8325</v>
      </c>
      <c r="P1387" t="s">
        <v>8326</v>
      </c>
      <c r="Q1387">
        <v>1457109121</v>
      </c>
      <c r="R1387" s="13">
        <f t="shared" si="86"/>
        <v>42433.688900462963</v>
      </c>
      <c r="S1387">
        <v>1461931860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 t="b">
        <v>0</v>
      </c>
      <c r="J1388">
        <v>14</v>
      </c>
      <c r="K1388" t="b">
        <v>1</v>
      </c>
      <c r="L1388" t="s">
        <v>8276</v>
      </c>
      <c r="M1388" s="8">
        <f t="shared" si="84"/>
        <v>218.75</v>
      </c>
      <c r="N1388" s="9">
        <f t="shared" si="85"/>
        <v>62.5</v>
      </c>
      <c r="O1388" t="s">
        <v>8325</v>
      </c>
      <c r="P1388" t="s">
        <v>8326</v>
      </c>
      <c r="Q1388">
        <v>1435591889</v>
      </c>
      <c r="R1388" s="13">
        <f t="shared" si="86"/>
        <v>42184.646863425922</v>
      </c>
      <c r="S1388">
        <v>1438183889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 t="b">
        <v>0</v>
      </c>
      <c r="J1389">
        <v>78</v>
      </c>
      <c r="K1389" t="b">
        <v>1</v>
      </c>
      <c r="L1389" t="s">
        <v>8276</v>
      </c>
      <c r="M1389" s="8">
        <f t="shared" si="84"/>
        <v>136.625</v>
      </c>
      <c r="N1389" s="9">
        <f t="shared" si="85"/>
        <v>70.064102564102569</v>
      </c>
      <c r="O1389" t="s">
        <v>8325</v>
      </c>
      <c r="P1389" t="s">
        <v>8326</v>
      </c>
      <c r="Q1389">
        <v>1430604395</v>
      </c>
      <c r="R1389" s="13">
        <f t="shared" si="86"/>
        <v>42126.92123842593</v>
      </c>
      <c r="S1389">
        <v>1433305800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 t="b">
        <v>0</v>
      </c>
      <c r="J1390">
        <v>112</v>
      </c>
      <c r="K1390" t="b">
        <v>1</v>
      </c>
      <c r="L1390" t="s">
        <v>8276</v>
      </c>
      <c r="M1390" s="8">
        <f t="shared" si="84"/>
        <v>134.8074</v>
      </c>
      <c r="N1390" s="9">
        <f t="shared" si="85"/>
        <v>60.181874999999998</v>
      </c>
      <c r="O1390" t="s">
        <v>8325</v>
      </c>
      <c r="P1390" t="s">
        <v>8326</v>
      </c>
      <c r="Q1390">
        <v>1474469117</v>
      </c>
      <c r="R1390" s="13">
        <f t="shared" si="86"/>
        <v>42634.614780092597</v>
      </c>
      <c r="S1390">
        <v>1476720840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 t="b">
        <v>0</v>
      </c>
      <c r="J1391">
        <v>34</v>
      </c>
      <c r="K1391" t="b">
        <v>1</v>
      </c>
      <c r="L1391" t="s">
        <v>8276</v>
      </c>
      <c r="M1391" s="8">
        <f t="shared" si="84"/>
        <v>145.4</v>
      </c>
      <c r="N1391" s="9">
        <f t="shared" si="85"/>
        <v>21.382352941176471</v>
      </c>
      <c r="O1391" t="s">
        <v>8325</v>
      </c>
      <c r="P1391" t="s">
        <v>8326</v>
      </c>
      <c r="Q1391">
        <v>1468495957</v>
      </c>
      <c r="R1391" s="13">
        <f t="shared" si="86"/>
        <v>42565.480983796297</v>
      </c>
      <c r="S1391">
        <v>1471087957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 t="b">
        <v>0</v>
      </c>
      <c r="J1392">
        <v>19</v>
      </c>
      <c r="K1392" t="b">
        <v>1</v>
      </c>
      <c r="L1392" t="s">
        <v>8276</v>
      </c>
      <c r="M1392" s="8">
        <f t="shared" si="84"/>
        <v>109.10714285714286</v>
      </c>
      <c r="N1392" s="9">
        <f t="shared" si="85"/>
        <v>160.78947368421052</v>
      </c>
      <c r="O1392" t="s">
        <v>8325</v>
      </c>
      <c r="P1392" t="s">
        <v>8326</v>
      </c>
      <c r="Q1392">
        <v>1427224606</v>
      </c>
      <c r="R1392" s="13">
        <f t="shared" si="86"/>
        <v>42087.803310185183</v>
      </c>
      <c r="S1392">
        <v>1430154720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 t="b">
        <v>0</v>
      </c>
      <c r="J1393">
        <v>13</v>
      </c>
      <c r="K1393" t="b">
        <v>1</v>
      </c>
      <c r="L1393" t="s">
        <v>8276</v>
      </c>
      <c r="M1393" s="8">
        <f t="shared" si="84"/>
        <v>110.2</v>
      </c>
      <c r="N1393" s="9">
        <f t="shared" si="85"/>
        <v>42.384615384615387</v>
      </c>
      <c r="O1393" t="s">
        <v>8325</v>
      </c>
      <c r="P1393" t="s">
        <v>8326</v>
      </c>
      <c r="Q1393">
        <v>1436369818</v>
      </c>
      <c r="R1393" s="13">
        <f t="shared" si="86"/>
        <v>42193.650671296295</v>
      </c>
      <c r="S1393">
        <v>1440219540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 t="b">
        <v>0</v>
      </c>
      <c r="J1394">
        <v>104</v>
      </c>
      <c r="K1394" t="b">
        <v>1</v>
      </c>
      <c r="L1394" t="s">
        <v>8276</v>
      </c>
      <c r="M1394" s="8">
        <f t="shared" si="84"/>
        <v>113.64</v>
      </c>
      <c r="N1394" s="9">
        <f t="shared" si="85"/>
        <v>27.317307692307693</v>
      </c>
      <c r="O1394" t="s">
        <v>8325</v>
      </c>
      <c r="P1394" t="s">
        <v>8326</v>
      </c>
      <c r="Q1394">
        <v>1454298186</v>
      </c>
      <c r="R1394" s="13">
        <f t="shared" si="86"/>
        <v>42401.154930555553</v>
      </c>
      <c r="S1394">
        <v>1456976586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 t="b">
        <v>0</v>
      </c>
      <c r="J1395">
        <v>52</v>
      </c>
      <c r="K1395" t="b">
        <v>1</v>
      </c>
      <c r="L1395" t="s">
        <v>8276</v>
      </c>
      <c r="M1395" s="8">
        <f t="shared" si="84"/>
        <v>102.35</v>
      </c>
      <c r="N1395" s="9">
        <f t="shared" si="85"/>
        <v>196.82692307692307</v>
      </c>
      <c r="O1395" t="s">
        <v>8325</v>
      </c>
      <c r="P1395" t="s">
        <v>8326</v>
      </c>
      <c r="Q1395">
        <v>1467476523</v>
      </c>
      <c r="R1395" s="13">
        <f t="shared" si="86"/>
        <v>42553.681979166664</v>
      </c>
      <c r="S1395">
        <v>1470068523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 t="b">
        <v>0</v>
      </c>
      <c r="J1396">
        <v>17</v>
      </c>
      <c r="K1396" t="b">
        <v>1</v>
      </c>
      <c r="L1396" t="s">
        <v>8276</v>
      </c>
      <c r="M1396" s="8">
        <f t="shared" si="84"/>
        <v>122.13333333333334</v>
      </c>
      <c r="N1396" s="9">
        <f t="shared" si="85"/>
        <v>53.882352941176471</v>
      </c>
      <c r="O1396" t="s">
        <v>8325</v>
      </c>
      <c r="P1396" t="s">
        <v>8326</v>
      </c>
      <c r="Q1396">
        <v>1484623726</v>
      </c>
      <c r="R1396" s="13">
        <f t="shared" si="86"/>
        <v>42752.144976851851</v>
      </c>
      <c r="S1396">
        <v>1488337200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 t="b">
        <v>0</v>
      </c>
      <c r="J1397">
        <v>82</v>
      </c>
      <c r="K1397" t="b">
        <v>1</v>
      </c>
      <c r="L1397" t="s">
        <v>8276</v>
      </c>
      <c r="M1397" s="8">
        <f t="shared" si="84"/>
        <v>111.88571428571429</v>
      </c>
      <c r="N1397" s="9">
        <f t="shared" si="85"/>
        <v>47.756097560975611</v>
      </c>
      <c r="O1397" t="s">
        <v>8325</v>
      </c>
      <c r="P1397" t="s">
        <v>8326</v>
      </c>
      <c r="Q1397">
        <v>1481838481</v>
      </c>
      <c r="R1397" s="13">
        <f t="shared" si="86"/>
        <v>42719.90834490741</v>
      </c>
      <c r="S1397">
        <v>1484430481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 t="b">
        <v>0</v>
      </c>
      <c r="J1398">
        <v>73</v>
      </c>
      <c r="K1398" t="b">
        <v>1</v>
      </c>
      <c r="L1398" t="s">
        <v>8276</v>
      </c>
      <c r="M1398" s="8">
        <f t="shared" si="84"/>
        <v>107.3</v>
      </c>
      <c r="N1398" s="9">
        <f t="shared" si="85"/>
        <v>88.191780821917803</v>
      </c>
      <c r="O1398" t="s">
        <v>8325</v>
      </c>
      <c r="P1398" t="s">
        <v>8326</v>
      </c>
      <c r="Q1398">
        <v>1421279882</v>
      </c>
      <c r="R1398" s="13">
        <f t="shared" si="86"/>
        <v>42018.99863425926</v>
      </c>
      <c r="S1398">
        <v>1423871882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 t="b">
        <v>0</v>
      </c>
      <c r="J1399">
        <v>158</v>
      </c>
      <c r="K1399" t="b">
        <v>1</v>
      </c>
      <c r="L1399" t="s">
        <v>8276</v>
      </c>
      <c r="M1399" s="8">
        <f t="shared" si="84"/>
        <v>113.85</v>
      </c>
      <c r="N1399" s="9">
        <f t="shared" si="85"/>
        <v>72.056962025316452</v>
      </c>
      <c r="O1399" t="s">
        <v>8325</v>
      </c>
      <c r="P1399" t="s">
        <v>8326</v>
      </c>
      <c r="Q1399">
        <v>1475013710</v>
      </c>
      <c r="R1399" s="13">
        <f t="shared" si="86"/>
        <v>42640.917939814812</v>
      </c>
      <c r="S1399">
        <v>1477603140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 t="b">
        <v>0</v>
      </c>
      <c r="J1400">
        <v>65</v>
      </c>
      <c r="K1400" t="b">
        <v>1</v>
      </c>
      <c r="L1400" t="s">
        <v>8276</v>
      </c>
      <c r="M1400" s="8">
        <f t="shared" si="84"/>
        <v>109.68181818181819</v>
      </c>
      <c r="N1400" s="9">
        <f t="shared" si="85"/>
        <v>74.246153846153845</v>
      </c>
      <c r="O1400" t="s">
        <v>8325</v>
      </c>
      <c r="P1400" t="s">
        <v>8326</v>
      </c>
      <c r="Q1400">
        <v>1465160334</v>
      </c>
      <c r="R1400" s="13">
        <f t="shared" si="86"/>
        <v>42526.874236111107</v>
      </c>
      <c r="S1400">
        <v>1467752334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 t="b">
        <v>0</v>
      </c>
      <c r="J1401">
        <v>184</v>
      </c>
      <c r="K1401" t="b">
        <v>1</v>
      </c>
      <c r="L1401" t="s">
        <v>8276</v>
      </c>
      <c r="M1401" s="8">
        <f t="shared" si="84"/>
        <v>126.14444444444445</v>
      </c>
      <c r="N1401" s="9">
        <f t="shared" si="85"/>
        <v>61.701086956521742</v>
      </c>
      <c r="O1401" t="s">
        <v>8325</v>
      </c>
      <c r="P1401" t="s">
        <v>8326</v>
      </c>
      <c r="Q1401">
        <v>1410048373</v>
      </c>
      <c r="R1401" s="13">
        <f t="shared" si="86"/>
        <v>41889.004317129627</v>
      </c>
      <c r="S1401">
        <v>1412640373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 t="b">
        <v>0</v>
      </c>
      <c r="J1402">
        <v>34</v>
      </c>
      <c r="K1402" t="b">
        <v>1</v>
      </c>
      <c r="L1402" t="s">
        <v>8276</v>
      </c>
      <c r="M1402" s="8">
        <f t="shared" si="84"/>
        <v>167.42857142857142</v>
      </c>
      <c r="N1402" s="9">
        <f t="shared" si="85"/>
        <v>17.235294117647058</v>
      </c>
      <c r="O1402" t="s">
        <v>8325</v>
      </c>
      <c r="P1402" t="s">
        <v>8326</v>
      </c>
      <c r="Q1402">
        <v>1462695073</v>
      </c>
      <c r="R1402" s="13">
        <f t="shared" si="86"/>
        <v>42498.341122685189</v>
      </c>
      <c r="S1402">
        <v>1465709400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 t="b">
        <v>0</v>
      </c>
      <c r="J1403">
        <v>240</v>
      </c>
      <c r="K1403" t="b">
        <v>1</v>
      </c>
      <c r="L1403" t="s">
        <v>8276</v>
      </c>
      <c r="M1403" s="8">
        <f t="shared" si="84"/>
        <v>496.52</v>
      </c>
      <c r="N1403" s="9">
        <f t="shared" si="85"/>
        <v>51.720833333333331</v>
      </c>
      <c r="O1403" t="s">
        <v>8325</v>
      </c>
      <c r="P1403" t="s">
        <v>8326</v>
      </c>
      <c r="Q1403">
        <v>1367798074</v>
      </c>
      <c r="R1403" s="13">
        <f t="shared" si="86"/>
        <v>41399.99622685185</v>
      </c>
      <c r="S1403">
        <v>1369612474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 t="b">
        <v>0</v>
      </c>
      <c r="J1404">
        <v>113</v>
      </c>
      <c r="K1404" t="b">
        <v>1</v>
      </c>
      <c r="L1404" t="s">
        <v>8276</v>
      </c>
      <c r="M1404" s="8">
        <f t="shared" si="84"/>
        <v>109.16</v>
      </c>
      <c r="N1404" s="9">
        <f t="shared" si="85"/>
        <v>24.150442477876105</v>
      </c>
      <c r="O1404" t="s">
        <v>8325</v>
      </c>
      <c r="P1404" t="s">
        <v>8326</v>
      </c>
      <c r="Q1404">
        <v>1425259011</v>
      </c>
      <c r="R1404" s="13">
        <f t="shared" si="86"/>
        <v>42065.053368055553</v>
      </c>
      <c r="S1404">
        <v>1430439411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 t="b">
        <v>0</v>
      </c>
      <c r="J1405">
        <v>66</v>
      </c>
      <c r="K1405" t="b">
        <v>1</v>
      </c>
      <c r="L1405" t="s">
        <v>8276</v>
      </c>
      <c r="M1405" s="8">
        <f t="shared" si="84"/>
        <v>102.575</v>
      </c>
      <c r="N1405" s="9">
        <f t="shared" si="85"/>
        <v>62.166666666666664</v>
      </c>
      <c r="O1405" t="s">
        <v>8325</v>
      </c>
      <c r="P1405" t="s">
        <v>8326</v>
      </c>
      <c r="Q1405">
        <v>1372210235</v>
      </c>
      <c r="R1405" s="13">
        <f t="shared" si="86"/>
        <v>41451.062905092593</v>
      </c>
      <c r="S1405">
        <v>1374802235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 t="b">
        <v>1</v>
      </c>
      <c r="J1406">
        <v>5</v>
      </c>
      <c r="K1406" t="b">
        <v>0</v>
      </c>
      <c r="L1406" t="s">
        <v>8287</v>
      </c>
      <c r="M1406" s="8">
        <f t="shared" si="84"/>
        <v>1.6620689655172414</v>
      </c>
      <c r="N1406" s="9">
        <f t="shared" si="85"/>
        <v>48.2</v>
      </c>
      <c r="O1406" t="s">
        <v>8322</v>
      </c>
      <c r="P1406" t="s">
        <v>8341</v>
      </c>
      <c r="Q1406">
        <v>1422447285</v>
      </c>
      <c r="R1406" s="13">
        <f t="shared" si="86"/>
        <v>42032.510243055556</v>
      </c>
      <c r="S1406">
        <v>1424607285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 t="b">
        <v>1</v>
      </c>
      <c r="J1407">
        <v>17</v>
      </c>
      <c r="K1407" t="b">
        <v>0</v>
      </c>
      <c r="L1407" t="s">
        <v>8287</v>
      </c>
      <c r="M1407" s="8">
        <f t="shared" si="84"/>
        <v>0.42</v>
      </c>
      <c r="N1407" s="9">
        <f t="shared" si="85"/>
        <v>6.1764705882352944</v>
      </c>
      <c r="O1407" t="s">
        <v>8322</v>
      </c>
      <c r="P1407" t="s">
        <v>8341</v>
      </c>
      <c r="Q1407">
        <v>1414599601</v>
      </c>
      <c r="R1407" s="13">
        <f t="shared" si="86"/>
        <v>41941.680567129632</v>
      </c>
      <c r="S1407">
        <v>1417195201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 t="b">
        <v>0</v>
      </c>
      <c r="J1408">
        <v>3</v>
      </c>
      <c r="K1408" t="b">
        <v>0</v>
      </c>
      <c r="L1408" t="s">
        <v>8287</v>
      </c>
      <c r="M1408" s="8">
        <f t="shared" si="84"/>
        <v>0.125</v>
      </c>
      <c r="N1408" s="9">
        <f t="shared" si="85"/>
        <v>5</v>
      </c>
      <c r="O1408" t="s">
        <v>8322</v>
      </c>
      <c r="P1408" t="s">
        <v>8341</v>
      </c>
      <c r="Q1408">
        <v>1445336607</v>
      </c>
      <c r="R1408" s="13">
        <f t="shared" si="86"/>
        <v>42297.432951388888</v>
      </c>
      <c r="S1408">
        <v>1449914400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 t="b">
        <v>0</v>
      </c>
      <c r="J1409">
        <v>2</v>
      </c>
      <c r="K1409" t="b">
        <v>0</v>
      </c>
      <c r="L1409" t="s">
        <v>8287</v>
      </c>
      <c r="M1409" s="8">
        <f t="shared" si="84"/>
        <v>0.5</v>
      </c>
      <c r="N1409" s="9">
        <f t="shared" si="85"/>
        <v>7.5</v>
      </c>
      <c r="O1409" t="s">
        <v>8322</v>
      </c>
      <c r="P1409" t="s">
        <v>8341</v>
      </c>
      <c r="Q1409">
        <v>1405687978</v>
      </c>
      <c r="R1409" s="13">
        <f t="shared" si="86"/>
        <v>41838.536782407406</v>
      </c>
      <c r="S1409">
        <v>1407847978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 t="b">
        <v>0</v>
      </c>
      <c r="J1410">
        <v>6</v>
      </c>
      <c r="K1410" t="b">
        <v>0</v>
      </c>
      <c r="L1410" t="s">
        <v>8287</v>
      </c>
      <c r="M1410" s="8">
        <f t="shared" ref="M1410:M1473" si="88">100*E1410/D1410</f>
        <v>7.2</v>
      </c>
      <c r="N1410" s="9">
        <f t="shared" ref="N1410:N1473" si="89">E1410/J1410</f>
        <v>12</v>
      </c>
      <c r="O1410" t="s">
        <v>8322</v>
      </c>
      <c r="P1410" t="s">
        <v>8341</v>
      </c>
      <c r="Q1410">
        <v>1444856156</v>
      </c>
      <c r="R1410" s="13">
        <f t="shared" ref="R1410:R1473" si="90">(((Q1410/60)/60)/24)+DATE(1970,1,1)</f>
        <v>42291.872175925921</v>
      </c>
      <c r="S1410">
        <v>1447451756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 t="b">
        <v>0</v>
      </c>
      <c r="J1411">
        <v>0</v>
      </c>
      <c r="K1411" t="b">
        <v>0</v>
      </c>
      <c r="L1411" t="s">
        <v>8287</v>
      </c>
      <c r="M1411" s="8">
        <f t="shared" si="88"/>
        <v>0</v>
      </c>
      <c r="N1411" s="9" t="e">
        <f t="shared" si="89"/>
        <v>#DIV/0!</v>
      </c>
      <c r="O1411" t="s">
        <v>8322</v>
      </c>
      <c r="P1411" t="s">
        <v>8341</v>
      </c>
      <c r="Q1411">
        <v>1414897935</v>
      </c>
      <c r="R1411" s="13">
        <f t="shared" si="90"/>
        <v>41945.133506944447</v>
      </c>
      <c r="S1411">
        <v>1420085535</v>
      </c>
      <c r="T1411" s="14">
        <f t="shared" ref="T1411:T1474" si="91">(((S1411/60)/60)/24)+DATE(1970,1,1)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 t="b">
        <v>0</v>
      </c>
      <c r="J1412">
        <v>1</v>
      </c>
      <c r="K1412" t="b">
        <v>0</v>
      </c>
      <c r="L1412" t="s">
        <v>8287</v>
      </c>
      <c r="M1412" s="8">
        <f t="shared" si="88"/>
        <v>1.6666666666666666E-2</v>
      </c>
      <c r="N1412" s="9">
        <f t="shared" si="89"/>
        <v>1</v>
      </c>
      <c r="O1412" t="s">
        <v>8322</v>
      </c>
      <c r="P1412" t="s">
        <v>8341</v>
      </c>
      <c r="Q1412">
        <v>1461051520</v>
      </c>
      <c r="R1412" s="13">
        <f t="shared" si="90"/>
        <v>42479.318518518514</v>
      </c>
      <c r="S1412">
        <v>1464939520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 t="b">
        <v>0</v>
      </c>
      <c r="J1413">
        <v>3</v>
      </c>
      <c r="K1413" t="b">
        <v>0</v>
      </c>
      <c r="L1413" t="s">
        <v>8287</v>
      </c>
      <c r="M1413" s="8">
        <f t="shared" si="88"/>
        <v>0.23333333333333334</v>
      </c>
      <c r="N1413" s="9">
        <f t="shared" si="89"/>
        <v>2.3333333333333335</v>
      </c>
      <c r="O1413" t="s">
        <v>8322</v>
      </c>
      <c r="P1413" t="s">
        <v>8341</v>
      </c>
      <c r="Q1413">
        <v>1420766700</v>
      </c>
      <c r="R1413" s="13">
        <f t="shared" si="90"/>
        <v>42013.059027777781</v>
      </c>
      <c r="S1413">
        <v>1423185900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 t="b">
        <v>0</v>
      </c>
      <c r="J1414">
        <v>13</v>
      </c>
      <c r="K1414" t="b">
        <v>0</v>
      </c>
      <c r="L1414" t="s">
        <v>8287</v>
      </c>
      <c r="M1414" s="8">
        <f t="shared" si="88"/>
        <v>4.5714285714285712</v>
      </c>
      <c r="N1414" s="9">
        <f t="shared" si="89"/>
        <v>24.615384615384617</v>
      </c>
      <c r="O1414" t="s">
        <v>8322</v>
      </c>
      <c r="P1414" t="s">
        <v>8341</v>
      </c>
      <c r="Q1414">
        <v>1415064699</v>
      </c>
      <c r="R1414" s="13">
        <f t="shared" si="90"/>
        <v>41947.063645833332</v>
      </c>
      <c r="S1414">
        <v>1417656699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 t="b">
        <v>0</v>
      </c>
      <c r="J1415">
        <v>1</v>
      </c>
      <c r="K1415" t="b">
        <v>0</v>
      </c>
      <c r="L1415" t="s">
        <v>8287</v>
      </c>
      <c r="M1415" s="8">
        <f t="shared" si="88"/>
        <v>5</v>
      </c>
      <c r="N1415" s="9">
        <f t="shared" si="89"/>
        <v>100</v>
      </c>
      <c r="O1415" t="s">
        <v>8322</v>
      </c>
      <c r="P1415" t="s">
        <v>8341</v>
      </c>
      <c r="Q1415">
        <v>1450780170</v>
      </c>
      <c r="R1415" s="13">
        <f t="shared" si="90"/>
        <v>42360.437152777777</v>
      </c>
      <c r="S1415">
        <v>1455964170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 t="b">
        <v>0</v>
      </c>
      <c r="J1416">
        <v>1</v>
      </c>
      <c r="K1416" t="b">
        <v>0</v>
      </c>
      <c r="L1416" t="s">
        <v>8287</v>
      </c>
      <c r="M1416" s="8">
        <f t="shared" si="88"/>
        <v>0.2</v>
      </c>
      <c r="N1416" s="9">
        <f t="shared" si="89"/>
        <v>1</v>
      </c>
      <c r="O1416" t="s">
        <v>8322</v>
      </c>
      <c r="P1416" t="s">
        <v>8341</v>
      </c>
      <c r="Q1416">
        <v>1480831467</v>
      </c>
      <c r="R1416" s="13">
        <f t="shared" si="90"/>
        <v>42708.25309027778</v>
      </c>
      <c r="S1416">
        <v>1483423467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 t="b">
        <v>0</v>
      </c>
      <c r="J1417">
        <v>9</v>
      </c>
      <c r="K1417" t="b">
        <v>0</v>
      </c>
      <c r="L1417" t="s">
        <v>8287</v>
      </c>
      <c r="M1417" s="8">
        <f t="shared" si="88"/>
        <v>18.181818181818183</v>
      </c>
      <c r="N1417" s="9">
        <f t="shared" si="89"/>
        <v>88.888888888888886</v>
      </c>
      <c r="O1417" t="s">
        <v>8322</v>
      </c>
      <c r="P1417" t="s">
        <v>8341</v>
      </c>
      <c r="Q1417">
        <v>1436285591</v>
      </c>
      <c r="R1417" s="13">
        <f t="shared" si="90"/>
        <v>42192.675821759258</v>
      </c>
      <c r="S1417">
        <v>1439741591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 t="b">
        <v>0</v>
      </c>
      <c r="J1418">
        <v>0</v>
      </c>
      <c r="K1418" t="b">
        <v>0</v>
      </c>
      <c r="L1418" t="s">
        <v>8287</v>
      </c>
      <c r="M1418" s="8">
        <f t="shared" si="88"/>
        <v>0</v>
      </c>
      <c r="N1418" s="9" t="e">
        <f t="shared" si="89"/>
        <v>#DIV/0!</v>
      </c>
      <c r="O1418" t="s">
        <v>8322</v>
      </c>
      <c r="P1418" t="s">
        <v>8341</v>
      </c>
      <c r="Q1418">
        <v>1445552019</v>
      </c>
      <c r="R1418" s="13">
        <f t="shared" si="90"/>
        <v>42299.926145833335</v>
      </c>
      <c r="S1418">
        <v>1448147619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 t="b">
        <v>0</v>
      </c>
      <c r="J1419">
        <v>2</v>
      </c>
      <c r="K1419" t="b">
        <v>0</v>
      </c>
      <c r="L1419" t="s">
        <v>8287</v>
      </c>
      <c r="M1419" s="8">
        <f t="shared" si="88"/>
        <v>1.2222222222222223</v>
      </c>
      <c r="N1419" s="9">
        <f t="shared" si="89"/>
        <v>27.5</v>
      </c>
      <c r="O1419" t="s">
        <v>8322</v>
      </c>
      <c r="P1419" t="s">
        <v>8341</v>
      </c>
      <c r="Q1419">
        <v>1439696174</v>
      </c>
      <c r="R1419" s="13">
        <f t="shared" si="90"/>
        <v>42232.15016203704</v>
      </c>
      <c r="S1419">
        <v>1442315460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 t="b">
        <v>0</v>
      </c>
      <c r="J1420">
        <v>1</v>
      </c>
      <c r="K1420" t="b">
        <v>0</v>
      </c>
      <c r="L1420" t="s">
        <v>8287</v>
      </c>
      <c r="M1420" s="8">
        <f t="shared" si="88"/>
        <v>0.2</v>
      </c>
      <c r="N1420" s="9">
        <f t="shared" si="89"/>
        <v>6</v>
      </c>
      <c r="O1420" t="s">
        <v>8322</v>
      </c>
      <c r="P1420" t="s">
        <v>8341</v>
      </c>
      <c r="Q1420">
        <v>1453805834</v>
      </c>
      <c r="R1420" s="13">
        <f t="shared" si="90"/>
        <v>42395.456412037034</v>
      </c>
      <c r="S1420">
        <v>1456397834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 t="b">
        <v>0</v>
      </c>
      <c r="J1421">
        <v>10</v>
      </c>
      <c r="K1421" t="b">
        <v>0</v>
      </c>
      <c r="L1421" t="s">
        <v>8287</v>
      </c>
      <c r="M1421" s="8">
        <f t="shared" si="88"/>
        <v>7.0634920634920633</v>
      </c>
      <c r="N1421" s="9">
        <f t="shared" si="89"/>
        <v>44.5</v>
      </c>
      <c r="O1421" t="s">
        <v>8322</v>
      </c>
      <c r="P1421" t="s">
        <v>8341</v>
      </c>
      <c r="Q1421">
        <v>1473418619</v>
      </c>
      <c r="R1421" s="13">
        <f t="shared" si="90"/>
        <v>42622.456238425926</v>
      </c>
      <c r="S1421">
        <v>1476010619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 t="b">
        <v>0</v>
      </c>
      <c r="J1422">
        <v>3</v>
      </c>
      <c r="K1422" t="b">
        <v>0</v>
      </c>
      <c r="L1422" t="s">
        <v>8287</v>
      </c>
      <c r="M1422" s="8">
        <f t="shared" si="88"/>
        <v>2.7272727272727271</v>
      </c>
      <c r="N1422" s="9">
        <f t="shared" si="89"/>
        <v>1</v>
      </c>
      <c r="O1422" t="s">
        <v>8322</v>
      </c>
      <c r="P1422" t="s">
        <v>8341</v>
      </c>
      <c r="Q1422">
        <v>1464969686</v>
      </c>
      <c r="R1422" s="13">
        <f t="shared" si="90"/>
        <v>42524.667662037042</v>
      </c>
      <c r="S1422">
        <v>1467129686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 t="b">
        <v>0</v>
      </c>
      <c r="J1423">
        <v>2</v>
      </c>
      <c r="K1423" t="b">
        <v>0</v>
      </c>
      <c r="L1423" t="s">
        <v>8287</v>
      </c>
      <c r="M1423" s="8">
        <f t="shared" si="88"/>
        <v>0.1</v>
      </c>
      <c r="N1423" s="9">
        <f t="shared" si="89"/>
        <v>100</v>
      </c>
      <c r="O1423" t="s">
        <v>8322</v>
      </c>
      <c r="P1423" t="s">
        <v>8341</v>
      </c>
      <c r="Q1423">
        <v>1420840709</v>
      </c>
      <c r="R1423" s="13">
        <f t="shared" si="90"/>
        <v>42013.915613425925</v>
      </c>
      <c r="S1423">
        <v>1423432709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 t="b">
        <v>0</v>
      </c>
      <c r="J1424">
        <v>2</v>
      </c>
      <c r="K1424" t="b">
        <v>0</v>
      </c>
      <c r="L1424" t="s">
        <v>8287</v>
      </c>
      <c r="M1424" s="8">
        <f t="shared" si="88"/>
        <v>0.104</v>
      </c>
      <c r="N1424" s="9">
        <f t="shared" si="89"/>
        <v>13</v>
      </c>
      <c r="O1424" t="s">
        <v>8322</v>
      </c>
      <c r="P1424" t="s">
        <v>8341</v>
      </c>
      <c r="Q1424">
        <v>1471844704</v>
      </c>
      <c r="R1424" s="13">
        <f t="shared" si="90"/>
        <v>42604.239629629628</v>
      </c>
      <c r="S1424">
        <v>1474436704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 t="b">
        <v>0</v>
      </c>
      <c r="J1425">
        <v>1</v>
      </c>
      <c r="K1425" t="b">
        <v>0</v>
      </c>
      <c r="L1425" t="s">
        <v>8287</v>
      </c>
      <c r="M1425" s="8">
        <f t="shared" si="88"/>
        <v>0.33333333333333331</v>
      </c>
      <c r="N1425" s="9">
        <f t="shared" si="89"/>
        <v>100</v>
      </c>
      <c r="O1425" t="s">
        <v>8322</v>
      </c>
      <c r="P1425" t="s">
        <v>8341</v>
      </c>
      <c r="Q1425">
        <v>1449045531</v>
      </c>
      <c r="R1425" s="13">
        <f t="shared" si="90"/>
        <v>42340.360312500001</v>
      </c>
      <c r="S1425">
        <v>1451637531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 t="b">
        <v>0</v>
      </c>
      <c r="J1426">
        <v>14</v>
      </c>
      <c r="K1426" t="b">
        <v>0</v>
      </c>
      <c r="L1426" t="s">
        <v>8287</v>
      </c>
      <c r="M1426" s="8">
        <f t="shared" si="88"/>
        <v>20.36</v>
      </c>
      <c r="N1426" s="9">
        <f t="shared" si="89"/>
        <v>109.07142857142857</v>
      </c>
      <c r="O1426" t="s">
        <v>8322</v>
      </c>
      <c r="P1426" t="s">
        <v>8341</v>
      </c>
      <c r="Q1426">
        <v>1478106802</v>
      </c>
      <c r="R1426" s="13">
        <f t="shared" si="90"/>
        <v>42676.717615740738</v>
      </c>
      <c r="S1426">
        <v>1479233602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 t="b">
        <v>0</v>
      </c>
      <c r="J1427">
        <v>0</v>
      </c>
      <c r="K1427" t="b">
        <v>0</v>
      </c>
      <c r="L1427" t="s">
        <v>8287</v>
      </c>
      <c r="M1427" s="8">
        <f t="shared" si="88"/>
        <v>0</v>
      </c>
      <c r="N1427" s="9" t="e">
        <f t="shared" si="89"/>
        <v>#DIV/0!</v>
      </c>
      <c r="O1427" t="s">
        <v>8322</v>
      </c>
      <c r="P1427" t="s">
        <v>8341</v>
      </c>
      <c r="Q1427">
        <v>1427684959</v>
      </c>
      <c r="R1427" s="13">
        <f t="shared" si="90"/>
        <v>42093.131469907406</v>
      </c>
      <c r="S1427">
        <v>1430276959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 t="b">
        <v>0</v>
      </c>
      <c r="J1428">
        <v>0</v>
      </c>
      <c r="K1428" t="b">
        <v>0</v>
      </c>
      <c r="L1428" t="s">
        <v>8287</v>
      </c>
      <c r="M1428" s="8">
        <f t="shared" si="88"/>
        <v>0</v>
      </c>
      <c r="N1428" s="9" t="e">
        <f t="shared" si="89"/>
        <v>#DIV/0!</v>
      </c>
      <c r="O1428" t="s">
        <v>8322</v>
      </c>
      <c r="P1428" t="s">
        <v>8341</v>
      </c>
      <c r="Q1428">
        <v>1435224120</v>
      </c>
      <c r="R1428" s="13">
        <f t="shared" si="90"/>
        <v>42180.390277777777</v>
      </c>
      <c r="S1428">
        <v>1440408120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 t="b">
        <v>0</v>
      </c>
      <c r="J1429">
        <v>4</v>
      </c>
      <c r="K1429" t="b">
        <v>0</v>
      </c>
      <c r="L1429" t="s">
        <v>8287</v>
      </c>
      <c r="M1429" s="8">
        <f t="shared" si="88"/>
        <v>8.3800000000000008</v>
      </c>
      <c r="N1429" s="9">
        <f t="shared" si="89"/>
        <v>104.75</v>
      </c>
      <c r="O1429" t="s">
        <v>8322</v>
      </c>
      <c r="P1429" t="s">
        <v>8341</v>
      </c>
      <c r="Q1429">
        <v>1471638385</v>
      </c>
      <c r="R1429" s="13">
        <f t="shared" si="90"/>
        <v>42601.851678240739</v>
      </c>
      <c r="S1429">
        <v>1474230385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 t="b">
        <v>0</v>
      </c>
      <c r="J1430">
        <v>3</v>
      </c>
      <c r="K1430" t="b">
        <v>0</v>
      </c>
      <c r="L1430" t="s">
        <v>8287</v>
      </c>
      <c r="M1430" s="8">
        <f t="shared" si="88"/>
        <v>4.5</v>
      </c>
      <c r="N1430" s="9">
        <f t="shared" si="89"/>
        <v>15</v>
      </c>
      <c r="O1430" t="s">
        <v>8322</v>
      </c>
      <c r="P1430" t="s">
        <v>8341</v>
      </c>
      <c r="Q1430">
        <v>1456996017</v>
      </c>
      <c r="R1430" s="13">
        <f t="shared" si="90"/>
        <v>42432.379826388889</v>
      </c>
      <c r="S1430">
        <v>1459584417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 t="b">
        <v>0</v>
      </c>
      <c r="J1431">
        <v>0</v>
      </c>
      <c r="K1431" t="b">
        <v>0</v>
      </c>
      <c r="L1431" t="s">
        <v>8287</v>
      </c>
      <c r="M1431" s="8">
        <f t="shared" si="88"/>
        <v>0</v>
      </c>
      <c r="N1431" s="9" t="e">
        <f t="shared" si="89"/>
        <v>#DIV/0!</v>
      </c>
      <c r="O1431" t="s">
        <v>8322</v>
      </c>
      <c r="P1431" t="s">
        <v>8341</v>
      </c>
      <c r="Q1431">
        <v>1426037242</v>
      </c>
      <c r="R1431" s="13">
        <f t="shared" si="90"/>
        <v>42074.060671296291</v>
      </c>
      <c r="S1431">
        <v>1428629242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 t="b">
        <v>0</v>
      </c>
      <c r="J1432">
        <v>5</v>
      </c>
      <c r="K1432" t="b">
        <v>0</v>
      </c>
      <c r="L1432" t="s">
        <v>8287</v>
      </c>
      <c r="M1432" s="8">
        <f t="shared" si="88"/>
        <v>8.06</v>
      </c>
      <c r="N1432" s="9">
        <f t="shared" si="89"/>
        <v>80.599999999999994</v>
      </c>
      <c r="O1432" t="s">
        <v>8322</v>
      </c>
      <c r="P1432" t="s">
        <v>8341</v>
      </c>
      <c r="Q1432">
        <v>1416339088</v>
      </c>
      <c r="R1432" s="13">
        <f t="shared" si="90"/>
        <v>41961.813518518517</v>
      </c>
      <c r="S1432">
        <v>1419017488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 t="b">
        <v>0</v>
      </c>
      <c r="J1433">
        <v>47</v>
      </c>
      <c r="K1433" t="b">
        <v>0</v>
      </c>
      <c r="L1433" t="s">
        <v>8287</v>
      </c>
      <c r="M1433" s="8">
        <f t="shared" si="88"/>
        <v>31.94705882352941</v>
      </c>
      <c r="N1433" s="9">
        <f t="shared" si="89"/>
        <v>115.55319148936171</v>
      </c>
      <c r="O1433" t="s">
        <v>8322</v>
      </c>
      <c r="P1433" t="s">
        <v>8341</v>
      </c>
      <c r="Q1433">
        <v>1445922216</v>
      </c>
      <c r="R1433" s="13">
        <f t="shared" si="90"/>
        <v>42304.210833333331</v>
      </c>
      <c r="S1433">
        <v>1448517816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 t="b">
        <v>0</v>
      </c>
      <c r="J1434">
        <v>0</v>
      </c>
      <c r="K1434" t="b">
        <v>0</v>
      </c>
      <c r="L1434" t="s">
        <v>8287</v>
      </c>
      <c r="M1434" s="8">
        <f t="shared" si="88"/>
        <v>0</v>
      </c>
      <c r="N1434" s="9" t="e">
        <f t="shared" si="89"/>
        <v>#DIV/0!</v>
      </c>
      <c r="O1434" t="s">
        <v>8322</v>
      </c>
      <c r="P1434" t="s">
        <v>8341</v>
      </c>
      <c r="Q1434">
        <v>1434825828</v>
      </c>
      <c r="R1434" s="13">
        <f t="shared" si="90"/>
        <v>42175.780416666668</v>
      </c>
      <c r="S1434">
        <v>1437417828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 t="b">
        <v>0</v>
      </c>
      <c r="J1435">
        <v>10</v>
      </c>
      <c r="K1435" t="b">
        <v>0</v>
      </c>
      <c r="L1435" t="s">
        <v>8287</v>
      </c>
      <c r="M1435" s="8">
        <f t="shared" si="88"/>
        <v>6.708333333333333</v>
      </c>
      <c r="N1435" s="9">
        <f t="shared" si="89"/>
        <v>80.5</v>
      </c>
      <c r="O1435" t="s">
        <v>8322</v>
      </c>
      <c r="P1435" t="s">
        <v>8341</v>
      </c>
      <c r="Q1435">
        <v>1477839675</v>
      </c>
      <c r="R1435" s="13">
        <f t="shared" si="90"/>
        <v>42673.625868055555</v>
      </c>
      <c r="S1435">
        <v>1481367600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 t="b">
        <v>0</v>
      </c>
      <c r="J1436">
        <v>11</v>
      </c>
      <c r="K1436" t="b">
        <v>0</v>
      </c>
      <c r="L1436" t="s">
        <v>8287</v>
      </c>
      <c r="M1436" s="8">
        <f t="shared" si="88"/>
        <v>9.9878048780487809</v>
      </c>
      <c r="N1436" s="9">
        <f t="shared" si="89"/>
        <v>744.5454545454545</v>
      </c>
      <c r="O1436" t="s">
        <v>8322</v>
      </c>
      <c r="P1436" t="s">
        <v>8341</v>
      </c>
      <c r="Q1436">
        <v>1431973478</v>
      </c>
      <c r="R1436" s="13">
        <f t="shared" si="90"/>
        <v>42142.767106481479</v>
      </c>
      <c r="S1436">
        <v>1433775600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 t="b">
        <v>0</v>
      </c>
      <c r="J1437">
        <v>2</v>
      </c>
      <c r="K1437" t="b">
        <v>0</v>
      </c>
      <c r="L1437" t="s">
        <v>8287</v>
      </c>
      <c r="M1437" s="8">
        <f t="shared" si="88"/>
        <v>0.1</v>
      </c>
      <c r="N1437" s="9">
        <f t="shared" si="89"/>
        <v>7.5</v>
      </c>
      <c r="O1437" t="s">
        <v>8322</v>
      </c>
      <c r="P1437" t="s">
        <v>8341</v>
      </c>
      <c r="Q1437">
        <v>1441997020</v>
      </c>
      <c r="R1437" s="13">
        <f t="shared" si="90"/>
        <v>42258.780324074076</v>
      </c>
      <c r="S1437">
        <v>1444589020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 t="b">
        <v>0</v>
      </c>
      <c r="J1438">
        <v>2</v>
      </c>
      <c r="K1438" t="b">
        <v>0</v>
      </c>
      <c r="L1438" t="s">
        <v>8287</v>
      </c>
      <c r="M1438" s="8">
        <f t="shared" si="88"/>
        <v>0.77</v>
      </c>
      <c r="N1438" s="9">
        <f t="shared" si="89"/>
        <v>38.5</v>
      </c>
      <c r="O1438" t="s">
        <v>8322</v>
      </c>
      <c r="P1438" t="s">
        <v>8341</v>
      </c>
      <c r="Q1438">
        <v>1453451057</v>
      </c>
      <c r="R1438" s="13">
        <f t="shared" si="90"/>
        <v>42391.35019675926</v>
      </c>
      <c r="S1438">
        <v>1456043057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 t="b">
        <v>0</v>
      </c>
      <c r="J1439">
        <v>22</v>
      </c>
      <c r="K1439" t="b">
        <v>0</v>
      </c>
      <c r="L1439" t="s">
        <v>8287</v>
      </c>
      <c r="M1439" s="8">
        <f t="shared" si="88"/>
        <v>26.9</v>
      </c>
      <c r="N1439" s="9">
        <f t="shared" si="89"/>
        <v>36.68181818181818</v>
      </c>
      <c r="O1439" t="s">
        <v>8322</v>
      </c>
      <c r="P1439" t="s">
        <v>8341</v>
      </c>
      <c r="Q1439">
        <v>1402058739</v>
      </c>
      <c r="R1439" s="13">
        <f t="shared" si="90"/>
        <v>41796.531701388885</v>
      </c>
      <c r="S1439">
        <v>1405227540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 t="b">
        <v>0</v>
      </c>
      <c r="J1440">
        <v>8</v>
      </c>
      <c r="K1440" t="b">
        <v>0</v>
      </c>
      <c r="L1440" t="s">
        <v>8287</v>
      </c>
      <c r="M1440" s="8">
        <f t="shared" si="88"/>
        <v>3</v>
      </c>
      <c r="N1440" s="9">
        <f t="shared" si="89"/>
        <v>75</v>
      </c>
      <c r="O1440" t="s">
        <v>8322</v>
      </c>
      <c r="P1440" t="s">
        <v>8341</v>
      </c>
      <c r="Q1440">
        <v>1459198499</v>
      </c>
      <c r="R1440" s="13">
        <f t="shared" si="90"/>
        <v>42457.871516203704</v>
      </c>
      <c r="S1440">
        <v>1461765300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 t="b">
        <v>0</v>
      </c>
      <c r="J1441">
        <v>6</v>
      </c>
      <c r="K1441" t="b">
        <v>0</v>
      </c>
      <c r="L1441" t="s">
        <v>8287</v>
      </c>
      <c r="M1441" s="8">
        <f t="shared" si="88"/>
        <v>6.6055045871559637</v>
      </c>
      <c r="N1441" s="9">
        <f t="shared" si="89"/>
        <v>30</v>
      </c>
      <c r="O1441" t="s">
        <v>8322</v>
      </c>
      <c r="P1441" t="s">
        <v>8341</v>
      </c>
      <c r="Q1441">
        <v>1423166101</v>
      </c>
      <c r="R1441" s="13">
        <f t="shared" si="90"/>
        <v>42040.829872685179</v>
      </c>
      <c r="S1441">
        <v>1425758101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 t="b">
        <v>0</v>
      </c>
      <c r="J1442">
        <v>1</v>
      </c>
      <c r="K1442" t="b">
        <v>0</v>
      </c>
      <c r="L1442" t="s">
        <v>8287</v>
      </c>
      <c r="M1442" s="8">
        <f t="shared" si="88"/>
        <v>7.6923076923076927E-3</v>
      </c>
      <c r="N1442" s="9">
        <f t="shared" si="89"/>
        <v>1</v>
      </c>
      <c r="O1442" t="s">
        <v>8322</v>
      </c>
      <c r="P1442" t="s">
        <v>8341</v>
      </c>
      <c r="Q1442">
        <v>1461693463</v>
      </c>
      <c r="R1442" s="13">
        <f t="shared" si="90"/>
        <v>42486.748414351852</v>
      </c>
      <c r="S1442">
        <v>1464285463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 t="b">
        <v>0</v>
      </c>
      <c r="J1443">
        <v>3</v>
      </c>
      <c r="K1443" t="b">
        <v>0</v>
      </c>
      <c r="L1443" t="s">
        <v>8287</v>
      </c>
      <c r="M1443" s="8">
        <f t="shared" si="88"/>
        <v>1.1222222222222222</v>
      </c>
      <c r="N1443" s="9">
        <f t="shared" si="89"/>
        <v>673.33333333333337</v>
      </c>
      <c r="O1443" t="s">
        <v>8322</v>
      </c>
      <c r="P1443" t="s">
        <v>8341</v>
      </c>
      <c r="Q1443">
        <v>1436811769</v>
      </c>
      <c r="R1443" s="13">
        <f t="shared" si="90"/>
        <v>42198.765844907408</v>
      </c>
      <c r="S1443">
        <v>1441995769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 t="b">
        <v>0</v>
      </c>
      <c r="J1444">
        <v>0</v>
      </c>
      <c r="K1444" t="b">
        <v>0</v>
      </c>
      <c r="L1444" t="s">
        <v>8287</v>
      </c>
      <c r="M1444" s="8">
        <f t="shared" si="88"/>
        <v>0</v>
      </c>
      <c r="N1444" s="9" t="e">
        <f t="shared" si="89"/>
        <v>#DIV/0!</v>
      </c>
      <c r="O1444" t="s">
        <v>8322</v>
      </c>
      <c r="P1444" t="s">
        <v>8341</v>
      </c>
      <c r="Q1444">
        <v>1461598158</v>
      </c>
      <c r="R1444" s="13">
        <f t="shared" si="90"/>
        <v>42485.64534722222</v>
      </c>
      <c r="S1444">
        <v>1464190158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 t="b">
        <v>0</v>
      </c>
      <c r="J1445">
        <v>0</v>
      </c>
      <c r="K1445" t="b">
        <v>0</v>
      </c>
      <c r="L1445" t="s">
        <v>8287</v>
      </c>
      <c r="M1445" s="8">
        <f t="shared" si="88"/>
        <v>0</v>
      </c>
      <c r="N1445" s="9" t="e">
        <f t="shared" si="89"/>
        <v>#DIV/0!</v>
      </c>
      <c r="O1445" t="s">
        <v>8322</v>
      </c>
      <c r="P1445" t="s">
        <v>8341</v>
      </c>
      <c r="Q1445">
        <v>1480803209</v>
      </c>
      <c r="R1445" s="13">
        <f t="shared" si="90"/>
        <v>42707.926030092596</v>
      </c>
      <c r="S1445">
        <v>1483395209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 t="b">
        <v>0</v>
      </c>
      <c r="J1446">
        <v>0</v>
      </c>
      <c r="K1446" t="b">
        <v>0</v>
      </c>
      <c r="L1446" t="s">
        <v>8287</v>
      </c>
      <c r="M1446" s="8">
        <f t="shared" si="88"/>
        <v>0</v>
      </c>
      <c r="N1446" s="9" t="e">
        <f t="shared" si="89"/>
        <v>#DIV/0!</v>
      </c>
      <c r="O1446" t="s">
        <v>8322</v>
      </c>
      <c r="P1446" t="s">
        <v>8341</v>
      </c>
      <c r="Q1446">
        <v>1436907462</v>
      </c>
      <c r="R1446" s="13">
        <f t="shared" si="90"/>
        <v>42199.873402777783</v>
      </c>
      <c r="S1446">
        <v>1442091462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 t="b">
        <v>0</v>
      </c>
      <c r="J1447">
        <v>0</v>
      </c>
      <c r="K1447" t="b">
        <v>0</v>
      </c>
      <c r="L1447" t="s">
        <v>8287</v>
      </c>
      <c r="M1447" s="8">
        <f t="shared" si="88"/>
        <v>0</v>
      </c>
      <c r="N1447" s="9" t="e">
        <f t="shared" si="89"/>
        <v>#DIV/0!</v>
      </c>
      <c r="O1447" t="s">
        <v>8322</v>
      </c>
      <c r="P1447" t="s">
        <v>8341</v>
      </c>
      <c r="Q1447">
        <v>1431694855</v>
      </c>
      <c r="R1447" s="13">
        <f t="shared" si="90"/>
        <v>42139.542303240742</v>
      </c>
      <c r="S1447">
        <v>1434286855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 t="b">
        <v>0</v>
      </c>
      <c r="J1448">
        <v>0</v>
      </c>
      <c r="K1448" t="b">
        <v>0</v>
      </c>
      <c r="L1448" t="s">
        <v>8287</v>
      </c>
      <c r="M1448" s="8">
        <f t="shared" si="88"/>
        <v>0</v>
      </c>
      <c r="N1448" s="9" t="e">
        <f t="shared" si="89"/>
        <v>#DIV/0!</v>
      </c>
      <c r="O1448" t="s">
        <v>8322</v>
      </c>
      <c r="P1448" t="s">
        <v>8341</v>
      </c>
      <c r="Q1448">
        <v>1459507478</v>
      </c>
      <c r="R1448" s="13">
        <f t="shared" si="90"/>
        <v>42461.447662037041</v>
      </c>
      <c r="S1448">
        <v>1461235478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 t="b">
        <v>0</v>
      </c>
      <c r="J1449">
        <v>3</v>
      </c>
      <c r="K1449" t="b">
        <v>0</v>
      </c>
      <c r="L1449" t="s">
        <v>8287</v>
      </c>
      <c r="M1449" s="8">
        <f t="shared" si="88"/>
        <v>1.4999999999999999E-2</v>
      </c>
      <c r="N1449" s="9">
        <f t="shared" si="89"/>
        <v>25</v>
      </c>
      <c r="O1449" t="s">
        <v>8322</v>
      </c>
      <c r="P1449" t="s">
        <v>8341</v>
      </c>
      <c r="Q1449">
        <v>1465407134</v>
      </c>
      <c r="R1449" s="13">
        <f t="shared" si="90"/>
        <v>42529.730717592596</v>
      </c>
      <c r="S1449">
        <v>1467999134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 t="b">
        <v>0</v>
      </c>
      <c r="J1450">
        <v>0</v>
      </c>
      <c r="K1450" t="b">
        <v>0</v>
      </c>
      <c r="L1450" t="s">
        <v>8287</v>
      </c>
      <c r="M1450" s="8">
        <f t="shared" si="88"/>
        <v>0</v>
      </c>
      <c r="N1450" s="9" t="e">
        <f t="shared" si="89"/>
        <v>#DIV/0!</v>
      </c>
      <c r="O1450" t="s">
        <v>8322</v>
      </c>
      <c r="P1450" t="s">
        <v>8341</v>
      </c>
      <c r="Q1450">
        <v>1429655318</v>
      </c>
      <c r="R1450" s="13">
        <f t="shared" si="90"/>
        <v>42115.936550925922</v>
      </c>
      <c r="S1450">
        <v>1432272300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 t="b">
        <v>0</v>
      </c>
      <c r="J1451">
        <v>0</v>
      </c>
      <c r="K1451" t="b">
        <v>0</v>
      </c>
      <c r="L1451" t="s">
        <v>8287</v>
      </c>
      <c r="M1451" s="8">
        <f t="shared" si="88"/>
        <v>0</v>
      </c>
      <c r="N1451" s="9" t="e">
        <f t="shared" si="89"/>
        <v>#DIV/0!</v>
      </c>
      <c r="O1451" t="s">
        <v>8322</v>
      </c>
      <c r="P1451" t="s">
        <v>8341</v>
      </c>
      <c r="Q1451">
        <v>1427138905</v>
      </c>
      <c r="R1451" s="13">
        <f t="shared" si="90"/>
        <v>42086.811400462961</v>
      </c>
      <c r="S1451">
        <v>1431286105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 t="b">
        <v>0</v>
      </c>
      <c r="J1452">
        <v>1</v>
      </c>
      <c r="K1452" t="b">
        <v>0</v>
      </c>
      <c r="L1452" t="s">
        <v>8287</v>
      </c>
      <c r="M1452" s="8">
        <f t="shared" si="88"/>
        <v>1E-3</v>
      </c>
      <c r="N1452" s="9">
        <f t="shared" si="89"/>
        <v>1</v>
      </c>
      <c r="O1452" t="s">
        <v>8322</v>
      </c>
      <c r="P1452" t="s">
        <v>8341</v>
      </c>
      <c r="Q1452">
        <v>1453349197</v>
      </c>
      <c r="R1452" s="13">
        <f t="shared" si="90"/>
        <v>42390.171261574069</v>
      </c>
      <c r="S1452">
        <v>1455941197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 t="b">
        <v>0</v>
      </c>
      <c r="J1453">
        <v>2</v>
      </c>
      <c r="K1453" t="b">
        <v>0</v>
      </c>
      <c r="L1453" t="s">
        <v>8287</v>
      </c>
      <c r="M1453" s="8">
        <f t="shared" si="88"/>
        <v>1.0554089709762533E-2</v>
      </c>
      <c r="N1453" s="9">
        <f t="shared" si="89"/>
        <v>1</v>
      </c>
      <c r="O1453" t="s">
        <v>8322</v>
      </c>
      <c r="P1453" t="s">
        <v>8341</v>
      </c>
      <c r="Q1453">
        <v>1413759659</v>
      </c>
      <c r="R1453" s="13">
        <f t="shared" si="90"/>
        <v>41931.959016203706</v>
      </c>
      <c r="S1453">
        <v>1416355259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 t="b">
        <v>0</v>
      </c>
      <c r="J1454">
        <v>0</v>
      </c>
      <c r="K1454" t="b">
        <v>0</v>
      </c>
      <c r="L1454" t="s">
        <v>8287</v>
      </c>
      <c r="M1454" s="8">
        <f t="shared" si="88"/>
        <v>0</v>
      </c>
      <c r="N1454" s="9" t="e">
        <f t="shared" si="89"/>
        <v>#DIV/0!</v>
      </c>
      <c r="O1454" t="s">
        <v>8322</v>
      </c>
      <c r="P1454" t="s">
        <v>8341</v>
      </c>
      <c r="Q1454">
        <v>1403974363</v>
      </c>
      <c r="R1454" s="13">
        <f t="shared" si="90"/>
        <v>41818.703275462962</v>
      </c>
      <c r="S1454">
        <v>1406566363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 t="b">
        <v>0</v>
      </c>
      <c r="J1455">
        <v>0</v>
      </c>
      <c r="K1455" t="b">
        <v>0</v>
      </c>
      <c r="L1455" t="s">
        <v>8287</v>
      </c>
      <c r="M1455" s="8">
        <f t="shared" si="88"/>
        <v>0</v>
      </c>
      <c r="N1455" s="9" t="e">
        <f t="shared" si="89"/>
        <v>#DIV/0!</v>
      </c>
      <c r="O1455" t="s">
        <v>8322</v>
      </c>
      <c r="P1455" t="s">
        <v>8341</v>
      </c>
      <c r="Q1455">
        <v>1488386547</v>
      </c>
      <c r="R1455" s="13">
        <f t="shared" si="90"/>
        <v>42795.696145833332</v>
      </c>
      <c r="S1455">
        <v>1492270947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 t="b">
        <v>0</v>
      </c>
      <c r="J1456">
        <v>1</v>
      </c>
      <c r="K1456" t="b">
        <v>0</v>
      </c>
      <c r="L1456" t="s">
        <v>8287</v>
      </c>
      <c r="M1456" s="8">
        <f t="shared" si="88"/>
        <v>0.8571428571428571</v>
      </c>
      <c r="N1456" s="9">
        <f t="shared" si="89"/>
        <v>15</v>
      </c>
      <c r="O1456" t="s">
        <v>8322</v>
      </c>
      <c r="P1456" t="s">
        <v>8341</v>
      </c>
      <c r="Q1456">
        <v>1459716480</v>
      </c>
      <c r="R1456" s="13">
        <f t="shared" si="90"/>
        <v>42463.866666666669</v>
      </c>
      <c r="S1456">
        <v>1461535140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 t="b">
        <v>0</v>
      </c>
      <c r="J1457">
        <v>7</v>
      </c>
      <c r="K1457" t="b">
        <v>0</v>
      </c>
      <c r="L1457" t="s">
        <v>8287</v>
      </c>
      <c r="M1457" s="8">
        <f t="shared" si="88"/>
        <v>10.5</v>
      </c>
      <c r="N1457" s="9">
        <f t="shared" si="89"/>
        <v>225</v>
      </c>
      <c r="O1457" t="s">
        <v>8322</v>
      </c>
      <c r="P1457" t="s">
        <v>8341</v>
      </c>
      <c r="Q1457">
        <v>1405181320</v>
      </c>
      <c r="R1457" s="13">
        <f t="shared" si="90"/>
        <v>41832.672685185185</v>
      </c>
      <c r="S1457">
        <v>1409924340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 t="b">
        <v>0</v>
      </c>
      <c r="J1458">
        <v>3</v>
      </c>
      <c r="K1458" t="b">
        <v>0</v>
      </c>
      <c r="L1458" t="s">
        <v>8287</v>
      </c>
      <c r="M1458" s="8">
        <f t="shared" si="88"/>
        <v>2.9</v>
      </c>
      <c r="N1458" s="9">
        <f t="shared" si="89"/>
        <v>48.333333333333336</v>
      </c>
      <c r="O1458" t="s">
        <v>8322</v>
      </c>
      <c r="P1458" t="s">
        <v>8341</v>
      </c>
      <c r="Q1458">
        <v>1480867365</v>
      </c>
      <c r="R1458" s="13">
        <f t="shared" si="90"/>
        <v>42708.668576388889</v>
      </c>
      <c r="S1458">
        <v>1483459365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 t="b">
        <v>0</v>
      </c>
      <c r="J1459">
        <v>0</v>
      </c>
      <c r="K1459" t="b">
        <v>0</v>
      </c>
      <c r="L1459" t="s">
        <v>8287</v>
      </c>
      <c r="M1459" s="8">
        <f t="shared" si="88"/>
        <v>0</v>
      </c>
      <c r="N1459" s="9" t="e">
        <f t="shared" si="89"/>
        <v>#DIV/0!</v>
      </c>
      <c r="O1459" t="s">
        <v>8322</v>
      </c>
      <c r="P1459" t="s">
        <v>8341</v>
      </c>
      <c r="Q1459">
        <v>1444685444</v>
      </c>
      <c r="R1459" s="13">
        <f t="shared" si="90"/>
        <v>42289.89634259259</v>
      </c>
      <c r="S1459">
        <v>1447281044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 t="b">
        <v>0</v>
      </c>
      <c r="J1460">
        <v>0</v>
      </c>
      <c r="K1460" t="b">
        <v>0</v>
      </c>
      <c r="L1460" t="s">
        <v>8287</v>
      </c>
      <c r="M1460" s="8">
        <f t="shared" si="88"/>
        <v>0</v>
      </c>
      <c r="N1460" s="9" t="e">
        <f t="shared" si="89"/>
        <v>#DIV/0!</v>
      </c>
      <c r="O1460" t="s">
        <v>8322</v>
      </c>
      <c r="P1460" t="s">
        <v>8341</v>
      </c>
      <c r="Q1460">
        <v>1405097760</v>
      </c>
      <c r="R1460" s="13">
        <f t="shared" si="90"/>
        <v>41831.705555555556</v>
      </c>
      <c r="S1460">
        <v>1407729600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 t="b">
        <v>0</v>
      </c>
      <c r="J1461">
        <v>0</v>
      </c>
      <c r="K1461" t="b">
        <v>0</v>
      </c>
      <c r="L1461" t="s">
        <v>8287</v>
      </c>
      <c r="M1461" s="8">
        <f t="shared" si="88"/>
        <v>0</v>
      </c>
      <c r="N1461" s="9" t="e">
        <f t="shared" si="89"/>
        <v>#DIV/0!</v>
      </c>
      <c r="O1461" t="s">
        <v>8322</v>
      </c>
      <c r="P1461" t="s">
        <v>8341</v>
      </c>
      <c r="Q1461">
        <v>1446612896</v>
      </c>
      <c r="R1461" s="13">
        <f t="shared" si="90"/>
        <v>42312.204814814817</v>
      </c>
      <c r="S1461">
        <v>1449077100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 t="b">
        <v>0</v>
      </c>
      <c r="J1462">
        <v>0</v>
      </c>
      <c r="K1462" t="b">
        <v>0</v>
      </c>
      <c r="L1462" t="s">
        <v>8287</v>
      </c>
      <c r="M1462" s="8">
        <f t="shared" si="88"/>
        <v>0</v>
      </c>
      <c r="N1462" s="9" t="e">
        <f t="shared" si="89"/>
        <v>#DIV/0!</v>
      </c>
      <c r="O1462" t="s">
        <v>8322</v>
      </c>
      <c r="P1462" t="s">
        <v>8341</v>
      </c>
      <c r="Q1462">
        <v>1412371898</v>
      </c>
      <c r="R1462" s="13">
        <f t="shared" si="90"/>
        <v>41915.896967592591</v>
      </c>
      <c r="S1462">
        <v>1417391100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 t="b">
        <v>1</v>
      </c>
      <c r="J1463">
        <v>340</v>
      </c>
      <c r="K1463" t="b">
        <v>1</v>
      </c>
      <c r="L1463" t="s">
        <v>8288</v>
      </c>
      <c r="M1463" s="8">
        <f t="shared" si="88"/>
        <v>101.24460000000001</v>
      </c>
      <c r="N1463" s="9">
        <f t="shared" si="89"/>
        <v>44.66673529411765</v>
      </c>
      <c r="O1463" t="s">
        <v>8322</v>
      </c>
      <c r="P1463" t="s">
        <v>8342</v>
      </c>
      <c r="Q1463">
        <v>1410967754</v>
      </c>
      <c r="R1463" s="13">
        <f t="shared" si="90"/>
        <v>41899.645300925928</v>
      </c>
      <c r="S1463">
        <v>1413849600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 t="b">
        <v>1</v>
      </c>
      <c r="J1464">
        <v>150</v>
      </c>
      <c r="K1464" t="b">
        <v>1</v>
      </c>
      <c r="L1464" t="s">
        <v>8288</v>
      </c>
      <c r="M1464" s="8">
        <f t="shared" si="88"/>
        <v>108.5175</v>
      </c>
      <c r="N1464" s="9">
        <f t="shared" si="89"/>
        <v>28.937999999999999</v>
      </c>
      <c r="O1464" t="s">
        <v>8322</v>
      </c>
      <c r="P1464" t="s">
        <v>8342</v>
      </c>
      <c r="Q1464">
        <v>1363017271</v>
      </c>
      <c r="R1464" s="13">
        <f t="shared" si="90"/>
        <v>41344.662858796299</v>
      </c>
      <c r="S1464">
        <v>1365609271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 t="b">
        <v>1</v>
      </c>
      <c r="J1465">
        <v>25</v>
      </c>
      <c r="K1465" t="b">
        <v>1</v>
      </c>
      <c r="L1465" t="s">
        <v>8288</v>
      </c>
      <c r="M1465" s="8">
        <f t="shared" si="88"/>
        <v>147.66666666666666</v>
      </c>
      <c r="N1465" s="9">
        <f t="shared" si="89"/>
        <v>35.44</v>
      </c>
      <c r="O1465" t="s">
        <v>8322</v>
      </c>
      <c r="P1465" t="s">
        <v>8342</v>
      </c>
      <c r="Q1465">
        <v>1361483538</v>
      </c>
      <c r="R1465" s="13">
        <f t="shared" si="90"/>
        <v>41326.911319444444</v>
      </c>
      <c r="S1465">
        <v>1365367938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 t="b">
        <v>1</v>
      </c>
      <c r="J1466">
        <v>234</v>
      </c>
      <c r="K1466" t="b">
        <v>1</v>
      </c>
      <c r="L1466" t="s">
        <v>8288</v>
      </c>
      <c r="M1466" s="8">
        <f t="shared" si="88"/>
        <v>163.19999999999999</v>
      </c>
      <c r="N1466" s="9">
        <f t="shared" si="89"/>
        <v>34.871794871794869</v>
      </c>
      <c r="O1466" t="s">
        <v>8322</v>
      </c>
      <c r="P1466" t="s">
        <v>8342</v>
      </c>
      <c r="Q1466">
        <v>1358437958</v>
      </c>
      <c r="R1466" s="13">
        <f t="shared" si="90"/>
        <v>41291.661550925928</v>
      </c>
      <c r="S1466">
        <v>1361029958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 t="b">
        <v>1</v>
      </c>
      <c r="J1467">
        <v>2602</v>
      </c>
      <c r="K1467" t="b">
        <v>1</v>
      </c>
      <c r="L1467" t="s">
        <v>8288</v>
      </c>
      <c r="M1467" s="8">
        <f t="shared" si="88"/>
        <v>456.41449999999998</v>
      </c>
      <c r="N1467" s="9">
        <f t="shared" si="89"/>
        <v>52.622732513451197</v>
      </c>
      <c r="O1467" t="s">
        <v>8322</v>
      </c>
      <c r="P1467" t="s">
        <v>8342</v>
      </c>
      <c r="Q1467">
        <v>1329759452</v>
      </c>
      <c r="R1467" s="13">
        <f t="shared" si="90"/>
        <v>40959.734398148146</v>
      </c>
      <c r="S1467">
        <v>1332385200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 t="b">
        <v>1</v>
      </c>
      <c r="J1468">
        <v>248</v>
      </c>
      <c r="K1468" t="b">
        <v>1</v>
      </c>
      <c r="L1468" t="s">
        <v>8288</v>
      </c>
      <c r="M1468" s="8">
        <f t="shared" si="88"/>
        <v>107.8773125</v>
      </c>
      <c r="N1468" s="9">
        <f t="shared" si="89"/>
        <v>69.598266129032254</v>
      </c>
      <c r="O1468" t="s">
        <v>8322</v>
      </c>
      <c r="P1468" t="s">
        <v>8342</v>
      </c>
      <c r="Q1468">
        <v>1449029266</v>
      </c>
      <c r="R1468" s="13">
        <f t="shared" si="90"/>
        <v>42340.172060185185</v>
      </c>
      <c r="S1468">
        <v>1452574800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 t="b">
        <v>1</v>
      </c>
      <c r="J1469">
        <v>600</v>
      </c>
      <c r="K1469" t="b">
        <v>1</v>
      </c>
      <c r="L1469" t="s">
        <v>8288</v>
      </c>
      <c r="M1469" s="8">
        <f t="shared" si="88"/>
        <v>115.08</v>
      </c>
      <c r="N1469" s="9">
        <f t="shared" si="89"/>
        <v>76.72</v>
      </c>
      <c r="O1469" t="s">
        <v>8322</v>
      </c>
      <c r="P1469" t="s">
        <v>8342</v>
      </c>
      <c r="Q1469">
        <v>1327518885</v>
      </c>
      <c r="R1469" s="13">
        <f t="shared" si="90"/>
        <v>40933.80190972222</v>
      </c>
      <c r="S1469">
        <v>1332699285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 t="b">
        <v>1</v>
      </c>
      <c r="J1470">
        <v>293</v>
      </c>
      <c r="K1470" t="b">
        <v>1</v>
      </c>
      <c r="L1470" t="s">
        <v>8288</v>
      </c>
      <c r="M1470" s="8">
        <f t="shared" si="88"/>
        <v>102.36842105263158</v>
      </c>
      <c r="N1470" s="9">
        <f t="shared" si="89"/>
        <v>33.191126279863482</v>
      </c>
      <c r="O1470" t="s">
        <v>8322</v>
      </c>
      <c r="P1470" t="s">
        <v>8342</v>
      </c>
      <c r="Q1470">
        <v>1302654049</v>
      </c>
      <c r="R1470" s="13">
        <f t="shared" si="90"/>
        <v>40646.014456018522</v>
      </c>
      <c r="S1470">
        <v>1307838049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 t="b">
        <v>1</v>
      </c>
      <c r="J1471">
        <v>321</v>
      </c>
      <c r="K1471" t="b">
        <v>1</v>
      </c>
      <c r="L1471" t="s">
        <v>8288</v>
      </c>
      <c r="M1471" s="8">
        <f t="shared" si="88"/>
        <v>108.42485875706215</v>
      </c>
      <c r="N1471" s="9">
        <f t="shared" si="89"/>
        <v>149.46417445482865</v>
      </c>
      <c r="O1471" t="s">
        <v>8322</v>
      </c>
      <c r="P1471" t="s">
        <v>8342</v>
      </c>
      <c r="Q1471">
        <v>1358346109</v>
      </c>
      <c r="R1471" s="13">
        <f t="shared" si="90"/>
        <v>41290.598483796297</v>
      </c>
      <c r="S1471">
        <v>1360938109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 t="b">
        <v>1</v>
      </c>
      <c r="J1472">
        <v>81</v>
      </c>
      <c r="K1472" t="b">
        <v>1</v>
      </c>
      <c r="L1472" t="s">
        <v>8288</v>
      </c>
      <c r="M1472" s="8">
        <f t="shared" si="88"/>
        <v>125.13333333333334</v>
      </c>
      <c r="N1472" s="9">
        <f t="shared" si="89"/>
        <v>23.172839506172838</v>
      </c>
      <c r="O1472" t="s">
        <v>8322</v>
      </c>
      <c r="P1472" t="s">
        <v>8342</v>
      </c>
      <c r="Q1472">
        <v>1354909863</v>
      </c>
      <c r="R1472" s="13">
        <f t="shared" si="90"/>
        <v>41250.827118055553</v>
      </c>
      <c r="S1472">
        <v>1356724263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 t="b">
        <v>1</v>
      </c>
      <c r="J1473">
        <v>343</v>
      </c>
      <c r="K1473" t="b">
        <v>1</v>
      </c>
      <c r="L1473" t="s">
        <v>8288</v>
      </c>
      <c r="M1473" s="8">
        <f t="shared" si="88"/>
        <v>103.840625</v>
      </c>
      <c r="N1473" s="9">
        <f t="shared" si="89"/>
        <v>96.877551020408163</v>
      </c>
      <c r="O1473" t="s">
        <v>8322</v>
      </c>
      <c r="P1473" t="s">
        <v>8342</v>
      </c>
      <c r="Q1473">
        <v>1426028334</v>
      </c>
      <c r="R1473" s="13">
        <f t="shared" si="90"/>
        <v>42073.957569444443</v>
      </c>
      <c r="S1473">
        <v>1428620334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 t="b">
        <v>1</v>
      </c>
      <c r="J1474">
        <v>336</v>
      </c>
      <c r="K1474" t="b">
        <v>1</v>
      </c>
      <c r="L1474" t="s">
        <v>8288</v>
      </c>
      <c r="M1474" s="8">
        <f t="shared" ref="M1474:M1537" si="92">100*E1474/D1474</f>
        <v>138.70400000000001</v>
      </c>
      <c r="N1474" s="9">
        <f t="shared" ref="N1474:N1537" si="93">E1474/J1474</f>
        <v>103.20238095238095</v>
      </c>
      <c r="O1474" t="s">
        <v>8322</v>
      </c>
      <c r="P1474" t="s">
        <v>8342</v>
      </c>
      <c r="Q1474">
        <v>1379336503</v>
      </c>
      <c r="R1474" s="13">
        <f t="shared" ref="R1474:R1537" si="94">(((Q1474/60)/60)/24)+DATE(1970,1,1)</f>
        <v>41533.542858796296</v>
      </c>
      <c r="S1474">
        <v>1381928503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 t="b">
        <v>1</v>
      </c>
      <c r="J1475">
        <v>47</v>
      </c>
      <c r="K1475" t="b">
        <v>1</v>
      </c>
      <c r="L1475" t="s">
        <v>8288</v>
      </c>
      <c r="M1475" s="8">
        <f t="shared" si="92"/>
        <v>120.51600000000001</v>
      </c>
      <c r="N1475" s="9">
        <f t="shared" si="93"/>
        <v>38.462553191489363</v>
      </c>
      <c r="O1475" t="s">
        <v>8322</v>
      </c>
      <c r="P1475" t="s">
        <v>8342</v>
      </c>
      <c r="Q1475">
        <v>1328052639</v>
      </c>
      <c r="R1475" s="13">
        <f t="shared" si="94"/>
        <v>40939.979618055557</v>
      </c>
      <c r="S1475">
        <v>1330644639</v>
      </c>
      <c r="T1475" s="14">
        <f t="shared" ref="T1475:T1538" si="95">(((S1475/60)/60)/24)+DATE(1970,1,1)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 t="b">
        <v>1</v>
      </c>
      <c r="J1476">
        <v>76</v>
      </c>
      <c r="K1476" t="b">
        <v>1</v>
      </c>
      <c r="L1476" t="s">
        <v>8288</v>
      </c>
      <c r="M1476" s="8">
        <f t="shared" si="92"/>
        <v>112.26666666666667</v>
      </c>
      <c r="N1476" s="9">
        <f t="shared" si="93"/>
        <v>44.315789473684212</v>
      </c>
      <c r="O1476" t="s">
        <v>8322</v>
      </c>
      <c r="P1476" t="s">
        <v>8342</v>
      </c>
      <c r="Q1476">
        <v>1376501292</v>
      </c>
      <c r="R1476" s="13">
        <f t="shared" si="94"/>
        <v>41500.727916666663</v>
      </c>
      <c r="S1476">
        <v>1379093292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 t="b">
        <v>1</v>
      </c>
      <c r="J1477">
        <v>441</v>
      </c>
      <c r="K1477" t="b">
        <v>1</v>
      </c>
      <c r="L1477" t="s">
        <v>8288</v>
      </c>
      <c r="M1477" s="8">
        <f t="shared" si="92"/>
        <v>188.66966666666667</v>
      </c>
      <c r="N1477" s="9">
        <f t="shared" si="93"/>
        <v>64.173356009070289</v>
      </c>
      <c r="O1477" t="s">
        <v>8322</v>
      </c>
      <c r="P1477" t="s">
        <v>8342</v>
      </c>
      <c r="Q1477">
        <v>1416244863</v>
      </c>
      <c r="R1477" s="13">
        <f t="shared" si="94"/>
        <v>41960.722951388889</v>
      </c>
      <c r="S1477">
        <v>1419051540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 t="b">
        <v>1</v>
      </c>
      <c r="J1478">
        <v>916</v>
      </c>
      <c r="K1478" t="b">
        <v>1</v>
      </c>
      <c r="L1478" t="s">
        <v>8288</v>
      </c>
      <c r="M1478" s="8">
        <f t="shared" si="92"/>
        <v>661.55466666666666</v>
      </c>
      <c r="N1478" s="9">
        <f t="shared" si="93"/>
        <v>43.333275109170302</v>
      </c>
      <c r="O1478" t="s">
        <v>8322</v>
      </c>
      <c r="P1478" t="s">
        <v>8342</v>
      </c>
      <c r="Q1478">
        <v>1313024422</v>
      </c>
      <c r="R1478" s="13">
        <f t="shared" si="94"/>
        <v>40766.041921296295</v>
      </c>
      <c r="S1478">
        <v>1315616422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 t="b">
        <v>1</v>
      </c>
      <c r="J1479">
        <v>369</v>
      </c>
      <c r="K1479" t="b">
        <v>1</v>
      </c>
      <c r="L1479" t="s">
        <v>8288</v>
      </c>
      <c r="M1479" s="8">
        <f t="shared" si="92"/>
        <v>111.31</v>
      </c>
      <c r="N1479" s="9">
        <f t="shared" si="93"/>
        <v>90.495934959349597</v>
      </c>
      <c r="O1479" t="s">
        <v>8322</v>
      </c>
      <c r="P1479" t="s">
        <v>8342</v>
      </c>
      <c r="Q1479">
        <v>1319467604</v>
      </c>
      <c r="R1479" s="13">
        <f t="shared" si="94"/>
        <v>40840.615787037037</v>
      </c>
      <c r="S1479">
        <v>1324609200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 t="b">
        <v>1</v>
      </c>
      <c r="J1480">
        <v>20242</v>
      </c>
      <c r="K1480" t="b">
        <v>1</v>
      </c>
      <c r="L1480" t="s">
        <v>8288</v>
      </c>
      <c r="M1480" s="8">
        <f t="shared" si="92"/>
        <v>1181.6142199999999</v>
      </c>
      <c r="N1480" s="9">
        <f t="shared" si="93"/>
        <v>29.187190495010373</v>
      </c>
      <c r="O1480" t="s">
        <v>8322</v>
      </c>
      <c r="P1480" t="s">
        <v>8342</v>
      </c>
      <c r="Q1480">
        <v>1367355313</v>
      </c>
      <c r="R1480" s="13">
        <f t="shared" si="94"/>
        <v>41394.871678240743</v>
      </c>
      <c r="S1480">
        <v>1368564913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 t="b">
        <v>1</v>
      </c>
      <c r="J1481">
        <v>71</v>
      </c>
      <c r="K1481" t="b">
        <v>1</v>
      </c>
      <c r="L1481" t="s">
        <v>8288</v>
      </c>
      <c r="M1481" s="8">
        <f t="shared" si="92"/>
        <v>137.375</v>
      </c>
      <c r="N1481" s="9">
        <f t="shared" si="93"/>
        <v>30.95774647887324</v>
      </c>
      <c r="O1481" t="s">
        <v>8322</v>
      </c>
      <c r="P1481" t="s">
        <v>8342</v>
      </c>
      <c r="Q1481">
        <v>1398448389</v>
      </c>
      <c r="R1481" s="13">
        <f t="shared" si="94"/>
        <v>41754.745243055557</v>
      </c>
      <c r="S1481">
        <v>1399694340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 t="b">
        <v>1</v>
      </c>
      <c r="J1482">
        <v>635</v>
      </c>
      <c r="K1482" t="b">
        <v>1</v>
      </c>
      <c r="L1482" t="s">
        <v>8288</v>
      </c>
      <c r="M1482" s="8">
        <f t="shared" si="92"/>
        <v>117.04040000000001</v>
      </c>
      <c r="N1482" s="9">
        <f t="shared" si="93"/>
        <v>92.157795275590544</v>
      </c>
      <c r="O1482" t="s">
        <v>8322</v>
      </c>
      <c r="P1482" t="s">
        <v>8342</v>
      </c>
      <c r="Q1482">
        <v>1373408699</v>
      </c>
      <c r="R1482" s="13">
        <f t="shared" si="94"/>
        <v>41464.934016203704</v>
      </c>
      <c r="S1482">
        <v>1374858000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 t="b">
        <v>0</v>
      </c>
      <c r="J1483">
        <v>6</v>
      </c>
      <c r="K1483" t="b">
        <v>0</v>
      </c>
      <c r="L1483" t="s">
        <v>8275</v>
      </c>
      <c r="M1483" s="8">
        <f t="shared" si="92"/>
        <v>2.1</v>
      </c>
      <c r="N1483" s="9">
        <f t="shared" si="93"/>
        <v>17.5</v>
      </c>
      <c r="O1483" t="s">
        <v>8322</v>
      </c>
      <c r="P1483" t="s">
        <v>8324</v>
      </c>
      <c r="Q1483">
        <v>1380838145</v>
      </c>
      <c r="R1483" s="13">
        <f t="shared" si="94"/>
        <v>41550.922974537039</v>
      </c>
      <c r="S1483">
        <v>1383430145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 t="b">
        <v>0</v>
      </c>
      <c r="J1484">
        <v>1</v>
      </c>
      <c r="K1484" t="b">
        <v>0</v>
      </c>
      <c r="L1484" t="s">
        <v>8275</v>
      </c>
      <c r="M1484" s="8">
        <f t="shared" si="92"/>
        <v>0.1</v>
      </c>
      <c r="N1484" s="9">
        <f t="shared" si="93"/>
        <v>5</v>
      </c>
      <c r="O1484" t="s">
        <v>8322</v>
      </c>
      <c r="P1484" t="s">
        <v>8324</v>
      </c>
      <c r="Q1484">
        <v>1345062936</v>
      </c>
      <c r="R1484" s="13">
        <f t="shared" si="94"/>
        <v>41136.85805555556</v>
      </c>
      <c r="S1484">
        <v>1347004260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 t="b">
        <v>0</v>
      </c>
      <c r="J1485">
        <v>2</v>
      </c>
      <c r="K1485" t="b">
        <v>0</v>
      </c>
      <c r="L1485" t="s">
        <v>8275</v>
      </c>
      <c r="M1485" s="8">
        <f t="shared" si="92"/>
        <v>0.7142857142857143</v>
      </c>
      <c r="N1485" s="9">
        <f t="shared" si="93"/>
        <v>25</v>
      </c>
      <c r="O1485" t="s">
        <v>8322</v>
      </c>
      <c r="P1485" t="s">
        <v>8324</v>
      </c>
      <c r="Q1485">
        <v>1467002275</v>
      </c>
      <c r="R1485" s="13">
        <f t="shared" si="94"/>
        <v>42548.192997685182</v>
      </c>
      <c r="S1485">
        <v>1469162275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 t="b">
        <v>0</v>
      </c>
      <c r="J1486">
        <v>0</v>
      </c>
      <c r="K1486" t="b">
        <v>0</v>
      </c>
      <c r="L1486" t="s">
        <v>8275</v>
      </c>
      <c r="M1486" s="8">
        <f t="shared" si="92"/>
        <v>0</v>
      </c>
      <c r="N1486" s="9" t="e">
        <f t="shared" si="93"/>
        <v>#DIV/0!</v>
      </c>
      <c r="O1486" t="s">
        <v>8322</v>
      </c>
      <c r="P1486" t="s">
        <v>8324</v>
      </c>
      <c r="Q1486">
        <v>1337834963</v>
      </c>
      <c r="R1486" s="13">
        <f t="shared" si="94"/>
        <v>41053.200960648144</v>
      </c>
      <c r="S1486">
        <v>1342882260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 t="b">
        <v>0</v>
      </c>
      <c r="J1487">
        <v>3</v>
      </c>
      <c r="K1487" t="b">
        <v>0</v>
      </c>
      <c r="L1487" t="s">
        <v>8275</v>
      </c>
      <c r="M1487" s="8">
        <f t="shared" si="92"/>
        <v>2.2388059701492535</v>
      </c>
      <c r="N1487" s="9">
        <f t="shared" si="93"/>
        <v>50</v>
      </c>
      <c r="O1487" t="s">
        <v>8322</v>
      </c>
      <c r="P1487" t="s">
        <v>8324</v>
      </c>
      <c r="Q1487">
        <v>1430939173</v>
      </c>
      <c r="R1487" s="13">
        <f t="shared" si="94"/>
        <v>42130.795983796299</v>
      </c>
      <c r="S1487">
        <v>1434827173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 t="b">
        <v>0</v>
      </c>
      <c r="J1488">
        <v>3</v>
      </c>
      <c r="K1488" t="b">
        <v>0</v>
      </c>
      <c r="L1488" t="s">
        <v>8275</v>
      </c>
      <c r="M1488" s="8">
        <f t="shared" si="92"/>
        <v>0.24</v>
      </c>
      <c r="N1488" s="9">
        <f t="shared" si="93"/>
        <v>16</v>
      </c>
      <c r="O1488" t="s">
        <v>8322</v>
      </c>
      <c r="P1488" t="s">
        <v>8324</v>
      </c>
      <c r="Q1488">
        <v>1422417761</v>
      </c>
      <c r="R1488" s="13">
        <f t="shared" si="94"/>
        <v>42032.168530092589</v>
      </c>
      <c r="S1488">
        <v>1425009761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 t="b">
        <v>0</v>
      </c>
      <c r="J1489">
        <v>0</v>
      </c>
      <c r="K1489" t="b">
        <v>0</v>
      </c>
      <c r="L1489" t="s">
        <v>8275</v>
      </c>
      <c r="M1489" s="8">
        <f t="shared" si="92"/>
        <v>0</v>
      </c>
      <c r="N1489" s="9" t="e">
        <f t="shared" si="93"/>
        <v>#DIV/0!</v>
      </c>
      <c r="O1489" t="s">
        <v>8322</v>
      </c>
      <c r="P1489" t="s">
        <v>8324</v>
      </c>
      <c r="Q1489">
        <v>1467583271</v>
      </c>
      <c r="R1489" s="13">
        <f t="shared" si="94"/>
        <v>42554.917488425926</v>
      </c>
      <c r="S1489">
        <v>1470175271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 t="b">
        <v>0</v>
      </c>
      <c r="J1490">
        <v>6</v>
      </c>
      <c r="K1490" t="b">
        <v>0</v>
      </c>
      <c r="L1490" t="s">
        <v>8275</v>
      </c>
      <c r="M1490" s="8">
        <f t="shared" si="92"/>
        <v>2.4</v>
      </c>
      <c r="N1490" s="9">
        <f t="shared" si="93"/>
        <v>60</v>
      </c>
      <c r="O1490" t="s">
        <v>8322</v>
      </c>
      <c r="P1490" t="s">
        <v>8324</v>
      </c>
      <c r="Q1490">
        <v>1386336660</v>
      </c>
      <c r="R1490" s="13">
        <f t="shared" si="94"/>
        <v>41614.563194444447</v>
      </c>
      <c r="S1490">
        <v>1388928660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 t="b">
        <v>0</v>
      </c>
      <c r="J1491">
        <v>0</v>
      </c>
      <c r="K1491" t="b">
        <v>0</v>
      </c>
      <c r="L1491" t="s">
        <v>8275</v>
      </c>
      <c r="M1491" s="8">
        <f t="shared" si="92"/>
        <v>0</v>
      </c>
      <c r="N1491" s="9" t="e">
        <f t="shared" si="93"/>
        <v>#DIV/0!</v>
      </c>
      <c r="O1491" t="s">
        <v>8322</v>
      </c>
      <c r="P1491" t="s">
        <v>8324</v>
      </c>
      <c r="Q1491">
        <v>1350398452</v>
      </c>
      <c r="R1491" s="13">
        <f t="shared" si="94"/>
        <v>41198.611712962964</v>
      </c>
      <c r="S1491">
        <v>1352994052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 t="b">
        <v>0</v>
      </c>
      <c r="J1492">
        <v>19</v>
      </c>
      <c r="K1492" t="b">
        <v>0</v>
      </c>
      <c r="L1492" t="s">
        <v>8275</v>
      </c>
      <c r="M1492" s="8">
        <f t="shared" si="92"/>
        <v>30.862068965517242</v>
      </c>
      <c r="N1492" s="9">
        <f t="shared" si="93"/>
        <v>47.10526315789474</v>
      </c>
      <c r="O1492" t="s">
        <v>8322</v>
      </c>
      <c r="P1492" t="s">
        <v>8324</v>
      </c>
      <c r="Q1492">
        <v>1378214874</v>
      </c>
      <c r="R1492" s="13">
        <f t="shared" si="94"/>
        <v>41520.561041666668</v>
      </c>
      <c r="S1492">
        <v>1380720474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 t="b">
        <v>0</v>
      </c>
      <c r="J1493">
        <v>1</v>
      </c>
      <c r="K1493" t="b">
        <v>0</v>
      </c>
      <c r="L1493" t="s">
        <v>8275</v>
      </c>
      <c r="M1493" s="8">
        <f t="shared" si="92"/>
        <v>8.3333333333333339</v>
      </c>
      <c r="N1493" s="9">
        <f t="shared" si="93"/>
        <v>100</v>
      </c>
      <c r="O1493" t="s">
        <v>8322</v>
      </c>
      <c r="P1493" t="s">
        <v>8324</v>
      </c>
      <c r="Q1493">
        <v>1418922443</v>
      </c>
      <c r="R1493" s="13">
        <f t="shared" si="94"/>
        <v>41991.713460648149</v>
      </c>
      <c r="S1493">
        <v>1424014680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 t="b">
        <v>0</v>
      </c>
      <c r="J1494">
        <v>2</v>
      </c>
      <c r="K1494" t="b">
        <v>0</v>
      </c>
      <c r="L1494" t="s">
        <v>8275</v>
      </c>
      <c r="M1494" s="8">
        <f t="shared" si="92"/>
        <v>0.75</v>
      </c>
      <c r="N1494" s="9">
        <f t="shared" si="93"/>
        <v>15</v>
      </c>
      <c r="O1494" t="s">
        <v>8322</v>
      </c>
      <c r="P1494" t="s">
        <v>8324</v>
      </c>
      <c r="Q1494">
        <v>1305839646</v>
      </c>
      <c r="R1494" s="13">
        <f t="shared" si="94"/>
        <v>40682.884791666671</v>
      </c>
      <c r="S1494">
        <v>1308431646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 t="b">
        <v>0</v>
      </c>
      <c r="J1495">
        <v>0</v>
      </c>
      <c r="K1495" t="b">
        <v>0</v>
      </c>
      <c r="L1495" t="s">
        <v>8275</v>
      </c>
      <c r="M1495" s="8">
        <f t="shared" si="92"/>
        <v>0</v>
      </c>
      <c r="N1495" s="9" t="e">
        <f t="shared" si="93"/>
        <v>#DIV/0!</v>
      </c>
      <c r="O1495" t="s">
        <v>8322</v>
      </c>
      <c r="P1495" t="s">
        <v>8324</v>
      </c>
      <c r="Q1495">
        <v>1368823675</v>
      </c>
      <c r="R1495" s="13">
        <f t="shared" si="94"/>
        <v>41411.866608796299</v>
      </c>
      <c r="S1495">
        <v>1371415675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 t="b">
        <v>0</v>
      </c>
      <c r="J1496">
        <v>11</v>
      </c>
      <c r="K1496" t="b">
        <v>0</v>
      </c>
      <c r="L1496" t="s">
        <v>8275</v>
      </c>
      <c r="M1496" s="8">
        <f t="shared" si="92"/>
        <v>8.9</v>
      </c>
      <c r="N1496" s="9">
        <f t="shared" si="93"/>
        <v>40.454545454545453</v>
      </c>
      <c r="O1496" t="s">
        <v>8322</v>
      </c>
      <c r="P1496" t="s">
        <v>8324</v>
      </c>
      <c r="Q1496">
        <v>1425489613</v>
      </c>
      <c r="R1496" s="13">
        <f t="shared" si="94"/>
        <v>42067.722372685181</v>
      </c>
      <c r="S1496">
        <v>1428075480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 t="b">
        <v>0</v>
      </c>
      <c r="J1497">
        <v>0</v>
      </c>
      <c r="K1497" t="b">
        <v>0</v>
      </c>
      <c r="L1497" t="s">
        <v>8275</v>
      </c>
      <c r="M1497" s="8">
        <f t="shared" si="92"/>
        <v>0</v>
      </c>
      <c r="N1497" s="9" t="e">
        <f t="shared" si="93"/>
        <v>#DIV/0!</v>
      </c>
      <c r="O1497" t="s">
        <v>8322</v>
      </c>
      <c r="P1497" t="s">
        <v>8324</v>
      </c>
      <c r="Q1497">
        <v>1311879431</v>
      </c>
      <c r="R1497" s="13">
        <f t="shared" si="94"/>
        <v>40752.789710648147</v>
      </c>
      <c r="S1497">
        <v>1314471431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 t="b">
        <v>0</v>
      </c>
      <c r="J1498">
        <v>0</v>
      </c>
      <c r="K1498" t="b">
        <v>0</v>
      </c>
      <c r="L1498" t="s">
        <v>8275</v>
      </c>
      <c r="M1498" s="8">
        <f t="shared" si="92"/>
        <v>0</v>
      </c>
      <c r="N1498" s="9" t="e">
        <f t="shared" si="93"/>
        <v>#DIV/0!</v>
      </c>
      <c r="O1498" t="s">
        <v>8322</v>
      </c>
      <c r="P1498" t="s">
        <v>8324</v>
      </c>
      <c r="Q1498">
        <v>1405682659</v>
      </c>
      <c r="R1498" s="13">
        <f t="shared" si="94"/>
        <v>41838.475219907406</v>
      </c>
      <c r="S1498">
        <v>1410866659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 t="b">
        <v>0</v>
      </c>
      <c r="J1499">
        <v>1</v>
      </c>
      <c r="K1499" t="b">
        <v>0</v>
      </c>
      <c r="L1499" t="s">
        <v>8275</v>
      </c>
      <c r="M1499" s="8">
        <f t="shared" si="92"/>
        <v>6.6666666666666671E-3</v>
      </c>
      <c r="N1499" s="9">
        <f t="shared" si="93"/>
        <v>1</v>
      </c>
      <c r="O1499" t="s">
        <v>8322</v>
      </c>
      <c r="P1499" t="s">
        <v>8324</v>
      </c>
      <c r="Q1499">
        <v>1371655522</v>
      </c>
      <c r="R1499" s="13">
        <f t="shared" si="94"/>
        <v>41444.64261574074</v>
      </c>
      <c r="S1499">
        <v>1375299780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 t="b">
        <v>0</v>
      </c>
      <c r="J1500">
        <v>3</v>
      </c>
      <c r="K1500" t="b">
        <v>0</v>
      </c>
      <c r="L1500" t="s">
        <v>8275</v>
      </c>
      <c r="M1500" s="8">
        <f t="shared" si="92"/>
        <v>1.9</v>
      </c>
      <c r="N1500" s="9">
        <f t="shared" si="93"/>
        <v>19</v>
      </c>
      <c r="O1500" t="s">
        <v>8322</v>
      </c>
      <c r="P1500" t="s">
        <v>8324</v>
      </c>
      <c r="Q1500">
        <v>1405899378</v>
      </c>
      <c r="R1500" s="13">
        <f t="shared" si="94"/>
        <v>41840.983541666668</v>
      </c>
      <c r="S1500">
        <v>1409787378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 t="b">
        <v>0</v>
      </c>
      <c r="J1501">
        <v>1</v>
      </c>
      <c r="K1501" t="b">
        <v>0</v>
      </c>
      <c r="L1501" t="s">
        <v>8275</v>
      </c>
      <c r="M1501" s="8">
        <f t="shared" si="92"/>
        <v>0.25</v>
      </c>
      <c r="N1501" s="9">
        <f t="shared" si="93"/>
        <v>5</v>
      </c>
      <c r="O1501" t="s">
        <v>8322</v>
      </c>
      <c r="P1501" t="s">
        <v>8324</v>
      </c>
      <c r="Q1501">
        <v>1465171833</v>
      </c>
      <c r="R1501" s="13">
        <f t="shared" si="94"/>
        <v>42527.007326388892</v>
      </c>
      <c r="S1501">
        <v>1470355833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 t="b">
        <v>0</v>
      </c>
      <c r="J1502">
        <v>15</v>
      </c>
      <c r="K1502" t="b">
        <v>0</v>
      </c>
      <c r="L1502" t="s">
        <v>8275</v>
      </c>
      <c r="M1502" s="8">
        <f t="shared" si="92"/>
        <v>25.035714285714285</v>
      </c>
      <c r="N1502" s="9">
        <f t="shared" si="93"/>
        <v>46.733333333333334</v>
      </c>
      <c r="O1502" t="s">
        <v>8322</v>
      </c>
      <c r="P1502" t="s">
        <v>8324</v>
      </c>
      <c r="Q1502">
        <v>1364852557</v>
      </c>
      <c r="R1502" s="13">
        <f t="shared" si="94"/>
        <v>41365.904594907406</v>
      </c>
      <c r="S1502">
        <v>1367444557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 t="b">
        <v>1</v>
      </c>
      <c r="J1503">
        <v>885</v>
      </c>
      <c r="K1503" t="b">
        <v>1</v>
      </c>
      <c r="L1503" t="s">
        <v>8285</v>
      </c>
      <c r="M1503" s="8">
        <f t="shared" si="92"/>
        <v>166.33076923076922</v>
      </c>
      <c r="N1503" s="9">
        <f t="shared" si="93"/>
        <v>97.731073446327684</v>
      </c>
      <c r="O1503" t="s">
        <v>8338</v>
      </c>
      <c r="P1503" t="s">
        <v>8339</v>
      </c>
      <c r="Q1503">
        <v>1433772023</v>
      </c>
      <c r="R1503" s="13">
        <f t="shared" si="94"/>
        <v>42163.583599537036</v>
      </c>
      <c r="S1503">
        <v>1436364023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 t="b">
        <v>1</v>
      </c>
      <c r="J1504">
        <v>329</v>
      </c>
      <c r="K1504" t="b">
        <v>1</v>
      </c>
      <c r="L1504" t="s">
        <v>8285</v>
      </c>
      <c r="M1504" s="8">
        <f t="shared" si="92"/>
        <v>101.44545454545455</v>
      </c>
      <c r="N1504" s="9">
        <f t="shared" si="93"/>
        <v>67.835866261398181</v>
      </c>
      <c r="O1504" t="s">
        <v>8338</v>
      </c>
      <c r="P1504" t="s">
        <v>8339</v>
      </c>
      <c r="Q1504">
        <v>1456491680</v>
      </c>
      <c r="R1504" s="13">
        <f t="shared" si="94"/>
        <v>42426.542592592596</v>
      </c>
      <c r="S1504">
        <v>1458943200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 t="b">
        <v>1</v>
      </c>
      <c r="J1505">
        <v>71</v>
      </c>
      <c r="K1505" t="b">
        <v>1</v>
      </c>
      <c r="L1505" t="s">
        <v>8285</v>
      </c>
      <c r="M1505" s="8">
        <f t="shared" si="92"/>
        <v>107.89146666666667</v>
      </c>
      <c r="N1505" s="9">
        <f t="shared" si="93"/>
        <v>56.98492957746479</v>
      </c>
      <c r="O1505" t="s">
        <v>8338</v>
      </c>
      <c r="P1505" t="s">
        <v>8339</v>
      </c>
      <c r="Q1505">
        <v>1472026801</v>
      </c>
      <c r="R1505" s="13">
        <f t="shared" si="94"/>
        <v>42606.347233796296</v>
      </c>
      <c r="S1505">
        <v>1477210801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 t="b">
        <v>1</v>
      </c>
      <c r="J1506">
        <v>269</v>
      </c>
      <c r="K1506" t="b">
        <v>1</v>
      </c>
      <c r="L1506" t="s">
        <v>8285</v>
      </c>
      <c r="M1506" s="8">
        <f t="shared" si="92"/>
        <v>277.93846153846152</v>
      </c>
      <c r="N1506" s="9">
        <f t="shared" si="93"/>
        <v>67.159851301115239</v>
      </c>
      <c r="O1506" t="s">
        <v>8338</v>
      </c>
      <c r="P1506" t="s">
        <v>8339</v>
      </c>
      <c r="Q1506">
        <v>1399996024</v>
      </c>
      <c r="R1506" s="13">
        <f t="shared" si="94"/>
        <v>41772.657685185186</v>
      </c>
      <c r="S1506">
        <v>1402389180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 t="b">
        <v>1</v>
      </c>
      <c r="J1507">
        <v>345</v>
      </c>
      <c r="K1507" t="b">
        <v>1</v>
      </c>
      <c r="L1507" t="s">
        <v>8285</v>
      </c>
      <c r="M1507" s="8">
        <f t="shared" si="92"/>
        <v>103.58125</v>
      </c>
      <c r="N1507" s="9">
        <f t="shared" si="93"/>
        <v>48.037681159420288</v>
      </c>
      <c r="O1507" t="s">
        <v>8338</v>
      </c>
      <c r="P1507" t="s">
        <v>8339</v>
      </c>
      <c r="Q1507">
        <v>1455446303</v>
      </c>
      <c r="R1507" s="13">
        <f t="shared" si="94"/>
        <v>42414.44332175926</v>
      </c>
      <c r="S1507">
        <v>1458676860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 t="b">
        <v>1</v>
      </c>
      <c r="J1508">
        <v>43</v>
      </c>
      <c r="K1508" t="b">
        <v>1</v>
      </c>
      <c r="L1508" t="s">
        <v>8285</v>
      </c>
      <c r="M1508" s="8">
        <f t="shared" si="92"/>
        <v>111.4</v>
      </c>
      <c r="N1508" s="9">
        <f t="shared" si="93"/>
        <v>38.860465116279073</v>
      </c>
      <c r="O1508" t="s">
        <v>8338</v>
      </c>
      <c r="P1508" t="s">
        <v>8339</v>
      </c>
      <c r="Q1508">
        <v>1403635904</v>
      </c>
      <c r="R1508" s="13">
        <f t="shared" si="94"/>
        <v>41814.785925925928</v>
      </c>
      <c r="S1508">
        <v>1406227904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 t="b">
        <v>1</v>
      </c>
      <c r="J1509">
        <v>33</v>
      </c>
      <c r="K1509" t="b">
        <v>1</v>
      </c>
      <c r="L1509" t="s">
        <v>8285</v>
      </c>
      <c r="M1509" s="8">
        <f t="shared" si="92"/>
        <v>215</v>
      </c>
      <c r="N1509" s="9">
        <f t="shared" si="93"/>
        <v>78.181818181818187</v>
      </c>
      <c r="O1509" t="s">
        <v>8338</v>
      </c>
      <c r="P1509" t="s">
        <v>8339</v>
      </c>
      <c r="Q1509">
        <v>1268822909</v>
      </c>
      <c r="R1509" s="13">
        <f t="shared" si="94"/>
        <v>40254.450335648151</v>
      </c>
      <c r="S1509">
        <v>1273911000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 t="b">
        <v>1</v>
      </c>
      <c r="J1510">
        <v>211</v>
      </c>
      <c r="K1510" t="b">
        <v>1</v>
      </c>
      <c r="L1510" t="s">
        <v>8285</v>
      </c>
      <c r="M1510" s="8">
        <f t="shared" si="92"/>
        <v>110.76216216216216</v>
      </c>
      <c r="N1510" s="9">
        <f t="shared" si="93"/>
        <v>97.113744075829388</v>
      </c>
      <c r="O1510" t="s">
        <v>8338</v>
      </c>
      <c r="P1510" t="s">
        <v>8339</v>
      </c>
      <c r="Q1510">
        <v>1401201881</v>
      </c>
      <c r="R1510" s="13">
        <f t="shared" si="94"/>
        <v>41786.614363425928</v>
      </c>
      <c r="S1510">
        <v>1403880281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 t="b">
        <v>1</v>
      </c>
      <c r="J1511">
        <v>196</v>
      </c>
      <c r="K1511" t="b">
        <v>1</v>
      </c>
      <c r="L1511" t="s">
        <v>8285</v>
      </c>
      <c r="M1511" s="8">
        <f t="shared" si="92"/>
        <v>123.64125714285714</v>
      </c>
      <c r="N1511" s="9">
        <f t="shared" si="93"/>
        <v>110.39397959183674</v>
      </c>
      <c r="O1511" t="s">
        <v>8338</v>
      </c>
      <c r="P1511" t="s">
        <v>8339</v>
      </c>
      <c r="Q1511">
        <v>1484570885</v>
      </c>
      <c r="R1511" s="13">
        <f t="shared" si="94"/>
        <v>42751.533391203702</v>
      </c>
      <c r="S1511">
        <v>1487113140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 t="b">
        <v>1</v>
      </c>
      <c r="J1512">
        <v>405</v>
      </c>
      <c r="K1512" t="b">
        <v>1</v>
      </c>
      <c r="L1512" t="s">
        <v>8285</v>
      </c>
      <c r="M1512" s="8">
        <f t="shared" si="92"/>
        <v>101.035</v>
      </c>
      <c r="N1512" s="9">
        <f t="shared" si="93"/>
        <v>39.91506172839506</v>
      </c>
      <c r="O1512" t="s">
        <v>8338</v>
      </c>
      <c r="P1512" t="s">
        <v>8339</v>
      </c>
      <c r="Q1512">
        <v>1403169278</v>
      </c>
      <c r="R1512" s="13">
        <f t="shared" si="94"/>
        <v>41809.385162037033</v>
      </c>
      <c r="S1512">
        <v>1405761278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 t="b">
        <v>1</v>
      </c>
      <c r="J1513">
        <v>206</v>
      </c>
      <c r="K1513" t="b">
        <v>1</v>
      </c>
      <c r="L1513" t="s">
        <v>8285</v>
      </c>
      <c r="M1513" s="8">
        <f t="shared" si="92"/>
        <v>111.79285714285714</v>
      </c>
      <c r="N1513" s="9">
        <f t="shared" si="93"/>
        <v>75.975728155339809</v>
      </c>
      <c r="O1513" t="s">
        <v>8338</v>
      </c>
      <c r="P1513" t="s">
        <v>8339</v>
      </c>
      <c r="Q1513">
        <v>1445263204</v>
      </c>
      <c r="R1513" s="13">
        <f t="shared" si="94"/>
        <v>42296.583379629628</v>
      </c>
      <c r="S1513">
        <v>1447858804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 t="b">
        <v>1</v>
      </c>
      <c r="J1514">
        <v>335</v>
      </c>
      <c r="K1514" t="b">
        <v>1</v>
      </c>
      <c r="L1514" t="s">
        <v>8285</v>
      </c>
      <c r="M1514" s="8">
        <f t="shared" si="92"/>
        <v>558.7714285714286</v>
      </c>
      <c r="N1514" s="9">
        <f t="shared" si="93"/>
        <v>58.379104477611939</v>
      </c>
      <c r="O1514" t="s">
        <v>8338</v>
      </c>
      <c r="P1514" t="s">
        <v>8339</v>
      </c>
      <c r="Q1514">
        <v>1483719939</v>
      </c>
      <c r="R1514" s="13">
        <f t="shared" si="94"/>
        <v>42741.684479166666</v>
      </c>
      <c r="S1514">
        <v>1486311939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 t="b">
        <v>1</v>
      </c>
      <c r="J1515">
        <v>215</v>
      </c>
      <c r="K1515" t="b">
        <v>1</v>
      </c>
      <c r="L1515" t="s">
        <v>8285</v>
      </c>
      <c r="M1515" s="8">
        <f t="shared" si="92"/>
        <v>150.01875000000001</v>
      </c>
      <c r="N1515" s="9">
        <f t="shared" si="93"/>
        <v>55.82093023255814</v>
      </c>
      <c r="O1515" t="s">
        <v>8338</v>
      </c>
      <c r="P1515" t="s">
        <v>8339</v>
      </c>
      <c r="Q1515">
        <v>1402931866</v>
      </c>
      <c r="R1515" s="13">
        <f t="shared" si="94"/>
        <v>41806.637337962966</v>
      </c>
      <c r="S1515">
        <v>1405523866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 t="b">
        <v>1</v>
      </c>
      <c r="J1516">
        <v>176</v>
      </c>
      <c r="K1516" t="b">
        <v>1</v>
      </c>
      <c r="L1516" t="s">
        <v>8285</v>
      </c>
      <c r="M1516" s="8">
        <f t="shared" si="92"/>
        <v>106.476</v>
      </c>
      <c r="N1516" s="9">
        <f t="shared" si="93"/>
        <v>151.24431818181819</v>
      </c>
      <c r="O1516" t="s">
        <v>8338</v>
      </c>
      <c r="P1516" t="s">
        <v>8339</v>
      </c>
      <c r="Q1516">
        <v>1439907640</v>
      </c>
      <c r="R1516" s="13">
        <f t="shared" si="94"/>
        <v>42234.597685185188</v>
      </c>
      <c r="S1516">
        <v>1443363640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 t="b">
        <v>1</v>
      </c>
      <c r="J1517">
        <v>555</v>
      </c>
      <c r="K1517" t="b">
        <v>1</v>
      </c>
      <c r="L1517" t="s">
        <v>8285</v>
      </c>
      <c r="M1517" s="8">
        <f t="shared" si="92"/>
        <v>157.18899999999999</v>
      </c>
      <c r="N1517" s="9">
        <f t="shared" si="93"/>
        <v>849.67027027027029</v>
      </c>
      <c r="O1517" t="s">
        <v>8338</v>
      </c>
      <c r="P1517" t="s">
        <v>8339</v>
      </c>
      <c r="Q1517">
        <v>1455516297</v>
      </c>
      <c r="R1517" s="13">
        <f t="shared" si="94"/>
        <v>42415.253437499996</v>
      </c>
      <c r="S1517">
        <v>1458104697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 t="b">
        <v>1</v>
      </c>
      <c r="J1518">
        <v>116</v>
      </c>
      <c r="K1518" t="b">
        <v>1</v>
      </c>
      <c r="L1518" t="s">
        <v>8285</v>
      </c>
      <c r="M1518" s="8">
        <f t="shared" si="92"/>
        <v>108.65882352941176</v>
      </c>
      <c r="N1518" s="9">
        <f t="shared" si="93"/>
        <v>159.24137931034483</v>
      </c>
      <c r="O1518" t="s">
        <v>8338</v>
      </c>
      <c r="P1518" t="s">
        <v>8339</v>
      </c>
      <c r="Q1518">
        <v>1473160292</v>
      </c>
      <c r="R1518" s="13">
        <f t="shared" si="94"/>
        <v>42619.466342592597</v>
      </c>
      <c r="S1518">
        <v>1475762400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 t="b">
        <v>1</v>
      </c>
      <c r="J1519">
        <v>615</v>
      </c>
      <c r="K1519" t="b">
        <v>1</v>
      </c>
      <c r="L1519" t="s">
        <v>8285</v>
      </c>
      <c r="M1519" s="8">
        <f t="shared" si="92"/>
        <v>161.97999999999999</v>
      </c>
      <c r="N1519" s="9">
        <f t="shared" si="93"/>
        <v>39.507317073170732</v>
      </c>
      <c r="O1519" t="s">
        <v>8338</v>
      </c>
      <c r="P1519" t="s">
        <v>8339</v>
      </c>
      <c r="Q1519">
        <v>1415194553</v>
      </c>
      <c r="R1519" s="13">
        <f t="shared" si="94"/>
        <v>41948.56658564815</v>
      </c>
      <c r="S1519">
        <v>1417845600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 t="b">
        <v>1</v>
      </c>
      <c r="J1520">
        <v>236</v>
      </c>
      <c r="K1520" t="b">
        <v>1</v>
      </c>
      <c r="L1520" t="s">
        <v>8285</v>
      </c>
      <c r="M1520" s="8">
        <f t="shared" si="92"/>
        <v>205.36666666666667</v>
      </c>
      <c r="N1520" s="9">
        <f t="shared" si="93"/>
        <v>130.52966101694915</v>
      </c>
      <c r="O1520" t="s">
        <v>8338</v>
      </c>
      <c r="P1520" t="s">
        <v>8339</v>
      </c>
      <c r="Q1520">
        <v>1398973252</v>
      </c>
      <c r="R1520" s="13">
        <f t="shared" si="94"/>
        <v>41760.8200462963</v>
      </c>
      <c r="S1520">
        <v>1401565252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 t="b">
        <v>1</v>
      </c>
      <c r="J1521">
        <v>145</v>
      </c>
      <c r="K1521" t="b">
        <v>1</v>
      </c>
      <c r="L1521" t="s">
        <v>8285</v>
      </c>
      <c r="M1521" s="8">
        <f t="shared" si="92"/>
        <v>103.36388888888889</v>
      </c>
      <c r="N1521" s="9">
        <f t="shared" si="93"/>
        <v>64.156896551724131</v>
      </c>
      <c r="O1521" t="s">
        <v>8338</v>
      </c>
      <c r="P1521" t="s">
        <v>8339</v>
      </c>
      <c r="Q1521">
        <v>1400867283</v>
      </c>
      <c r="R1521" s="13">
        <f t="shared" si="94"/>
        <v>41782.741701388892</v>
      </c>
      <c r="S1521">
        <v>1403301540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 t="b">
        <v>1</v>
      </c>
      <c r="J1522">
        <v>167</v>
      </c>
      <c r="K1522" t="b">
        <v>1</v>
      </c>
      <c r="L1522" t="s">
        <v>8285</v>
      </c>
      <c r="M1522" s="8">
        <f t="shared" si="92"/>
        <v>103.47222222222223</v>
      </c>
      <c r="N1522" s="9">
        <f t="shared" si="93"/>
        <v>111.52694610778443</v>
      </c>
      <c r="O1522" t="s">
        <v>8338</v>
      </c>
      <c r="P1522" t="s">
        <v>8339</v>
      </c>
      <c r="Q1522">
        <v>1415824513</v>
      </c>
      <c r="R1522" s="13">
        <f t="shared" si="94"/>
        <v>41955.857789351852</v>
      </c>
      <c r="S1522">
        <v>1418961600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 t="b">
        <v>1</v>
      </c>
      <c r="J1523">
        <v>235</v>
      </c>
      <c r="K1523" t="b">
        <v>1</v>
      </c>
      <c r="L1523" t="s">
        <v>8285</v>
      </c>
      <c r="M1523" s="8">
        <f t="shared" si="92"/>
        <v>106.81333333333333</v>
      </c>
      <c r="N1523" s="9">
        <f t="shared" si="93"/>
        <v>170.44680851063831</v>
      </c>
      <c r="O1523" t="s">
        <v>8338</v>
      </c>
      <c r="P1523" t="s">
        <v>8339</v>
      </c>
      <c r="Q1523">
        <v>1462248091</v>
      </c>
      <c r="R1523" s="13">
        <f t="shared" si="94"/>
        <v>42493.167719907404</v>
      </c>
      <c r="S1523">
        <v>1465272091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 t="b">
        <v>1</v>
      </c>
      <c r="J1524">
        <v>452</v>
      </c>
      <c r="K1524" t="b">
        <v>1</v>
      </c>
      <c r="L1524" t="s">
        <v>8285</v>
      </c>
      <c r="M1524" s="8">
        <f t="shared" si="92"/>
        <v>138.96574712643678</v>
      </c>
      <c r="N1524" s="9">
        <f t="shared" si="93"/>
        <v>133.7391592920354</v>
      </c>
      <c r="O1524" t="s">
        <v>8338</v>
      </c>
      <c r="P1524" t="s">
        <v>8339</v>
      </c>
      <c r="Q1524">
        <v>1410983739</v>
      </c>
      <c r="R1524" s="13">
        <f t="shared" si="94"/>
        <v>41899.830312500002</v>
      </c>
      <c r="S1524">
        <v>1413575739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 t="b">
        <v>1</v>
      </c>
      <c r="J1525">
        <v>241</v>
      </c>
      <c r="K1525" t="b">
        <v>1</v>
      </c>
      <c r="L1525" t="s">
        <v>8285</v>
      </c>
      <c r="M1525" s="8">
        <f t="shared" si="92"/>
        <v>124.84324324324324</v>
      </c>
      <c r="N1525" s="9">
        <f t="shared" si="93"/>
        <v>95.834024896265561</v>
      </c>
      <c r="O1525" t="s">
        <v>8338</v>
      </c>
      <c r="P1525" t="s">
        <v>8339</v>
      </c>
      <c r="Q1525">
        <v>1416592916</v>
      </c>
      <c r="R1525" s="13">
        <f t="shared" si="94"/>
        <v>41964.751342592594</v>
      </c>
      <c r="S1525">
        <v>1419292800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 t="b">
        <v>1</v>
      </c>
      <c r="J1526">
        <v>28</v>
      </c>
      <c r="K1526" t="b">
        <v>1</v>
      </c>
      <c r="L1526" t="s">
        <v>8285</v>
      </c>
      <c r="M1526" s="8">
        <f t="shared" si="92"/>
        <v>207</v>
      </c>
      <c r="N1526" s="9">
        <f t="shared" si="93"/>
        <v>221.78571428571428</v>
      </c>
      <c r="O1526" t="s">
        <v>8338</v>
      </c>
      <c r="P1526" t="s">
        <v>8339</v>
      </c>
      <c r="Q1526">
        <v>1485000090</v>
      </c>
      <c r="R1526" s="13">
        <f t="shared" si="94"/>
        <v>42756.501041666663</v>
      </c>
      <c r="S1526">
        <v>1487592090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 t="b">
        <v>1</v>
      </c>
      <c r="J1527">
        <v>140</v>
      </c>
      <c r="K1527" t="b">
        <v>1</v>
      </c>
      <c r="L1527" t="s">
        <v>8285</v>
      </c>
      <c r="M1527" s="8">
        <f t="shared" si="92"/>
        <v>174.0057692307692</v>
      </c>
      <c r="N1527" s="9">
        <f t="shared" si="93"/>
        <v>32.315357142857138</v>
      </c>
      <c r="O1527" t="s">
        <v>8338</v>
      </c>
      <c r="P1527" t="s">
        <v>8339</v>
      </c>
      <c r="Q1527">
        <v>1468947138</v>
      </c>
      <c r="R1527" s="13">
        <f t="shared" si="94"/>
        <v>42570.702986111108</v>
      </c>
      <c r="S1527">
        <v>1471539138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 t="b">
        <v>1</v>
      </c>
      <c r="J1528">
        <v>280</v>
      </c>
      <c r="K1528" t="b">
        <v>1</v>
      </c>
      <c r="L1528" t="s">
        <v>8285</v>
      </c>
      <c r="M1528" s="8">
        <f t="shared" si="92"/>
        <v>120.32608695652173</v>
      </c>
      <c r="N1528" s="9">
        <f t="shared" si="93"/>
        <v>98.839285714285708</v>
      </c>
      <c r="O1528" t="s">
        <v>8338</v>
      </c>
      <c r="P1528" t="s">
        <v>8339</v>
      </c>
      <c r="Q1528">
        <v>1448951847</v>
      </c>
      <c r="R1528" s="13">
        <f t="shared" si="94"/>
        <v>42339.276006944448</v>
      </c>
      <c r="S1528">
        <v>1453185447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 t="b">
        <v>1</v>
      </c>
      <c r="J1529">
        <v>70</v>
      </c>
      <c r="K1529" t="b">
        <v>1</v>
      </c>
      <c r="L1529" t="s">
        <v>8285</v>
      </c>
      <c r="M1529" s="8">
        <f t="shared" si="92"/>
        <v>110.44428571428571</v>
      </c>
      <c r="N1529" s="9">
        <f t="shared" si="93"/>
        <v>55.222142857142863</v>
      </c>
      <c r="O1529" t="s">
        <v>8338</v>
      </c>
      <c r="P1529" t="s">
        <v>8339</v>
      </c>
      <c r="Q1529">
        <v>1487082286</v>
      </c>
      <c r="R1529" s="13">
        <f t="shared" si="94"/>
        <v>42780.600532407407</v>
      </c>
      <c r="S1529">
        <v>1489497886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 t="b">
        <v>1</v>
      </c>
      <c r="J1530">
        <v>160</v>
      </c>
      <c r="K1530" t="b">
        <v>1</v>
      </c>
      <c r="L1530" t="s">
        <v>8285</v>
      </c>
      <c r="M1530" s="8">
        <f t="shared" si="92"/>
        <v>281.56666666666666</v>
      </c>
      <c r="N1530" s="9">
        <f t="shared" si="93"/>
        <v>52.793750000000003</v>
      </c>
      <c r="O1530" t="s">
        <v>8338</v>
      </c>
      <c r="P1530" t="s">
        <v>8339</v>
      </c>
      <c r="Q1530">
        <v>1483292122</v>
      </c>
      <c r="R1530" s="13">
        <f t="shared" si="94"/>
        <v>42736.732893518521</v>
      </c>
      <c r="S1530">
        <v>1485907200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 t="b">
        <v>1</v>
      </c>
      <c r="J1531">
        <v>141</v>
      </c>
      <c r="K1531" t="b">
        <v>1</v>
      </c>
      <c r="L1531" t="s">
        <v>8285</v>
      </c>
      <c r="M1531" s="8">
        <f t="shared" si="92"/>
        <v>100.67894736842105</v>
      </c>
      <c r="N1531" s="9">
        <f t="shared" si="93"/>
        <v>135.66666666666666</v>
      </c>
      <c r="O1531" t="s">
        <v>8338</v>
      </c>
      <c r="P1531" t="s">
        <v>8339</v>
      </c>
      <c r="Q1531">
        <v>1424185520</v>
      </c>
      <c r="R1531" s="13">
        <f t="shared" si="94"/>
        <v>42052.628703703704</v>
      </c>
      <c r="S1531">
        <v>1426773920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 t="b">
        <v>1</v>
      </c>
      <c r="J1532">
        <v>874</v>
      </c>
      <c r="K1532" t="b">
        <v>1</v>
      </c>
      <c r="L1532" t="s">
        <v>8285</v>
      </c>
      <c r="M1532" s="8">
        <f t="shared" si="92"/>
        <v>134.8257142857143</v>
      </c>
      <c r="N1532" s="9">
        <f t="shared" si="93"/>
        <v>53.991990846681922</v>
      </c>
      <c r="O1532" t="s">
        <v>8338</v>
      </c>
      <c r="P1532" t="s">
        <v>8339</v>
      </c>
      <c r="Q1532">
        <v>1443464695</v>
      </c>
      <c r="R1532" s="13">
        <f t="shared" si="94"/>
        <v>42275.767303240747</v>
      </c>
      <c r="S1532">
        <v>1445624695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 t="b">
        <v>1</v>
      </c>
      <c r="J1533">
        <v>73</v>
      </c>
      <c r="K1533" t="b">
        <v>1</v>
      </c>
      <c r="L1533" t="s">
        <v>8285</v>
      </c>
      <c r="M1533" s="8">
        <f t="shared" si="92"/>
        <v>175.95744680851064</v>
      </c>
      <c r="N1533" s="9">
        <f t="shared" si="93"/>
        <v>56.643835616438359</v>
      </c>
      <c r="O1533" t="s">
        <v>8338</v>
      </c>
      <c r="P1533" t="s">
        <v>8339</v>
      </c>
      <c r="Q1533">
        <v>1414610126</v>
      </c>
      <c r="R1533" s="13">
        <f t="shared" si="94"/>
        <v>41941.802384259259</v>
      </c>
      <c r="S1533">
        <v>1417402800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 t="b">
        <v>1</v>
      </c>
      <c r="J1534">
        <v>294</v>
      </c>
      <c r="K1534" t="b">
        <v>1</v>
      </c>
      <c r="L1534" t="s">
        <v>8285</v>
      </c>
      <c r="M1534" s="8">
        <f t="shared" si="92"/>
        <v>484.02</v>
      </c>
      <c r="N1534" s="9">
        <f t="shared" si="93"/>
        <v>82.316326530612244</v>
      </c>
      <c r="O1534" t="s">
        <v>8338</v>
      </c>
      <c r="P1534" t="s">
        <v>8339</v>
      </c>
      <c r="Q1534">
        <v>1453461865</v>
      </c>
      <c r="R1534" s="13">
        <f t="shared" si="94"/>
        <v>42391.475289351853</v>
      </c>
      <c r="S1534">
        <v>1455548400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 t="b">
        <v>1</v>
      </c>
      <c r="J1535">
        <v>740</v>
      </c>
      <c r="K1535" t="b">
        <v>1</v>
      </c>
      <c r="L1535" t="s">
        <v>8285</v>
      </c>
      <c r="M1535" s="8">
        <f t="shared" si="92"/>
        <v>145.13999999999999</v>
      </c>
      <c r="N1535" s="9">
        <f t="shared" si="93"/>
        <v>88.26081081081081</v>
      </c>
      <c r="O1535" t="s">
        <v>8338</v>
      </c>
      <c r="P1535" t="s">
        <v>8339</v>
      </c>
      <c r="Q1535">
        <v>1457913777</v>
      </c>
      <c r="R1535" s="13">
        <f t="shared" si="94"/>
        <v>42443.00204861111</v>
      </c>
      <c r="S1535">
        <v>1462161540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 t="b">
        <v>1</v>
      </c>
      <c r="J1536">
        <v>369</v>
      </c>
      <c r="K1536" t="b">
        <v>1</v>
      </c>
      <c r="L1536" t="s">
        <v>8285</v>
      </c>
      <c r="M1536" s="8">
        <f t="shared" si="92"/>
        <v>417.73333333333335</v>
      </c>
      <c r="N1536" s="9">
        <f t="shared" si="93"/>
        <v>84.905149051490511</v>
      </c>
      <c r="O1536" t="s">
        <v>8338</v>
      </c>
      <c r="P1536" t="s">
        <v>8339</v>
      </c>
      <c r="Q1536">
        <v>1438791062</v>
      </c>
      <c r="R1536" s="13">
        <f t="shared" si="94"/>
        <v>42221.67432870371</v>
      </c>
      <c r="S1536">
        <v>1441383062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 t="b">
        <v>1</v>
      </c>
      <c r="J1537">
        <v>110</v>
      </c>
      <c r="K1537" t="b">
        <v>1</v>
      </c>
      <c r="L1537" t="s">
        <v>8285</v>
      </c>
      <c r="M1537" s="8">
        <f t="shared" si="92"/>
        <v>132.42500000000001</v>
      </c>
      <c r="N1537" s="9">
        <f t="shared" si="93"/>
        <v>48.154545454545456</v>
      </c>
      <c r="O1537" t="s">
        <v>8338</v>
      </c>
      <c r="P1537" t="s">
        <v>8339</v>
      </c>
      <c r="Q1537">
        <v>1461527631</v>
      </c>
      <c r="R1537" s="13">
        <f t="shared" si="94"/>
        <v>42484.829062500001</v>
      </c>
      <c r="S1537">
        <v>1464040800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 t="b">
        <v>1</v>
      </c>
      <c r="J1538">
        <v>455</v>
      </c>
      <c r="K1538" t="b">
        <v>1</v>
      </c>
      <c r="L1538" t="s">
        <v>8285</v>
      </c>
      <c r="M1538" s="8">
        <f t="shared" ref="M1538:M1601" si="96">100*E1538/D1538</f>
        <v>250.30841666666666</v>
      </c>
      <c r="N1538" s="9">
        <f t="shared" ref="N1538:N1601" si="97">E1538/J1538</f>
        <v>66.015406593406595</v>
      </c>
      <c r="O1538" t="s">
        <v>8338</v>
      </c>
      <c r="P1538" t="s">
        <v>8339</v>
      </c>
      <c r="Q1538">
        <v>1438110910</v>
      </c>
      <c r="R1538" s="13">
        <f t="shared" ref="R1538:R1601" si="98">(((Q1538/60)/60)/24)+DATE(1970,1,1)</f>
        <v>42213.802199074074</v>
      </c>
      <c r="S1538">
        <v>1440702910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 t="b">
        <v>1</v>
      </c>
      <c r="J1539">
        <v>224</v>
      </c>
      <c r="K1539" t="b">
        <v>1</v>
      </c>
      <c r="L1539" t="s">
        <v>8285</v>
      </c>
      <c r="M1539" s="8">
        <f t="shared" si="96"/>
        <v>179.9</v>
      </c>
      <c r="N1539" s="9">
        <f t="shared" si="97"/>
        <v>96.375</v>
      </c>
      <c r="O1539" t="s">
        <v>8338</v>
      </c>
      <c r="P1539" t="s">
        <v>8339</v>
      </c>
      <c r="Q1539">
        <v>1467358427</v>
      </c>
      <c r="R1539" s="13">
        <f t="shared" si="98"/>
        <v>42552.315127314811</v>
      </c>
      <c r="S1539">
        <v>1470506400</v>
      </c>
      <c r="T1539" s="14">
        <f t="shared" ref="T1539:T1602" si="99">(((S1539/60)/60)/24)+DATE(1970,1,1)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 t="b">
        <v>1</v>
      </c>
      <c r="J1540">
        <v>46</v>
      </c>
      <c r="K1540" t="b">
        <v>1</v>
      </c>
      <c r="L1540" t="s">
        <v>8285</v>
      </c>
      <c r="M1540" s="8">
        <f t="shared" si="96"/>
        <v>102.62857142857143</v>
      </c>
      <c r="N1540" s="9">
        <f t="shared" si="97"/>
        <v>156.17391304347825</v>
      </c>
      <c r="O1540" t="s">
        <v>8338</v>
      </c>
      <c r="P1540" t="s">
        <v>8339</v>
      </c>
      <c r="Q1540">
        <v>1418064370</v>
      </c>
      <c r="R1540" s="13">
        <f t="shared" si="98"/>
        <v>41981.782060185185</v>
      </c>
      <c r="S1540">
        <v>1421952370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 t="b">
        <v>0</v>
      </c>
      <c r="J1541">
        <v>284</v>
      </c>
      <c r="K1541" t="b">
        <v>1</v>
      </c>
      <c r="L1541" t="s">
        <v>8285</v>
      </c>
      <c r="M1541" s="8">
        <f t="shared" si="96"/>
        <v>135.98609999999999</v>
      </c>
      <c r="N1541" s="9">
        <f t="shared" si="97"/>
        <v>95.764859154929582</v>
      </c>
      <c r="O1541" t="s">
        <v>8338</v>
      </c>
      <c r="P1541" t="s">
        <v>8339</v>
      </c>
      <c r="Q1541">
        <v>1480629819</v>
      </c>
      <c r="R1541" s="13">
        <f t="shared" si="98"/>
        <v>42705.919201388882</v>
      </c>
      <c r="S1541">
        <v>1483481019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 t="b">
        <v>1</v>
      </c>
      <c r="J1542">
        <v>98</v>
      </c>
      <c r="K1542" t="b">
        <v>1</v>
      </c>
      <c r="L1542" t="s">
        <v>8285</v>
      </c>
      <c r="M1542" s="8">
        <f t="shared" si="96"/>
        <v>117.86666666666666</v>
      </c>
      <c r="N1542" s="9">
        <f t="shared" si="97"/>
        <v>180.40816326530611</v>
      </c>
      <c r="O1542" t="s">
        <v>8338</v>
      </c>
      <c r="P1542" t="s">
        <v>8339</v>
      </c>
      <c r="Q1542">
        <v>1414368616</v>
      </c>
      <c r="R1542" s="13">
        <f t="shared" si="98"/>
        <v>41939.00712962963</v>
      </c>
      <c r="S1542">
        <v>1416964500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 t="b">
        <v>0</v>
      </c>
      <c r="J1543">
        <v>2</v>
      </c>
      <c r="K1543" t="b">
        <v>0</v>
      </c>
      <c r="L1543" t="s">
        <v>8289</v>
      </c>
      <c r="M1543" s="8">
        <f t="shared" si="96"/>
        <v>3.3333333333333333E-2</v>
      </c>
      <c r="N1543" s="9">
        <f t="shared" si="97"/>
        <v>3</v>
      </c>
      <c r="O1543" t="s">
        <v>8338</v>
      </c>
      <c r="P1543" t="s">
        <v>8343</v>
      </c>
      <c r="Q1543">
        <v>1417453538</v>
      </c>
      <c r="R1543" s="13">
        <f t="shared" si="98"/>
        <v>41974.712245370371</v>
      </c>
      <c r="S1543">
        <v>1420045538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 t="b">
        <v>0</v>
      </c>
      <c r="J1544">
        <v>1</v>
      </c>
      <c r="K1544" t="b">
        <v>0</v>
      </c>
      <c r="L1544" t="s">
        <v>8289</v>
      </c>
      <c r="M1544" s="8">
        <f t="shared" si="96"/>
        <v>4</v>
      </c>
      <c r="N1544" s="9">
        <f t="shared" si="97"/>
        <v>20</v>
      </c>
      <c r="O1544" t="s">
        <v>8338</v>
      </c>
      <c r="P1544" t="s">
        <v>8343</v>
      </c>
      <c r="Q1544">
        <v>1434412500</v>
      </c>
      <c r="R1544" s="13">
        <f t="shared" si="98"/>
        <v>42170.996527777781</v>
      </c>
      <c r="S1544">
        <v>1435708500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 t="b">
        <v>0</v>
      </c>
      <c r="J1545">
        <v>1</v>
      </c>
      <c r="K1545" t="b">
        <v>0</v>
      </c>
      <c r="L1545" t="s">
        <v>8289</v>
      </c>
      <c r="M1545" s="8">
        <f t="shared" si="96"/>
        <v>0.44444444444444442</v>
      </c>
      <c r="N1545" s="9">
        <f t="shared" si="97"/>
        <v>10</v>
      </c>
      <c r="O1545" t="s">
        <v>8338</v>
      </c>
      <c r="P1545" t="s">
        <v>8343</v>
      </c>
      <c r="Q1545">
        <v>1414066434</v>
      </c>
      <c r="R1545" s="13">
        <f t="shared" si="98"/>
        <v>41935.509652777779</v>
      </c>
      <c r="S1545">
        <v>1416662034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 t="b">
        <v>0</v>
      </c>
      <c r="J1546">
        <v>0</v>
      </c>
      <c r="K1546" t="b">
        <v>0</v>
      </c>
      <c r="L1546" t="s">
        <v>8289</v>
      </c>
      <c r="M1546" s="8">
        <f t="shared" si="96"/>
        <v>0</v>
      </c>
      <c r="N1546" s="9" t="e">
        <f t="shared" si="97"/>
        <v>#DIV/0!</v>
      </c>
      <c r="O1546" t="s">
        <v>8338</v>
      </c>
      <c r="P1546" t="s">
        <v>8343</v>
      </c>
      <c r="Q1546">
        <v>1424222024</v>
      </c>
      <c r="R1546" s="13">
        <f t="shared" si="98"/>
        <v>42053.051203703704</v>
      </c>
      <c r="S1546">
        <v>1427847480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 t="b">
        <v>0</v>
      </c>
      <c r="J1547">
        <v>1</v>
      </c>
      <c r="K1547" t="b">
        <v>0</v>
      </c>
      <c r="L1547" t="s">
        <v>8289</v>
      </c>
      <c r="M1547" s="8">
        <f t="shared" si="96"/>
        <v>3.3333333333333333E-2</v>
      </c>
      <c r="N1547" s="9">
        <f t="shared" si="97"/>
        <v>1</v>
      </c>
      <c r="O1547" t="s">
        <v>8338</v>
      </c>
      <c r="P1547" t="s">
        <v>8343</v>
      </c>
      <c r="Q1547">
        <v>1422393234</v>
      </c>
      <c r="R1547" s="13">
        <f t="shared" si="98"/>
        <v>42031.884652777779</v>
      </c>
      <c r="S1547">
        <v>1425330960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 t="b">
        <v>0</v>
      </c>
      <c r="J1548">
        <v>11</v>
      </c>
      <c r="K1548" t="b">
        <v>0</v>
      </c>
      <c r="L1548" t="s">
        <v>8289</v>
      </c>
      <c r="M1548" s="8">
        <f t="shared" si="96"/>
        <v>28.9</v>
      </c>
      <c r="N1548" s="9">
        <f t="shared" si="97"/>
        <v>26.272727272727273</v>
      </c>
      <c r="O1548" t="s">
        <v>8338</v>
      </c>
      <c r="P1548" t="s">
        <v>8343</v>
      </c>
      <c r="Q1548">
        <v>1405746399</v>
      </c>
      <c r="R1548" s="13">
        <f t="shared" si="98"/>
        <v>41839.212951388887</v>
      </c>
      <c r="S1548">
        <v>1410930399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 t="b">
        <v>0</v>
      </c>
      <c r="J1549">
        <v>0</v>
      </c>
      <c r="K1549" t="b">
        <v>0</v>
      </c>
      <c r="L1549" t="s">
        <v>8289</v>
      </c>
      <c r="M1549" s="8">
        <f t="shared" si="96"/>
        <v>0</v>
      </c>
      <c r="N1549" s="9" t="e">
        <f t="shared" si="97"/>
        <v>#DIV/0!</v>
      </c>
      <c r="O1549" t="s">
        <v>8338</v>
      </c>
      <c r="P1549" t="s">
        <v>8343</v>
      </c>
      <c r="Q1549">
        <v>1487240082</v>
      </c>
      <c r="R1549" s="13">
        <f t="shared" si="98"/>
        <v>42782.426875000005</v>
      </c>
      <c r="S1549">
        <v>1487844882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 t="b">
        <v>0</v>
      </c>
      <c r="J1550">
        <v>1</v>
      </c>
      <c r="K1550" t="b">
        <v>0</v>
      </c>
      <c r="L1550" t="s">
        <v>8289</v>
      </c>
      <c r="M1550" s="8">
        <f t="shared" si="96"/>
        <v>8.5714285714285712</v>
      </c>
      <c r="N1550" s="9">
        <f t="shared" si="97"/>
        <v>60</v>
      </c>
      <c r="O1550" t="s">
        <v>8338</v>
      </c>
      <c r="P1550" t="s">
        <v>8343</v>
      </c>
      <c r="Q1550">
        <v>1444425020</v>
      </c>
      <c r="R1550" s="13">
        <f t="shared" si="98"/>
        <v>42286.88217592593</v>
      </c>
      <c r="S1550">
        <v>1447020620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 t="b">
        <v>0</v>
      </c>
      <c r="J1551">
        <v>6</v>
      </c>
      <c r="K1551" t="b">
        <v>0</v>
      </c>
      <c r="L1551" t="s">
        <v>8289</v>
      </c>
      <c r="M1551" s="8">
        <f t="shared" si="96"/>
        <v>34</v>
      </c>
      <c r="N1551" s="9">
        <f t="shared" si="97"/>
        <v>28.333333333333332</v>
      </c>
      <c r="O1551" t="s">
        <v>8338</v>
      </c>
      <c r="P1551" t="s">
        <v>8343</v>
      </c>
      <c r="Q1551">
        <v>1443928559</v>
      </c>
      <c r="R1551" s="13">
        <f t="shared" si="98"/>
        <v>42281.136099537034</v>
      </c>
      <c r="S1551">
        <v>1446524159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 t="b">
        <v>0</v>
      </c>
      <c r="J1552">
        <v>7</v>
      </c>
      <c r="K1552" t="b">
        <v>0</v>
      </c>
      <c r="L1552" t="s">
        <v>8289</v>
      </c>
      <c r="M1552" s="8">
        <f t="shared" si="96"/>
        <v>13.466666666666667</v>
      </c>
      <c r="N1552" s="9">
        <f t="shared" si="97"/>
        <v>14.428571428571429</v>
      </c>
      <c r="O1552" t="s">
        <v>8338</v>
      </c>
      <c r="P1552" t="s">
        <v>8343</v>
      </c>
      <c r="Q1552">
        <v>1460458034</v>
      </c>
      <c r="R1552" s="13">
        <f t="shared" si="98"/>
        <v>42472.449467592596</v>
      </c>
      <c r="S1552">
        <v>1463050034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 t="b">
        <v>0</v>
      </c>
      <c r="J1553">
        <v>0</v>
      </c>
      <c r="K1553" t="b">
        <v>0</v>
      </c>
      <c r="L1553" t="s">
        <v>8289</v>
      </c>
      <c r="M1553" s="8">
        <f t="shared" si="96"/>
        <v>0</v>
      </c>
      <c r="N1553" s="9" t="e">
        <f t="shared" si="97"/>
        <v>#DIV/0!</v>
      </c>
      <c r="O1553" t="s">
        <v>8338</v>
      </c>
      <c r="P1553" t="s">
        <v>8343</v>
      </c>
      <c r="Q1553">
        <v>1430164039</v>
      </c>
      <c r="R1553" s="13">
        <f t="shared" si="98"/>
        <v>42121.824525462958</v>
      </c>
      <c r="S1553">
        <v>1432756039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 t="b">
        <v>0</v>
      </c>
      <c r="J1554">
        <v>16</v>
      </c>
      <c r="K1554" t="b">
        <v>0</v>
      </c>
      <c r="L1554" t="s">
        <v>8289</v>
      </c>
      <c r="M1554" s="8">
        <f t="shared" si="96"/>
        <v>49.186046511627907</v>
      </c>
      <c r="N1554" s="9">
        <f t="shared" si="97"/>
        <v>132.1875</v>
      </c>
      <c r="O1554" t="s">
        <v>8338</v>
      </c>
      <c r="P1554" t="s">
        <v>8343</v>
      </c>
      <c r="Q1554">
        <v>1410366708</v>
      </c>
      <c r="R1554" s="13">
        <f t="shared" si="98"/>
        <v>41892.688750000001</v>
      </c>
      <c r="S1554">
        <v>1412135940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 t="b">
        <v>0</v>
      </c>
      <c r="J1555">
        <v>0</v>
      </c>
      <c r="K1555" t="b">
        <v>0</v>
      </c>
      <c r="L1555" t="s">
        <v>8289</v>
      </c>
      <c r="M1555" s="8">
        <f t="shared" si="96"/>
        <v>0</v>
      </c>
      <c r="N1555" s="9" t="e">
        <f t="shared" si="97"/>
        <v>#DIV/0!</v>
      </c>
      <c r="O1555" t="s">
        <v>8338</v>
      </c>
      <c r="P1555" t="s">
        <v>8343</v>
      </c>
      <c r="Q1555">
        <v>1438584447</v>
      </c>
      <c r="R1555" s="13">
        <f t="shared" si="98"/>
        <v>42219.282951388886</v>
      </c>
      <c r="S1555">
        <v>1441176447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 t="b">
        <v>0</v>
      </c>
      <c r="J1556">
        <v>0</v>
      </c>
      <c r="K1556" t="b">
        <v>0</v>
      </c>
      <c r="L1556" t="s">
        <v>8289</v>
      </c>
      <c r="M1556" s="8">
        <f t="shared" si="96"/>
        <v>0</v>
      </c>
      <c r="N1556" s="9" t="e">
        <f t="shared" si="97"/>
        <v>#DIV/0!</v>
      </c>
      <c r="O1556" t="s">
        <v>8338</v>
      </c>
      <c r="P1556" t="s">
        <v>8343</v>
      </c>
      <c r="Q1556">
        <v>1435903390</v>
      </c>
      <c r="R1556" s="13">
        <f t="shared" si="98"/>
        <v>42188.252199074079</v>
      </c>
      <c r="S1556">
        <v>1438495390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 t="b">
        <v>0</v>
      </c>
      <c r="J1557">
        <v>0</v>
      </c>
      <c r="K1557" t="b">
        <v>0</v>
      </c>
      <c r="L1557" t="s">
        <v>8289</v>
      </c>
      <c r="M1557" s="8">
        <f t="shared" si="96"/>
        <v>0</v>
      </c>
      <c r="N1557" s="9" t="e">
        <f t="shared" si="97"/>
        <v>#DIV/0!</v>
      </c>
      <c r="O1557" t="s">
        <v>8338</v>
      </c>
      <c r="P1557" t="s">
        <v>8343</v>
      </c>
      <c r="Q1557">
        <v>1440513832</v>
      </c>
      <c r="R1557" s="13">
        <f t="shared" si="98"/>
        <v>42241.613796296297</v>
      </c>
      <c r="S1557">
        <v>1442509200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 t="b">
        <v>0</v>
      </c>
      <c r="J1558">
        <v>12</v>
      </c>
      <c r="K1558" t="b">
        <v>0</v>
      </c>
      <c r="L1558" t="s">
        <v>8289</v>
      </c>
      <c r="M1558" s="8">
        <f t="shared" si="96"/>
        <v>45.133333333333333</v>
      </c>
      <c r="N1558" s="9">
        <f t="shared" si="97"/>
        <v>56.416666666666664</v>
      </c>
      <c r="O1558" t="s">
        <v>8338</v>
      </c>
      <c r="P1558" t="s">
        <v>8343</v>
      </c>
      <c r="Q1558">
        <v>1465011624</v>
      </c>
      <c r="R1558" s="13">
        <f t="shared" si="98"/>
        <v>42525.153055555551</v>
      </c>
      <c r="S1558">
        <v>1467603624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 t="b">
        <v>0</v>
      </c>
      <c r="J1559">
        <v>1</v>
      </c>
      <c r="K1559" t="b">
        <v>0</v>
      </c>
      <c r="L1559" t="s">
        <v>8289</v>
      </c>
      <c r="M1559" s="8">
        <f t="shared" si="96"/>
        <v>4</v>
      </c>
      <c r="N1559" s="9">
        <f t="shared" si="97"/>
        <v>100</v>
      </c>
      <c r="O1559" t="s">
        <v>8338</v>
      </c>
      <c r="P1559" t="s">
        <v>8343</v>
      </c>
      <c r="Q1559">
        <v>1408549233</v>
      </c>
      <c r="R1559" s="13">
        <f t="shared" si="98"/>
        <v>41871.65315972222</v>
      </c>
      <c r="S1559">
        <v>1411227633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 t="b">
        <v>0</v>
      </c>
      <c r="J1560">
        <v>3</v>
      </c>
      <c r="K1560" t="b">
        <v>0</v>
      </c>
      <c r="L1560" t="s">
        <v>8289</v>
      </c>
      <c r="M1560" s="8">
        <f t="shared" si="96"/>
        <v>4.666666666666667</v>
      </c>
      <c r="N1560" s="9">
        <f t="shared" si="97"/>
        <v>11.666666666666666</v>
      </c>
      <c r="O1560" t="s">
        <v>8338</v>
      </c>
      <c r="P1560" t="s">
        <v>8343</v>
      </c>
      <c r="Q1560">
        <v>1435656759</v>
      </c>
      <c r="R1560" s="13">
        <f t="shared" si="98"/>
        <v>42185.397673611107</v>
      </c>
      <c r="S1560">
        <v>1440763920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 t="b">
        <v>0</v>
      </c>
      <c r="J1561">
        <v>1</v>
      </c>
      <c r="K1561" t="b">
        <v>0</v>
      </c>
      <c r="L1561" t="s">
        <v>8289</v>
      </c>
      <c r="M1561" s="8">
        <f t="shared" si="96"/>
        <v>0.33333333333333331</v>
      </c>
      <c r="N1561" s="9">
        <f t="shared" si="97"/>
        <v>50</v>
      </c>
      <c r="O1561" t="s">
        <v>8338</v>
      </c>
      <c r="P1561" t="s">
        <v>8343</v>
      </c>
      <c r="Q1561">
        <v>1428974199</v>
      </c>
      <c r="R1561" s="13">
        <f t="shared" si="98"/>
        <v>42108.05322916666</v>
      </c>
      <c r="S1561">
        <v>1430270199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 t="b">
        <v>0</v>
      </c>
      <c r="J1562">
        <v>4</v>
      </c>
      <c r="K1562" t="b">
        <v>0</v>
      </c>
      <c r="L1562" t="s">
        <v>8289</v>
      </c>
      <c r="M1562" s="8">
        <f t="shared" si="96"/>
        <v>3.76</v>
      </c>
      <c r="N1562" s="9">
        <f t="shared" si="97"/>
        <v>23.5</v>
      </c>
      <c r="O1562" t="s">
        <v>8338</v>
      </c>
      <c r="P1562" t="s">
        <v>8343</v>
      </c>
      <c r="Q1562">
        <v>1414110593</v>
      </c>
      <c r="R1562" s="13">
        <f t="shared" si="98"/>
        <v>41936.020752314813</v>
      </c>
      <c r="S1562">
        <v>1415842193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 t="b">
        <v>0</v>
      </c>
      <c r="J1563">
        <v>1</v>
      </c>
      <c r="K1563" t="b">
        <v>0</v>
      </c>
      <c r="L1563" t="s">
        <v>8290</v>
      </c>
      <c r="M1563" s="8">
        <f t="shared" si="96"/>
        <v>0.67</v>
      </c>
      <c r="N1563" s="9">
        <f t="shared" si="97"/>
        <v>67</v>
      </c>
      <c r="O1563" t="s">
        <v>8322</v>
      </c>
      <c r="P1563" t="s">
        <v>8344</v>
      </c>
      <c r="Q1563">
        <v>1381194003</v>
      </c>
      <c r="R1563" s="13">
        <f t="shared" si="98"/>
        <v>41555.041701388887</v>
      </c>
      <c r="S1563">
        <v>1383789603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 t="b">
        <v>0</v>
      </c>
      <c r="J1564">
        <v>0</v>
      </c>
      <c r="K1564" t="b">
        <v>0</v>
      </c>
      <c r="L1564" t="s">
        <v>8290</v>
      </c>
      <c r="M1564" s="8">
        <f t="shared" si="96"/>
        <v>0</v>
      </c>
      <c r="N1564" s="9" t="e">
        <f t="shared" si="97"/>
        <v>#DIV/0!</v>
      </c>
      <c r="O1564" t="s">
        <v>8322</v>
      </c>
      <c r="P1564" t="s">
        <v>8344</v>
      </c>
      <c r="Q1564">
        <v>1253712916</v>
      </c>
      <c r="R1564" s="13">
        <f t="shared" si="98"/>
        <v>40079.566157407404</v>
      </c>
      <c r="S1564">
        <v>1259715000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 t="b">
        <v>0</v>
      </c>
      <c r="J1565">
        <v>2</v>
      </c>
      <c r="K1565" t="b">
        <v>0</v>
      </c>
      <c r="L1565" t="s">
        <v>8290</v>
      </c>
      <c r="M1565" s="8">
        <f t="shared" si="96"/>
        <v>1.4166666666666667</v>
      </c>
      <c r="N1565" s="9">
        <f t="shared" si="97"/>
        <v>42.5</v>
      </c>
      <c r="O1565" t="s">
        <v>8322</v>
      </c>
      <c r="P1565" t="s">
        <v>8344</v>
      </c>
      <c r="Q1565">
        <v>1389635351</v>
      </c>
      <c r="R1565" s="13">
        <f t="shared" si="98"/>
        <v>41652.742488425924</v>
      </c>
      <c r="S1565">
        <v>1394815751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 t="b">
        <v>0</v>
      </c>
      <c r="J1566">
        <v>1</v>
      </c>
      <c r="K1566" t="b">
        <v>0</v>
      </c>
      <c r="L1566" t="s">
        <v>8290</v>
      </c>
      <c r="M1566" s="8">
        <f t="shared" si="96"/>
        <v>0.1</v>
      </c>
      <c r="N1566" s="9">
        <f t="shared" si="97"/>
        <v>10</v>
      </c>
      <c r="O1566" t="s">
        <v>8322</v>
      </c>
      <c r="P1566" t="s">
        <v>8344</v>
      </c>
      <c r="Q1566">
        <v>1430124509</v>
      </c>
      <c r="R1566" s="13">
        <f t="shared" si="98"/>
        <v>42121.367002314815</v>
      </c>
      <c r="S1566">
        <v>1432843500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 t="b">
        <v>0</v>
      </c>
      <c r="J1567">
        <v>1</v>
      </c>
      <c r="K1567" t="b">
        <v>0</v>
      </c>
      <c r="L1567" t="s">
        <v>8290</v>
      </c>
      <c r="M1567" s="8">
        <f t="shared" si="96"/>
        <v>2.5</v>
      </c>
      <c r="N1567" s="9">
        <f t="shared" si="97"/>
        <v>100</v>
      </c>
      <c r="O1567" t="s">
        <v>8322</v>
      </c>
      <c r="P1567" t="s">
        <v>8344</v>
      </c>
      <c r="Q1567">
        <v>1304962261</v>
      </c>
      <c r="R1567" s="13">
        <f t="shared" si="98"/>
        <v>40672.729872685188</v>
      </c>
      <c r="S1567">
        <v>1307554261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 t="b">
        <v>0</v>
      </c>
      <c r="J1568">
        <v>59</v>
      </c>
      <c r="K1568" t="b">
        <v>0</v>
      </c>
      <c r="L1568" t="s">
        <v>8290</v>
      </c>
      <c r="M1568" s="8">
        <f t="shared" si="96"/>
        <v>21.25</v>
      </c>
      <c r="N1568" s="9">
        <f t="shared" si="97"/>
        <v>108.05084745762711</v>
      </c>
      <c r="O1568" t="s">
        <v>8322</v>
      </c>
      <c r="P1568" t="s">
        <v>8344</v>
      </c>
      <c r="Q1568">
        <v>1467151204</v>
      </c>
      <c r="R1568" s="13">
        <f t="shared" si="98"/>
        <v>42549.916712962964</v>
      </c>
      <c r="S1568">
        <v>1469656800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 t="b">
        <v>0</v>
      </c>
      <c r="J1569">
        <v>13</v>
      </c>
      <c r="K1569" t="b">
        <v>0</v>
      </c>
      <c r="L1569" t="s">
        <v>8290</v>
      </c>
      <c r="M1569" s="8">
        <f t="shared" si="96"/>
        <v>4.117647058823529</v>
      </c>
      <c r="N1569" s="9">
        <f t="shared" si="97"/>
        <v>26.923076923076923</v>
      </c>
      <c r="O1569" t="s">
        <v>8322</v>
      </c>
      <c r="P1569" t="s">
        <v>8344</v>
      </c>
      <c r="Q1569">
        <v>1391293745</v>
      </c>
      <c r="R1569" s="13">
        <f t="shared" si="98"/>
        <v>41671.936863425923</v>
      </c>
      <c r="S1569">
        <v>1392595200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 t="b">
        <v>0</v>
      </c>
      <c r="J1570">
        <v>22</v>
      </c>
      <c r="K1570" t="b">
        <v>0</v>
      </c>
      <c r="L1570" t="s">
        <v>8290</v>
      </c>
      <c r="M1570" s="8">
        <f t="shared" si="96"/>
        <v>13.64</v>
      </c>
      <c r="N1570" s="9">
        <f t="shared" si="97"/>
        <v>155</v>
      </c>
      <c r="O1570" t="s">
        <v>8322</v>
      </c>
      <c r="P1570" t="s">
        <v>8344</v>
      </c>
      <c r="Q1570">
        <v>1416360585</v>
      </c>
      <c r="R1570" s="13">
        <f t="shared" si="98"/>
        <v>41962.062326388885</v>
      </c>
      <c r="S1570">
        <v>1419384585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 t="b">
        <v>0</v>
      </c>
      <c r="J1571">
        <v>0</v>
      </c>
      <c r="K1571" t="b">
        <v>0</v>
      </c>
      <c r="L1571" t="s">
        <v>8290</v>
      </c>
      <c r="M1571" s="8">
        <f t="shared" si="96"/>
        <v>0</v>
      </c>
      <c r="N1571" s="9" t="e">
        <f t="shared" si="97"/>
        <v>#DIV/0!</v>
      </c>
      <c r="O1571" t="s">
        <v>8322</v>
      </c>
      <c r="P1571" t="s">
        <v>8344</v>
      </c>
      <c r="Q1571">
        <v>1366906714</v>
      </c>
      <c r="R1571" s="13">
        <f t="shared" si="98"/>
        <v>41389.679560185185</v>
      </c>
      <c r="S1571">
        <v>1369498714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 t="b">
        <v>0</v>
      </c>
      <c r="J1572">
        <v>52</v>
      </c>
      <c r="K1572" t="b">
        <v>0</v>
      </c>
      <c r="L1572" t="s">
        <v>8290</v>
      </c>
      <c r="M1572" s="8">
        <f t="shared" si="96"/>
        <v>41.4</v>
      </c>
      <c r="N1572" s="9">
        <f t="shared" si="97"/>
        <v>47.769230769230766</v>
      </c>
      <c r="O1572" t="s">
        <v>8322</v>
      </c>
      <c r="P1572" t="s">
        <v>8344</v>
      </c>
      <c r="Q1572">
        <v>1457551882</v>
      </c>
      <c r="R1572" s="13">
        <f t="shared" si="98"/>
        <v>42438.813449074078</v>
      </c>
      <c r="S1572">
        <v>1460140282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 t="b">
        <v>0</v>
      </c>
      <c r="J1573">
        <v>4</v>
      </c>
      <c r="K1573" t="b">
        <v>0</v>
      </c>
      <c r="L1573" t="s">
        <v>8290</v>
      </c>
      <c r="M1573" s="8">
        <f t="shared" si="96"/>
        <v>0.66115702479338845</v>
      </c>
      <c r="N1573" s="9">
        <f t="shared" si="97"/>
        <v>20</v>
      </c>
      <c r="O1573" t="s">
        <v>8322</v>
      </c>
      <c r="P1573" t="s">
        <v>8344</v>
      </c>
      <c r="Q1573">
        <v>1432146483</v>
      </c>
      <c r="R1573" s="13">
        <f t="shared" si="98"/>
        <v>42144.769479166673</v>
      </c>
      <c r="S1573">
        <v>1434738483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 t="b">
        <v>0</v>
      </c>
      <c r="J1574">
        <v>3</v>
      </c>
      <c r="K1574" t="b">
        <v>0</v>
      </c>
      <c r="L1574" t="s">
        <v>8290</v>
      </c>
      <c r="M1574" s="8">
        <f t="shared" si="96"/>
        <v>5</v>
      </c>
      <c r="N1574" s="9">
        <f t="shared" si="97"/>
        <v>41.666666666666664</v>
      </c>
      <c r="O1574" t="s">
        <v>8322</v>
      </c>
      <c r="P1574" t="s">
        <v>8344</v>
      </c>
      <c r="Q1574">
        <v>1454546859</v>
      </c>
      <c r="R1574" s="13">
        <f t="shared" si="98"/>
        <v>42404.033090277779</v>
      </c>
      <c r="S1574">
        <v>1456703940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 t="b">
        <v>0</v>
      </c>
      <c r="J1575">
        <v>3</v>
      </c>
      <c r="K1575" t="b">
        <v>0</v>
      </c>
      <c r="L1575" t="s">
        <v>8290</v>
      </c>
      <c r="M1575" s="8">
        <f t="shared" si="96"/>
        <v>2.4777777777777779</v>
      </c>
      <c r="N1575" s="9">
        <f t="shared" si="97"/>
        <v>74.333333333333329</v>
      </c>
      <c r="O1575" t="s">
        <v>8322</v>
      </c>
      <c r="P1575" t="s">
        <v>8344</v>
      </c>
      <c r="Q1575">
        <v>1487548802</v>
      </c>
      <c r="R1575" s="13">
        <f t="shared" si="98"/>
        <v>42786.000023148154</v>
      </c>
      <c r="S1575">
        <v>1491019140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 t="b">
        <v>0</v>
      </c>
      <c r="J1576">
        <v>6</v>
      </c>
      <c r="K1576" t="b">
        <v>0</v>
      </c>
      <c r="L1576" t="s">
        <v>8290</v>
      </c>
      <c r="M1576" s="8">
        <f t="shared" si="96"/>
        <v>5.0599999999999996</v>
      </c>
      <c r="N1576" s="9">
        <f t="shared" si="97"/>
        <v>84.333333333333329</v>
      </c>
      <c r="O1576" t="s">
        <v>8322</v>
      </c>
      <c r="P1576" t="s">
        <v>8344</v>
      </c>
      <c r="Q1576">
        <v>1421187329</v>
      </c>
      <c r="R1576" s="13">
        <f t="shared" si="98"/>
        <v>42017.927418981482</v>
      </c>
      <c r="S1576">
        <v>1424211329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 t="b">
        <v>0</v>
      </c>
      <c r="J1577">
        <v>35</v>
      </c>
      <c r="K1577" t="b">
        <v>0</v>
      </c>
      <c r="L1577" t="s">
        <v>8290</v>
      </c>
      <c r="M1577" s="8">
        <f t="shared" si="96"/>
        <v>22.91</v>
      </c>
      <c r="N1577" s="9">
        <f t="shared" si="97"/>
        <v>65.457142857142856</v>
      </c>
      <c r="O1577" t="s">
        <v>8322</v>
      </c>
      <c r="P1577" t="s">
        <v>8344</v>
      </c>
      <c r="Q1577">
        <v>1402317296</v>
      </c>
      <c r="R1577" s="13">
        <f t="shared" si="98"/>
        <v>41799.524259259262</v>
      </c>
      <c r="S1577">
        <v>1404909296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 t="b">
        <v>0</v>
      </c>
      <c r="J1578">
        <v>10</v>
      </c>
      <c r="K1578" t="b">
        <v>0</v>
      </c>
      <c r="L1578" t="s">
        <v>8290</v>
      </c>
      <c r="M1578" s="8">
        <f t="shared" si="96"/>
        <v>13</v>
      </c>
      <c r="N1578" s="9">
        <f t="shared" si="97"/>
        <v>65</v>
      </c>
      <c r="O1578" t="s">
        <v>8322</v>
      </c>
      <c r="P1578" t="s">
        <v>8344</v>
      </c>
      <c r="Q1578">
        <v>1431810368</v>
      </c>
      <c r="R1578" s="13">
        <f t="shared" si="98"/>
        <v>42140.879259259258</v>
      </c>
      <c r="S1578">
        <v>1435698368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 t="b">
        <v>0</v>
      </c>
      <c r="J1579">
        <v>2</v>
      </c>
      <c r="K1579" t="b">
        <v>0</v>
      </c>
      <c r="L1579" t="s">
        <v>8290</v>
      </c>
      <c r="M1579" s="8">
        <f t="shared" si="96"/>
        <v>0.55000000000000004</v>
      </c>
      <c r="N1579" s="9">
        <f t="shared" si="97"/>
        <v>27.5</v>
      </c>
      <c r="O1579" t="s">
        <v>8322</v>
      </c>
      <c r="P1579" t="s">
        <v>8344</v>
      </c>
      <c r="Q1579">
        <v>1337977248</v>
      </c>
      <c r="R1579" s="13">
        <f t="shared" si="98"/>
        <v>41054.847777777781</v>
      </c>
      <c r="S1579">
        <v>1343161248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 t="b">
        <v>0</v>
      </c>
      <c r="J1580">
        <v>4</v>
      </c>
      <c r="K1580" t="b">
        <v>0</v>
      </c>
      <c r="L1580" t="s">
        <v>8290</v>
      </c>
      <c r="M1580" s="8">
        <f t="shared" si="96"/>
        <v>10.80653663679494</v>
      </c>
      <c r="N1580" s="9">
        <f t="shared" si="97"/>
        <v>51.25</v>
      </c>
      <c r="O1580" t="s">
        <v>8322</v>
      </c>
      <c r="P1580" t="s">
        <v>8344</v>
      </c>
      <c r="Q1580">
        <v>1281317691</v>
      </c>
      <c r="R1580" s="13">
        <f t="shared" si="98"/>
        <v>40399.065868055557</v>
      </c>
      <c r="S1580">
        <v>1283392800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 t="b">
        <v>0</v>
      </c>
      <c r="J1581">
        <v>2</v>
      </c>
      <c r="K1581" t="b">
        <v>0</v>
      </c>
      <c r="L1581" t="s">
        <v>8290</v>
      </c>
      <c r="M1581" s="8">
        <f t="shared" si="96"/>
        <v>0.84008400840084008</v>
      </c>
      <c r="N1581" s="9">
        <f t="shared" si="97"/>
        <v>14</v>
      </c>
      <c r="O1581" t="s">
        <v>8322</v>
      </c>
      <c r="P1581" t="s">
        <v>8344</v>
      </c>
      <c r="Q1581">
        <v>1374882891</v>
      </c>
      <c r="R1581" s="13">
        <f t="shared" si="98"/>
        <v>41481.996423611112</v>
      </c>
      <c r="S1581">
        <v>1377734091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 t="b">
        <v>0</v>
      </c>
      <c r="J1582">
        <v>0</v>
      </c>
      <c r="K1582" t="b">
        <v>0</v>
      </c>
      <c r="L1582" t="s">
        <v>8290</v>
      </c>
      <c r="M1582" s="8">
        <f t="shared" si="96"/>
        <v>0</v>
      </c>
      <c r="N1582" s="9" t="e">
        <f t="shared" si="97"/>
        <v>#DIV/0!</v>
      </c>
      <c r="O1582" t="s">
        <v>8322</v>
      </c>
      <c r="P1582" t="s">
        <v>8344</v>
      </c>
      <c r="Q1582">
        <v>1332378726</v>
      </c>
      <c r="R1582" s="13">
        <f t="shared" si="98"/>
        <v>40990.050069444449</v>
      </c>
      <c r="S1582">
        <v>1337562726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 t="b">
        <v>0</v>
      </c>
      <c r="J1583">
        <v>1</v>
      </c>
      <c r="K1583" t="b">
        <v>0</v>
      </c>
      <c r="L1583" t="s">
        <v>8291</v>
      </c>
      <c r="M1583" s="8">
        <f t="shared" si="96"/>
        <v>0.5</v>
      </c>
      <c r="N1583" s="9">
        <f t="shared" si="97"/>
        <v>5</v>
      </c>
      <c r="O1583" t="s">
        <v>8338</v>
      </c>
      <c r="P1583" t="s">
        <v>8345</v>
      </c>
      <c r="Q1583">
        <v>1447757190</v>
      </c>
      <c r="R1583" s="13">
        <f t="shared" si="98"/>
        <v>42325.448958333334</v>
      </c>
      <c r="S1583">
        <v>1450521990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 t="b">
        <v>0</v>
      </c>
      <c r="J1584">
        <v>3</v>
      </c>
      <c r="K1584" t="b">
        <v>0</v>
      </c>
      <c r="L1584" t="s">
        <v>8291</v>
      </c>
      <c r="M1584" s="8">
        <f t="shared" si="96"/>
        <v>9.3000000000000007</v>
      </c>
      <c r="N1584" s="9">
        <f t="shared" si="97"/>
        <v>31</v>
      </c>
      <c r="O1584" t="s">
        <v>8338</v>
      </c>
      <c r="P1584" t="s">
        <v>8345</v>
      </c>
      <c r="Q1584">
        <v>1440961053</v>
      </c>
      <c r="R1584" s="13">
        <f t="shared" si="98"/>
        <v>42246.789965277778</v>
      </c>
      <c r="S1584">
        <v>1445894400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 t="b">
        <v>0</v>
      </c>
      <c r="J1585">
        <v>1</v>
      </c>
      <c r="K1585" t="b">
        <v>0</v>
      </c>
      <c r="L1585" t="s">
        <v>8291</v>
      </c>
      <c r="M1585" s="8">
        <f t="shared" si="96"/>
        <v>7.4999999999999997E-2</v>
      </c>
      <c r="N1585" s="9">
        <f t="shared" si="97"/>
        <v>15</v>
      </c>
      <c r="O1585" t="s">
        <v>8338</v>
      </c>
      <c r="P1585" t="s">
        <v>8345</v>
      </c>
      <c r="Q1585">
        <v>1409089391</v>
      </c>
      <c r="R1585" s="13">
        <f t="shared" si="98"/>
        <v>41877.904988425929</v>
      </c>
      <c r="S1585">
        <v>1411681391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 t="b">
        <v>0</v>
      </c>
      <c r="J1586">
        <v>0</v>
      </c>
      <c r="K1586" t="b">
        <v>0</v>
      </c>
      <c r="L1586" t="s">
        <v>8291</v>
      </c>
      <c r="M1586" s="8">
        <f t="shared" si="96"/>
        <v>0</v>
      </c>
      <c r="N1586" s="9" t="e">
        <f t="shared" si="97"/>
        <v>#DIV/0!</v>
      </c>
      <c r="O1586" t="s">
        <v>8338</v>
      </c>
      <c r="P1586" t="s">
        <v>8345</v>
      </c>
      <c r="Q1586">
        <v>1400600101</v>
      </c>
      <c r="R1586" s="13">
        <f t="shared" si="98"/>
        <v>41779.649317129632</v>
      </c>
      <c r="S1586">
        <v>1401464101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 t="b">
        <v>0</v>
      </c>
      <c r="J1587">
        <v>12</v>
      </c>
      <c r="K1587" t="b">
        <v>0</v>
      </c>
      <c r="L1587" t="s">
        <v>8291</v>
      </c>
      <c r="M1587" s="8">
        <f t="shared" si="96"/>
        <v>79</v>
      </c>
      <c r="N1587" s="9">
        <f t="shared" si="97"/>
        <v>131.66666666666666</v>
      </c>
      <c r="O1587" t="s">
        <v>8338</v>
      </c>
      <c r="P1587" t="s">
        <v>8345</v>
      </c>
      <c r="Q1587">
        <v>1480800568</v>
      </c>
      <c r="R1587" s="13">
        <f t="shared" si="98"/>
        <v>42707.895462962959</v>
      </c>
      <c r="S1587">
        <v>1482663600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 t="b">
        <v>0</v>
      </c>
      <c r="J1588">
        <v>0</v>
      </c>
      <c r="K1588" t="b">
        <v>0</v>
      </c>
      <c r="L1588" t="s">
        <v>8291</v>
      </c>
      <c r="M1588" s="8">
        <f t="shared" si="96"/>
        <v>0</v>
      </c>
      <c r="N1588" s="9" t="e">
        <f t="shared" si="97"/>
        <v>#DIV/0!</v>
      </c>
      <c r="O1588" t="s">
        <v>8338</v>
      </c>
      <c r="P1588" t="s">
        <v>8345</v>
      </c>
      <c r="Q1588">
        <v>1425609022</v>
      </c>
      <c r="R1588" s="13">
        <f t="shared" si="98"/>
        <v>42069.104421296302</v>
      </c>
      <c r="S1588">
        <v>1428197422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 t="b">
        <v>0</v>
      </c>
      <c r="J1589">
        <v>1</v>
      </c>
      <c r="K1589" t="b">
        <v>0</v>
      </c>
      <c r="L1589" t="s">
        <v>8291</v>
      </c>
      <c r="M1589" s="8">
        <f t="shared" si="96"/>
        <v>1.3333333333333334E-2</v>
      </c>
      <c r="N1589" s="9">
        <f t="shared" si="97"/>
        <v>1</v>
      </c>
      <c r="O1589" t="s">
        <v>8338</v>
      </c>
      <c r="P1589" t="s">
        <v>8345</v>
      </c>
      <c r="Q1589">
        <v>1415918965</v>
      </c>
      <c r="R1589" s="13">
        <f t="shared" si="98"/>
        <v>41956.950983796298</v>
      </c>
      <c r="S1589">
        <v>1418510965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 t="b">
        <v>0</v>
      </c>
      <c r="J1590">
        <v>0</v>
      </c>
      <c r="K1590" t="b">
        <v>0</v>
      </c>
      <c r="L1590" t="s">
        <v>8291</v>
      </c>
      <c r="M1590" s="8">
        <f t="shared" si="96"/>
        <v>0</v>
      </c>
      <c r="N1590" s="9" t="e">
        <f t="shared" si="97"/>
        <v>#DIV/0!</v>
      </c>
      <c r="O1590" t="s">
        <v>8338</v>
      </c>
      <c r="P1590" t="s">
        <v>8345</v>
      </c>
      <c r="Q1590">
        <v>1420091999</v>
      </c>
      <c r="R1590" s="13">
        <f t="shared" si="98"/>
        <v>42005.24998842593</v>
      </c>
      <c r="S1590">
        <v>1422735120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 t="b">
        <v>0</v>
      </c>
      <c r="J1591">
        <v>0</v>
      </c>
      <c r="K1591" t="b">
        <v>0</v>
      </c>
      <c r="L1591" t="s">
        <v>8291</v>
      </c>
      <c r="M1591" s="8">
        <f t="shared" si="96"/>
        <v>0</v>
      </c>
      <c r="N1591" s="9" t="e">
        <f t="shared" si="97"/>
        <v>#DIV/0!</v>
      </c>
      <c r="O1591" t="s">
        <v>8338</v>
      </c>
      <c r="P1591" t="s">
        <v>8345</v>
      </c>
      <c r="Q1591">
        <v>1441841886</v>
      </c>
      <c r="R1591" s="13">
        <f t="shared" si="98"/>
        <v>42256.984791666662</v>
      </c>
      <c r="S1591">
        <v>1444433886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 t="b">
        <v>0</v>
      </c>
      <c r="J1592">
        <v>2</v>
      </c>
      <c r="K1592" t="b">
        <v>0</v>
      </c>
      <c r="L1592" t="s">
        <v>8291</v>
      </c>
      <c r="M1592" s="8">
        <f t="shared" si="96"/>
        <v>1.7</v>
      </c>
      <c r="N1592" s="9">
        <f t="shared" si="97"/>
        <v>510</v>
      </c>
      <c r="O1592" t="s">
        <v>8338</v>
      </c>
      <c r="P1592" t="s">
        <v>8345</v>
      </c>
      <c r="Q1592">
        <v>1440448464</v>
      </c>
      <c r="R1592" s="13">
        <f t="shared" si="98"/>
        <v>42240.857222222221</v>
      </c>
      <c r="S1592">
        <v>1443040464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 t="b">
        <v>0</v>
      </c>
      <c r="J1593">
        <v>92</v>
      </c>
      <c r="K1593" t="b">
        <v>0</v>
      </c>
      <c r="L1593" t="s">
        <v>8291</v>
      </c>
      <c r="M1593" s="8">
        <f t="shared" si="96"/>
        <v>29.228571428571428</v>
      </c>
      <c r="N1593" s="9">
        <f t="shared" si="97"/>
        <v>44.478260869565219</v>
      </c>
      <c r="O1593" t="s">
        <v>8338</v>
      </c>
      <c r="P1593" t="s">
        <v>8345</v>
      </c>
      <c r="Q1593">
        <v>1457112341</v>
      </c>
      <c r="R1593" s="13">
        <f t="shared" si="98"/>
        <v>42433.726168981477</v>
      </c>
      <c r="S1593">
        <v>1459700741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 t="b">
        <v>0</v>
      </c>
      <c r="J1594">
        <v>0</v>
      </c>
      <c r="K1594" t="b">
        <v>0</v>
      </c>
      <c r="L1594" t="s">
        <v>8291</v>
      </c>
      <c r="M1594" s="8">
        <f t="shared" si="96"/>
        <v>0</v>
      </c>
      <c r="N1594" s="9" t="e">
        <f t="shared" si="97"/>
        <v>#DIV/0!</v>
      </c>
      <c r="O1594" t="s">
        <v>8338</v>
      </c>
      <c r="P1594" t="s">
        <v>8345</v>
      </c>
      <c r="Q1594">
        <v>1423619085</v>
      </c>
      <c r="R1594" s="13">
        <f t="shared" si="98"/>
        <v>42046.072743055556</v>
      </c>
      <c r="S1594">
        <v>1427503485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 t="b">
        <v>0</v>
      </c>
      <c r="J1595">
        <v>3</v>
      </c>
      <c r="K1595" t="b">
        <v>0</v>
      </c>
      <c r="L1595" t="s">
        <v>8291</v>
      </c>
      <c r="M1595" s="8">
        <f t="shared" si="96"/>
        <v>1.3636363636363636E-2</v>
      </c>
      <c r="N1595" s="9">
        <f t="shared" si="97"/>
        <v>1</v>
      </c>
      <c r="O1595" t="s">
        <v>8338</v>
      </c>
      <c r="P1595" t="s">
        <v>8345</v>
      </c>
      <c r="Q1595">
        <v>1422562655</v>
      </c>
      <c r="R1595" s="13">
        <f t="shared" si="98"/>
        <v>42033.845543981486</v>
      </c>
      <c r="S1595">
        <v>1425154655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 t="b">
        <v>0</v>
      </c>
      <c r="J1596">
        <v>10</v>
      </c>
      <c r="K1596" t="b">
        <v>0</v>
      </c>
      <c r="L1596" t="s">
        <v>8291</v>
      </c>
      <c r="M1596" s="8">
        <f t="shared" si="96"/>
        <v>20.5</v>
      </c>
      <c r="N1596" s="9">
        <f t="shared" si="97"/>
        <v>20.5</v>
      </c>
      <c r="O1596" t="s">
        <v>8338</v>
      </c>
      <c r="P1596" t="s">
        <v>8345</v>
      </c>
      <c r="Q1596">
        <v>1458147982</v>
      </c>
      <c r="R1596" s="13">
        <f t="shared" si="98"/>
        <v>42445.712754629625</v>
      </c>
      <c r="S1596">
        <v>1463329260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 t="b">
        <v>0</v>
      </c>
      <c r="J1597">
        <v>7</v>
      </c>
      <c r="K1597" t="b">
        <v>0</v>
      </c>
      <c r="L1597" t="s">
        <v>8291</v>
      </c>
      <c r="M1597" s="8">
        <f t="shared" si="96"/>
        <v>0.28000000000000003</v>
      </c>
      <c r="N1597" s="9">
        <f t="shared" si="97"/>
        <v>40</v>
      </c>
      <c r="O1597" t="s">
        <v>8338</v>
      </c>
      <c r="P1597" t="s">
        <v>8345</v>
      </c>
      <c r="Q1597">
        <v>1400634728</v>
      </c>
      <c r="R1597" s="13">
        <f t="shared" si="98"/>
        <v>41780.050092592595</v>
      </c>
      <c r="S1597">
        <v>1403122380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 t="b">
        <v>0</v>
      </c>
      <c r="J1598">
        <v>3</v>
      </c>
      <c r="K1598" t="b">
        <v>0</v>
      </c>
      <c r="L1598" t="s">
        <v>8291</v>
      </c>
      <c r="M1598" s="8">
        <f t="shared" si="96"/>
        <v>2.3076923076923075</v>
      </c>
      <c r="N1598" s="9">
        <f t="shared" si="97"/>
        <v>25</v>
      </c>
      <c r="O1598" t="s">
        <v>8338</v>
      </c>
      <c r="P1598" t="s">
        <v>8345</v>
      </c>
      <c r="Q1598">
        <v>1414577969</v>
      </c>
      <c r="R1598" s="13">
        <f t="shared" si="98"/>
        <v>41941.430196759262</v>
      </c>
      <c r="S1598">
        <v>1418469569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 t="b">
        <v>0</v>
      </c>
      <c r="J1599">
        <v>0</v>
      </c>
      <c r="K1599" t="b">
        <v>0</v>
      </c>
      <c r="L1599" t="s">
        <v>8291</v>
      </c>
      <c r="M1599" s="8">
        <f t="shared" si="96"/>
        <v>0</v>
      </c>
      <c r="N1599" s="9" t="e">
        <f t="shared" si="97"/>
        <v>#DIV/0!</v>
      </c>
      <c r="O1599" t="s">
        <v>8338</v>
      </c>
      <c r="P1599" t="s">
        <v>8345</v>
      </c>
      <c r="Q1599">
        <v>1471768197</v>
      </c>
      <c r="R1599" s="13">
        <f t="shared" si="98"/>
        <v>42603.354131944448</v>
      </c>
      <c r="S1599">
        <v>1474360197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 t="b">
        <v>0</v>
      </c>
      <c r="J1600">
        <v>1</v>
      </c>
      <c r="K1600" t="b">
        <v>0</v>
      </c>
      <c r="L1600" t="s">
        <v>8291</v>
      </c>
      <c r="M1600" s="8">
        <f t="shared" si="96"/>
        <v>0.125</v>
      </c>
      <c r="N1600" s="9">
        <f t="shared" si="97"/>
        <v>1</v>
      </c>
      <c r="O1600" t="s">
        <v>8338</v>
      </c>
      <c r="P1600" t="s">
        <v>8345</v>
      </c>
      <c r="Q1600">
        <v>1432742458</v>
      </c>
      <c r="R1600" s="13">
        <f t="shared" si="98"/>
        <v>42151.667337962965</v>
      </c>
      <c r="S1600">
        <v>1437926458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 t="b">
        <v>0</v>
      </c>
      <c r="J1601">
        <v>0</v>
      </c>
      <c r="K1601" t="b">
        <v>0</v>
      </c>
      <c r="L1601" t="s">
        <v>8291</v>
      </c>
      <c r="M1601" s="8">
        <f t="shared" si="96"/>
        <v>0</v>
      </c>
      <c r="N1601" s="9" t="e">
        <f t="shared" si="97"/>
        <v>#DIV/0!</v>
      </c>
      <c r="O1601" t="s">
        <v>8338</v>
      </c>
      <c r="P1601" t="s">
        <v>8345</v>
      </c>
      <c r="Q1601">
        <v>1457528176</v>
      </c>
      <c r="R1601" s="13">
        <f t="shared" si="98"/>
        <v>42438.53907407407</v>
      </c>
      <c r="S1601">
        <v>1460116576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 t="b">
        <v>0</v>
      </c>
      <c r="J1602">
        <v>9</v>
      </c>
      <c r="K1602" t="b">
        <v>0</v>
      </c>
      <c r="L1602" t="s">
        <v>8291</v>
      </c>
      <c r="M1602" s="8">
        <f t="shared" ref="M1602:M1665" si="100">100*E1602/D1602</f>
        <v>7.34</v>
      </c>
      <c r="N1602" s="9">
        <f t="shared" ref="N1602:N1665" si="101">E1602/J1602</f>
        <v>40.777777777777779</v>
      </c>
      <c r="O1602" t="s">
        <v>8338</v>
      </c>
      <c r="P1602" t="s">
        <v>8345</v>
      </c>
      <c r="Q1602">
        <v>1401585752</v>
      </c>
      <c r="R1602" s="13">
        <f t="shared" ref="R1602:R1665" si="102">(((Q1602/60)/60)/24)+DATE(1970,1,1)</f>
        <v>41791.057314814818</v>
      </c>
      <c r="S1602">
        <v>1405401060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 t="b">
        <v>0</v>
      </c>
      <c r="J1603">
        <v>56</v>
      </c>
      <c r="K1603" t="b">
        <v>1</v>
      </c>
      <c r="L1603" t="s">
        <v>8276</v>
      </c>
      <c r="M1603" s="8">
        <f t="shared" si="100"/>
        <v>108.2492</v>
      </c>
      <c r="N1603" s="9">
        <f t="shared" si="101"/>
        <v>48.325535714285714</v>
      </c>
      <c r="O1603" t="s">
        <v>8325</v>
      </c>
      <c r="P1603" t="s">
        <v>8326</v>
      </c>
      <c r="Q1603">
        <v>1301969633</v>
      </c>
      <c r="R1603" s="13">
        <f t="shared" si="102"/>
        <v>40638.092974537038</v>
      </c>
      <c r="S1603">
        <v>1304561633</v>
      </c>
      <c r="T1603" s="14">
        <f t="shared" ref="T1603:T1666" si="103">(((S1603/60)/60)/24)+DATE(1970,1,1)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 t="b">
        <v>0</v>
      </c>
      <c r="J1604">
        <v>32</v>
      </c>
      <c r="K1604" t="b">
        <v>1</v>
      </c>
      <c r="L1604" t="s">
        <v>8276</v>
      </c>
      <c r="M1604" s="8">
        <f t="shared" si="100"/>
        <v>100.16666666666667</v>
      </c>
      <c r="N1604" s="9">
        <f t="shared" si="101"/>
        <v>46.953125</v>
      </c>
      <c r="O1604" t="s">
        <v>8325</v>
      </c>
      <c r="P1604" t="s">
        <v>8326</v>
      </c>
      <c r="Q1604">
        <v>1314947317</v>
      </c>
      <c r="R1604" s="13">
        <f t="shared" si="102"/>
        <v>40788.297650462962</v>
      </c>
      <c r="S1604">
        <v>1318633200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 t="b">
        <v>0</v>
      </c>
      <c r="J1605">
        <v>30</v>
      </c>
      <c r="K1605" t="b">
        <v>1</v>
      </c>
      <c r="L1605" t="s">
        <v>8276</v>
      </c>
      <c r="M1605" s="8">
        <f t="shared" si="100"/>
        <v>100.033</v>
      </c>
      <c r="N1605" s="9">
        <f t="shared" si="101"/>
        <v>66.688666666666663</v>
      </c>
      <c r="O1605" t="s">
        <v>8325</v>
      </c>
      <c r="P1605" t="s">
        <v>8326</v>
      </c>
      <c r="Q1605">
        <v>1322539459</v>
      </c>
      <c r="R1605" s="13">
        <f t="shared" si="102"/>
        <v>40876.169664351852</v>
      </c>
      <c r="S1605">
        <v>1327723459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 t="b">
        <v>0</v>
      </c>
      <c r="J1606">
        <v>70</v>
      </c>
      <c r="K1606" t="b">
        <v>1</v>
      </c>
      <c r="L1606" t="s">
        <v>8276</v>
      </c>
      <c r="M1606" s="8">
        <f t="shared" si="100"/>
        <v>122.10714285714286</v>
      </c>
      <c r="N1606" s="9">
        <f t="shared" si="101"/>
        <v>48.842857142857142</v>
      </c>
      <c r="O1606" t="s">
        <v>8325</v>
      </c>
      <c r="P1606" t="s">
        <v>8326</v>
      </c>
      <c r="Q1606">
        <v>1328559435</v>
      </c>
      <c r="R1606" s="13">
        <f t="shared" si="102"/>
        <v>40945.845312500001</v>
      </c>
      <c r="S1606">
        <v>1332011835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 t="b">
        <v>0</v>
      </c>
      <c r="J1607">
        <v>44</v>
      </c>
      <c r="K1607" t="b">
        <v>1</v>
      </c>
      <c r="L1607" t="s">
        <v>8276</v>
      </c>
      <c r="M1607" s="8">
        <f t="shared" si="100"/>
        <v>100.69333333333333</v>
      </c>
      <c r="N1607" s="9">
        <f t="shared" si="101"/>
        <v>137.30909090909091</v>
      </c>
      <c r="O1607" t="s">
        <v>8325</v>
      </c>
      <c r="P1607" t="s">
        <v>8326</v>
      </c>
      <c r="Q1607">
        <v>1311380313</v>
      </c>
      <c r="R1607" s="13">
        <f t="shared" si="102"/>
        <v>40747.012881944444</v>
      </c>
      <c r="S1607">
        <v>1312182000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 t="b">
        <v>0</v>
      </c>
      <c r="J1608">
        <v>92</v>
      </c>
      <c r="K1608" t="b">
        <v>1</v>
      </c>
      <c r="L1608" t="s">
        <v>8276</v>
      </c>
      <c r="M1608" s="8">
        <f t="shared" si="100"/>
        <v>101.004125</v>
      </c>
      <c r="N1608" s="9">
        <f t="shared" si="101"/>
        <v>87.829673913043479</v>
      </c>
      <c r="O1608" t="s">
        <v>8325</v>
      </c>
      <c r="P1608" t="s">
        <v>8326</v>
      </c>
      <c r="Q1608">
        <v>1293158438</v>
      </c>
      <c r="R1608" s="13">
        <f t="shared" si="102"/>
        <v>40536.111550925925</v>
      </c>
      <c r="S1608">
        <v>1300930838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 t="b">
        <v>0</v>
      </c>
      <c r="J1609">
        <v>205</v>
      </c>
      <c r="K1609" t="b">
        <v>1</v>
      </c>
      <c r="L1609" t="s">
        <v>8276</v>
      </c>
      <c r="M1609" s="8">
        <f t="shared" si="100"/>
        <v>145.11000000000001</v>
      </c>
      <c r="N1609" s="9">
        <f t="shared" si="101"/>
        <v>70.785365853658533</v>
      </c>
      <c r="O1609" t="s">
        <v>8325</v>
      </c>
      <c r="P1609" t="s">
        <v>8326</v>
      </c>
      <c r="Q1609">
        <v>1337887451</v>
      </c>
      <c r="R1609" s="13">
        <f t="shared" si="102"/>
        <v>41053.80846064815</v>
      </c>
      <c r="S1609">
        <v>1339701851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 t="b">
        <v>0</v>
      </c>
      <c r="J1610">
        <v>23</v>
      </c>
      <c r="K1610" t="b">
        <v>1</v>
      </c>
      <c r="L1610" t="s">
        <v>8276</v>
      </c>
      <c r="M1610" s="8">
        <f t="shared" si="100"/>
        <v>101.25</v>
      </c>
      <c r="N1610" s="9">
        <f t="shared" si="101"/>
        <v>52.826086956521742</v>
      </c>
      <c r="O1610" t="s">
        <v>8325</v>
      </c>
      <c r="P1610" t="s">
        <v>8326</v>
      </c>
      <c r="Q1610">
        <v>1385754986</v>
      </c>
      <c r="R1610" s="13">
        <f t="shared" si="102"/>
        <v>41607.83085648148</v>
      </c>
      <c r="S1610">
        <v>1388553960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 t="b">
        <v>0</v>
      </c>
      <c r="J1611">
        <v>4</v>
      </c>
      <c r="K1611" t="b">
        <v>1</v>
      </c>
      <c r="L1611" t="s">
        <v>8276</v>
      </c>
      <c r="M1611" s="8">
        <f t="shared" si="100"/>
        <v>118.33333333333333</v>
      </c>
      <c r="N1611" s="9">
        <f t="shared" si="101"/>
        <v>443.75</v>
      </c>
      <c r="O1611" t="s">
        <v>8325</v>
      </c>
      <c r="P1611" t="s">
        <v>8326</v>
      </c>
      <c r="Q1611">
        <v>1315612909</v>
      </c>
      <c r="R1611" s="13">
        <f t="shared" si="102"/>
        <v>40796.001261574071</v>
      </c>
      <c r="S1611">
        <v>1320220800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 t="b">
        <v>0</v>
      </c>
      <c r="J1612">
        <v>112</v>
      </c>
      <c r="K1612" t="b">
        <v>1</v>
      </c>
      <c r="L1612" t="s">
        <v>8276</v>
      </c>
      <c r="M1612" s="8">
        <f t="shared" si="100"/>
        <v>271.85000000000002</v>
      </c>
      <c r="N1612" s="9">
        <f t="shared" si="101"/>
        <v>48.544642857142854</v>
      </c>
      <c r="O1612" t="s">
        <v>8325</v>
      </c>
      <c r="P1612" t="s">
        <v>8326</v>
      </c>
      <c r="Q1612">
        <v>1353017510</v>
      </c>
      <c r="R1612" s="13">
        <f t="shared" si="102"/>
        <v>41228.924884259257</v>
      </c>
      <c r="S1612">
        <v>1355609510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 t="b">
        <v>0</v>
      </c>
      <c r="J1613">
        <v>27</v>
      </c>
      <c r="K1613" t="b">
        <v>1</v>
      </c>
      <c r="L1613" t="s">
        <v>8276</v>
      </c>
      <c r="M1613" s="8">
        <f t="shared" si="100"/>
        <v>125.125</v>
      </c>
      <c r="N1613" s="9">
        <f t="shared" si="101"/>
        <v>37.074074074074076</v>
      </c>
      <c r="O1613" t="s">
        <v>8325</v>
      </c>
      <c r="P1613" t="s">
        <v>8326</v>
      </c>
      <c r="Q1613">
        <v>1368576032</v>
      </c>
      <c r="R1613" s="13">
        <f t="shared" si="102"/>
        <v>41409.00037037037</v>
      </c>
      <c r="S1613">
        <v>1370390432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 t="b">
        <v>0</v>
      </c>
      <c r="J1614">
        <v>11</v>
      </c>
      <c r="K1614" t="b">
        <v>1</v>
      </c>
      <c r="L1614" t="s">
        <v>8276</v>
      </c>
      <c r="M1614" s="8">
        <f t="shared" si="100"/>
        <v>110</v>
      </c>
      <c r="N1614" s="9">
        <f t="shared" si="101"/>
        <v>50</v>
      </c>
      <c r="O1614" t="s">
        <v>8325</v>
      </c>
      <c r="P1614" t="s">
        <v>8326</v>
      </c>
      <c r="Q1614">
        <v>1354568384</v>
      </c>
      <c r="R1614" s="13">
        <f t="shared" si="102"/>
        <v>41246.874814814815</v>
      </c>
      <c r="S1614">
        <v>1357160384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 t="b">
        <v>0</v>
      </c>
      <c r="J1615">
        <v>26</v>
      </c>
      <c r="K1615" t="b">
        <v>1</v>
      </c>
      <c r="L1615" t="s">
        <v>8276</v>
      </c>
      <c r="M1615" s="8">
        <f t="shared" si="100"/>
        <v>101.5</v>
      </c>
      <c r="N1615" s="9">
        <f t="shared" si="101"/>
        <v>39.03846153846154</v>
      </c>
      <c r="O1615" t="s">
        <v>8325</v>
      </c>
      <c r="P1615" t="s">
        <v>8326</v>
      </c>
      <c r="Q1615">
        <v>1340329202</v>
      </c>
      <c r="R1615" s="13">
        <f t="shared" si="102"/>
        <v>41082.069467592592</v>
      </c>
      <c r="S1615">
        <v>1342921202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 t="b">
        <v>0</v>
      </c>
      <c r="J1616">
        <v>77</v>
      </c>
      <c r="K1616" t="b">
        <v>1</v>
      </c>
      <c r="L1616" t="s">
        <v>8276</v>
      </c>
      <c r="M1616" s="8">
        <f t="shared" si="100"/>
        <v>102.7</v>
      </c>
      <c r="N1616" s="9">
        <f t="shared" si="101"/>
        <v>66.688311688311686</v>
      </c>
      <c r="O1616" t="s">
        <v>8325</v>
      </c>
      <c r="P1616" t="s">
        <v>8326</v>
      </c>
      <c r="Q1616">
        <v>1401924769</v>
      </c>
      <c r="R1616" s="13">
        <f t="shared" si="102"/>
        <v>41794.981122685182</v>
      </c>
      <c r="S1616">
        <v>1407085200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 t="b">
        <v>0</v>
      </c>
      <c r="J1617">
        <v>136</v>
      </c>
      <c r="K1617" t="b">
        <v>1</v>
      </c>
      <c r="L1617" t="s">
        <v>8276</v>
      </c>
      <c r="M1617" s="8">
        <f t="shared" si="100"/>
        <v>114.125</v>
      </c>
      <c r="N1617" s="9">
        <f t="shared" si="101"/>
        <v>67.132352941176464</v>
      </c>
      <c r="O1617" t="s">
        <v>8325</v>
      </c>
      <c r="P1617" t="s">
        <v>8326</v>
      </c>
      <c r="Q1617">
        <v>1319850796</v>
      </c>
      <c r="R1617" s="13">
        <f t="shared" si="102"/>
        <v>40845.050879629627</v>
      </c>
      <c r="S1617">
        <v>1323742396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 t="b">
        <v>0</v>
      </c>
      <c r="J1618">
        <v>157</v>
      </c>
      <c r="K1618" t="b">
        <v>1</v>
      </c>
      <c r="L1618" t="s">
        <v>8276</v>
      </c>
      <c r="M1618" s="8">
        <f t="shared" si="100"/>
        <v>104.2</v>
      </c>
      <c r="N1618" s="9">
        <f t="shared" si="101"/>
        <v>66.369426751592357</v>
      </c>
      <c r="O1618" t="s">
        <v>8325</v>
      </c>
      <c r="P1618" t="s">
        <v>8326</v>
      </c>
      <c r="Q1618">
        <v>1350061821</v>
      </c>
      <c r="R1618" s="13">
        <f t="shared" si="102"/>
        <v>41194.715520833335</v>
      </c>
      <c r="S1618">
        <v>1353621600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 t="b">
        <v>0</v>
      </c>
      <c r="J1619">
        <v>158</v>
      </c>
      <c r="K1619" t="b">
        <v>1</v>
      </c>
      <c r="L1619" t="s">
        <v>8276</v>
      </c>
      <c r="M1619" s="8">
        <f t="shared" si="100"/>
        <v>145.85714285714286</v>
      </c>
      <c r="N1619" s="9">
        <f t="shared" si="101"/>
        <v>64.620253164556956</v>
      </c>
      <c r="O1619" t="s">
        <v>8325</v>
      </c>
      <c r="P1619" t="s">
        <v>8326</v>
      </c>
      <c r="Q1619">
        <v>1380470188</v>
      </c>
      <c r="R1619" s="13">
        <f t="shared" si="102"/>
        <v>41546.664212962962</v>
      </c>
      <c r="S1619">
        <v>1383332400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 t="b">
        <v>0</v>
      </c>
      <c r="J1620">
        <v>27</v>
      </c>
      <c r="K1620" t="b">
        <v>1</v>
      </c>
      <c r="L1620" t="s">
        <v>8276</v>
      </c>
      <c r="M1620" s="8">
        <f t="shared" si="100"/>
        <v>105.06666666666666</v>
      </c>
      <c r="N1620" s="9">
        <f t="shared" si="101"/>
        <v>58.370370370370374</v>
      </c>
      <c r="O1620" t="s">
        <v>8325</v>
      </c>
      <c r="P1620" t="s">
        <v>8326</v>
      </c>
      <c r="Q1620">
        <v>1359301335</v>
      </c>
      <c r="R1620" s="13">
        <f t="shared" si="102"/>
        <v>41301.654340277775</v>
      </c>
      <c r="S1620">
        <v>1362757335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 t="b">
        <v>0</v>
      </c>
      <c r="J1621">
        <v>23</v>
      </c>
      <c r="K1621" t="b">
        <v>1</v>
      </c>
      <c r="L1621" t="s">
        <v>8276</v>
      </c>
      <c r="M1621" s="8">
        <f t="shared" si="100"/>
        <v>133.33333333333334</v>
      </c>
      <c r="N1621" s="9">
        <f t="shared" si="101"/>
        <v>86.956521739130437</v>
      </c>
      <c r="O1621" t="s">
        <v>8325</v>
      </c>
      <c r="P1621" t="s">
        <v>8326</v>
      </c>
      <c r="Q1621">
        <v>1408940886</v>
      </c>
      <c r="R1621" s="13">
        <f t="shared" si="102"/>
        <v>41876.18618055556</v>
      </c>
      <c r="S1621">
        <v>1410755286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 t="b">
        <v>0</v>
      </c>
      <c r="J1622">
        <v>17</v>
      </c>
      <c r="K1622" t="b">
        <v>1</v>
      </c>
      <c r="L1622" t="s">
        <v>8276</v>
      </c>
      <c r="M1622" s="8">
        <f t="shared" si="100"/>
        <v>113</v>
      </c>
      <c r="N1622" s="9">
        <f t="shared" si="101"/>
        <v>66.470588235294116</v>
      </c>
      <c r="O1622" t="s">
        <v>8325</v>
      </c>
      <c r="P1622" t="s">
        <v>8326</v>
      </c>
      <c r="Q1622">
        <v>1361002140</v>
      </c>
      <c r="R1622" s="13">
        <f t="shared" si="102"/>
        <v>41321.339583333334</v>
      </c>
      <c r="S1622">
        <v>1361606940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 t="b">
        <v>0</v>
      </c>
      <c r="J1623">
        <v>37</v>
      </c>
      <c r="K1623" t="b">
        <v>1</v>
      </c>
      <c r="L1623" t="s">
        <v>8276</v>
      </c>
      <c r="M1623" s="8">
        <f t="shared" si="100"/>
        <v>121.2</v>
      </c>
      <c r="N1623" s="9">
        <f t="shared" si="101"/>
        <v>163.78378378378378</v>
      </c>
      <c r="O1623" t="s">
        <v>8325</v>
      </c>
      <c r="P1623" t="s">
        <v>8326</v>
      </c>
      <c r="Q1623">
        <v>1333550015</v>
      </c>
      <c r="R1623" s="13">
        <f t="shared" si="102"/>
        <v>41003.60665509259</v>
      </c>
      <c r="S1623">
        <v>1338177540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 t="b">
        <v>0</v>
      </c>
      <c r="J1624">
        <v>65</v>
      </c>
      <c r="K1624" t="b">
        <v>1</v>
      </c>
      <c r="L1624" t="s">
        <v>8276</v>
      </c>
      <c r="M1624" s="8">
        <f t="shared" si="100"/>
        <v>101.72463768115942</v>
      </c>
      <c r="N1624" s="9">
        <f t="shared" si="101"/>
        <v>107.98461538461538</v>
      </c>
      <c r="O1624" t="s">
        <v>8325</v>
      </c>
      <c r="P1624" t="s">
        <v>8326</v>
      </c>
      <c r="Q1624">
        <v>1415343874</v>
      </c>
      <c r="R1624" s="13">
        <f t="shared" si="102"/>
        <v>41950.29483796296</v>
      </c>
      <c r="S1624">
        <v>1418803140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 t="b">
        <v>0</v>
      </c>
      <c r="J1625">
        <v>18</v>
      </c>
      <c r="K1625" t="b">
        <v>1</v>
      </c>
      <c r="L1625" t="s">
        <v>8276</v>
      </c>
      <c r="M1625" s="8">
        <f t="shared" si="100"/>
        <v>101.06666666666666</v>
      </c>
      <c r="N1625" s="9">
        <f t="shared" si="101"/>
        <v>42.111111111111114</v>
      </c>
      <c r="O1625" t="s">
        <v>8325</v>
      </c>
      <c r="P1625" t="s">
        <v>8326</v>
      </c>
      <c r="Q1625">
        <v>1372437089</v>
      </c>
      <c r="R1625" s="13">
        <f t="shared" si="102"/>
        <v>41453.688530092593</v>
      </c>
      <c r="S1625">
        <v>1377621089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 t="b">
        <v>0</v>
      </c>
      <c r="J1626">
        <v>25</v>
      </c>
      <c r="K1626" t="b">
        <v>1</v>
      </c>
      <c r="L1626" t="s">
        <v>8276</v>
      </c>
      <c r="M1626" s="8">
        <f t="shared" si="100"/>
        <v>118</v>
      </c>
      <c r="N1626" s="9">
        <f t="shared" si="101"/>
        <v>47.2</v>
      </c>
      <c r="O1626" t="s">
        <v>8325</v>
      </c>
      <c r="P1626" t="s">
        <v>8326</v>
      </c>
      <c r="Q1626">
        <v>1354265335</v>
      </c>
      <c r="R1626" s="13">
        <f t="shared" si="102"/>
        <v>41243.367303240739</v>
      </c>
      <c r="S1626">
        <v>1357721335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 t="b">
        <v>0</v>
      </c>
      <c r="J1627">
        <v>104</v>
      </c>
      <c r="K1627" t="b">
        <v>1</v>
      </c>
      <c r="L1627" t="s">
        <v>8276</v>
      </c>
      <c r="M1627" s="8">
        <f t="shared" si="100"/>
        <v>155.33333333333334</v>
      </c>
      <c r="N1627" s="9">
        <f t="shared" si="101"/>
        <v>112.01923076923077</v>
      </c>
      <c r="O1627" t="s">
        <v>8325</v>
      </c>
      <c r="P1627" t="s">
        <v>8326</v>
      </c>
      <c r="Q1627">
        <v>1344962853</v>
      </c>
      <c r="R1627" s="13">
        <f t="shared" si="102"/>
        <v>41135.699687500004</v>
      </c>
      <c r="S1627">
        <v>1347382053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 t="b">
        <v>0</v>
      </c>
      <c r="J1628">
        <v>108</v>
      </c>
      <c r="K1628" t="b">
        <v>1</v>
      </c>
      <c r="L1628" t="s">
        <v>8276</v>
      </c>
      <c r="M1628" s="8">
        <f t="shared" si="100"/>
        <v>101.1875</v>
      </c>
      <c r="N1628" s="9">
        <f t="shared" si="101"/>
        <v>74.953703703703709</v>
      </c>
      <c r="O1628" t="s">
        <v>8325</v>
      </c>
      <c r="P1628" t="s">
        <v>8326</v>
      </c>
      <c r="Q1628">
        <v>1383337267</v>
      </c>
      <c r="R1628" s="13">
        <f t="shared" si="102"/>
        <v>41579.847997685189</v>
      </c>
      <c r="S1628">
        <v>1385932867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 t="b">
        <v>0</v>
      </c>
      <c r="J1629">
        <v>38</v>
      </c>
      <c r="K1629" t="b">
        <v>1</v>
      </c>
      <c r="L1629" t="s">
        <v>8276</v>
      </c>
      <c r="M1629" s="8">
        <f t="shared" si="100"/>
        <v>117</v>
      </c>
      <c r="N1629" s="9">
        <f t="shared" si="101"/>
        <v>61.578947368421055</v>
      </c>
      <c r="O1629" t="s">
        <v>8325</v>
      </c>
      <c r="P1629" t="s">
        <v>8326</v>
      </c>
      <c r="Q1629">
        <v>1351011489</v>
      </c>
      <c r="R1629" s="13">
        <f t="shared" si="102"/>
        <v>41205.707048611112</v>
      </c>
      <c r="S1629">
        <v>1353905940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 t="b">
        <v>0</v>
      </c>
      <c r="J1630">
        <v>88</v>
      </c>
      <c r="K1630" t="b">
        <v>1</v>
      </c>
      <c r="L1630" t="s">
        <v>8276</v>
      </c>
      <c r="M1630" s="8">
        <f t="shared" si="100"/>
        <v>100.925</v>
      </c>
      <c r="N1630" s="9">
        <f t="shared" si="101"/>
        <v>45.875</v>
      </c>
      <c r="O1630" t="s">
        <v>8325</v>
      </c>
      <c r="P1630" t="s">
        <v>8326</v>
      </c>
      <c r="Q1630">
        <v>1400175682</v>
      </c>
      <c r="R1630" s="13">
        <f t="shared" si="102"/>
        <v>41774.737060185187</v>
      </c>
      <c r="S1630">
        <v>1403026882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 t="b">
        <v>0</v>
      </c>
      <c r="J1631">
        <v>82</v>
      </c>
      <c r="K1631" t="b">
        <v>1</v>
      </c>
      <c r="L1631" t="s">
        <v>8276</v>
      </c>
      <c r="M1631" s="8">
        <f t="shared" si="100"/>
        <v>103.66666666666667</v>
      </c>
      <c r="N1631" s="9">
        <f t="shared" si="101"/>
        <v>75.853658536585371</v>
      </c>
      <c r="O1631" t="s">
        <v>8325</v>
      </c>
      <c r="P1631" t="s">
        <v>8326</v>
      </c>
      <c r="Q1631">
        <v>1389041333</v>
      </c>
      <c r="R1631" s="13">
        <f t="shared" si="102"/>
        <v>41645.867280092592</v>
      </c>
      <c r="S1631">
        <v>1392929333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 t="b">
        <v>0</v>
      </c>
      <c r="J1632">
        <v>126</v>
      </c>
      <c r="K1632" t="b">
        <v>1</v>
      </c>
      <c r="L1632" t="s">
        <v>8276</v>
      </c>
      <c r="M1632" s="8">
        <f t="shared" si="100"/>
        <v>265.25</v>
      </c>
      <c r="N1632" s="9">
        <f t="shared" si="101"/>
        <v>84.206349206349202</v>
      </c>
      <c r="O1632" t="s">
        <v>8325</v>
      </c>
      <c r="P1632" t="s">
        <v>8326</v>
      </c>
      <c r="Q1632">
        <v>1328040375</v>
      </c>
      <c r="R1632" s="13">
        <f t="shared" si="102"/>
        <v>40939.837673611109</v>
      </c>
      <c r="S1632">
        <v>1330671540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 t="b">
        <v>0</v>
      </c>
      <c r="J1633">
        <v>133</v>
      </c>
      <c r="K1633" t="b">
        <v>1</v>
      </c>
      <c r="L1633" t="s">
        <v>8276</v>
      </c>
      <c r="M1633" s="8">
        <f t="shared" si="100"/>
        <v>155.91</v>
      </c>
      <c r="N1633" s="9">
        <f t="shared" si="101"/>
        <v>117.22556390977444</v>
      </c>
      <c r="O1633" t="s">
        <v>8325</v>
      </c>
      <c r="P1633" t="s">
        <v>8326</v>
      </c>
      <c r="Q1633">
        <v>1347482261</v>
      </c>
      <c r="R1633" s="13">
        <f t="shared" si="102"/>
        <v>41164.859502314815</v>
      </c>
      <c r="S1633">
        <v>1350074261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 t="b">
        <v>0</v>
      </c>
      <c r="J1634">
        <v>47</v>
      </c>
      <c r="K1634" t="b">
        <v>1</v>
      </c>
      <c r="L1634" t="s">
        <v>8276</v>
      </c>
      <c r="M1634" s="8">
        <f t="shared" si="100"/>
        <v>101.625</v>
      </c>
      <c r="N1634" s="9">
        <f t="shared" si="101"/>
        <v>86.489361702127653</v>
      </c>
      <c r="O1634" t="s">
        <v>8325</v>
      </c>
      <c r="P1634" t="s">
        <v>8326</v>
      </c>
      <c r="Q1634">
        <v>1311667854</v>
      </c>
      <c r="R1634" s="13">
        <f t="shared" si="102"/>
        <v>40750.340902777774</v>
      </c>
      <c r="S1634">
        <v>1316851854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 t="b">
        <v>0</v>
      </c>
      <c r="J1635">
        <v>58</v>
      </c>
      <c r="K1635" t="b">
        <v>1</v>
      </c>
      <c r="L1635" t="s">
        <v>8276</v>
      </c>
      <c r="M1635" s="8">
        <f t="shared" si="100"/>
        <v>100</v>
      </c>
      <c r="N1635" s="9">
        <f t="shared" si="101"/>
        <v>172.41379310344828</v>
      </c>
      <c r="O1635" t="s">
        <v>8325</v>
      </c>
      <c r="P1635" t="s">
        <v>8326</v>
      </c>
      <c r="Q1635">
        <v>1324329156</v>
      </c>
      <c r="R1635" s="13">
        <f t="shared" si="102"/>
        <v>40896.883750000001</v>
      </c>
      <c r="S1635">
        <v>1326690000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 t="b">
        <v>0</v>
      </c>
      <c r="J1636">
        <v>32</v>
      </c>
      <c r="K1636" t="b">
        <v>1</v>
      </c>
      <c r="L1636" t="s">
        <v>8276</v>
      </c>
      <c r="M1636" s="8">
        <f t="shared" si="100"/>
        <v>100.5</v>
      </c>
      <c r="N1636" s="9">
        <f t="shared" si="101"/>
        <v>62.8125</v>
      </c>
      <c r="O1636" t="s">
        <v>8325</v>
      </c>
      <c r="P1636" t="s">
        <v>8326</v>
      </c>
      <c r="Q1636">
        <v>1303706001</v>
      </c>
      <c r="R1636" s="13">
        <f t="shared" si="102"/>
        <v>40658.189826388887</v>
      </c>
      <c r="S1636">
        <v>1306994340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 t="b">
        <v>0</v>
      </c>
      <c r="J1637">
        <v>37</v>
      </c>
      <c r="K1637" t="b">
        <v>1</v>
      </c>
      <c r="L1637" t="s">
        <v>8276</v>
      </c>
      <c r="M1637" s="8">
        <f t="shared" si="100"/>
        <v>125.3</v>
      </c>
      <c r="N1637" s="9">
        <f t="shared" si="101"/>
        <v>67.729729729729726</v>
      </c>
      <c r="O1637" t="s">
        <v>8325</v>
      </c>
      <c r="P1637" t="s">
        <v>8326</v>
      </c>
      <c r="Q1637">
        <v>1463086261</v>
      </c>
      <c r="R1637" s="13">
        <f t="shared" si="102"/>
        <v>42502.868761574078</v>
      </c>
      <c r="S1637">
        <v>1468270261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 t="b">
        <v>0</v>
      </c>
      <c r="J1638">
        <v>87</v>
      </c>
      <c r="K1638" t="b">
        <v>1</v>
      </c>
      <c r="L1638" t="s">
        <v>8276</v>
      </c>
      <c r="M1638" s="8">
        <f t="shared" si="100"/>
        <v>103.55555555555556</v>
      </c>
      <c r="N1638" s="9">
        <f t="shared" si="101"/>
        <v>53.5632183908046</v>
      </c>
      <c r="O1638" t="s">
        <v>8325</v>
      </c>
      <c r="P1638" t="s">
        <v>8326</v>
      </c>
      <c r="Q1638">
        <v>1304129088</v>
      </c>
      <c r="R1638" s="13">
        <f t="shared" si="102"/>
        <v>40663.08666666667</v>
      </c>
      <c r="S1638">
        <v>1307851200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 t="b">
        <v>0</v>
      </c>
      <c r="J1639">
        <v>15</v>
      </c>
      <c r="K1639" t="b">
        <v>1</v>
      </c>
      <c r="L1639" t="s">
        <v>8276</v>
      </c>
      <c r="M1639" s="8">
        <f t="shared" si="100"/>
        <v>103.8</v>
      </c>
      <c r="N1639" s="9">
        <f t="shared" si="101"/>
        <v>34.6</v>
      </c>
      <c r="O1639" t="s">
        <v>8325</v>
      </c>
      <c r="P1639" t="s">
        <v>8326</v>
      </c>
      <c r="Q1639">
        <v>1257444140</v>
      </c>
      <c r="R1639" s="13">
        <f t="shared" si="102"/>
        <v>40122.751620370371</v>
      </c>
      <c r="S1639">
        <v>1262302740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 t="b">
        <v>0</v>
      </c>
      <c r="J1640">
        <v>27</v>
      </c>
      <c r="K1640" t="b">
        <v>1</v>
      </c>
      <c r="L1640" t="s">
        <v>8276</v>
      </c>
      <c r="M1640" s="8">
        <f t="shared" si="100"/>
        <v>105</v>
      </c>
      <c r="N1640" s="9">
        <f t="shared" si="101"/>
        <v>38.888888888888886</v>
      </c>
      <c r="O1640" t="s">
        <v>8325</v>
      </c>
      <c r="P1640" t="s">
        <v>8326</v>
      </c>
      <c r="Q1640">
        <v>1358180968</v>
      </c>
      <c r="R1640" s="13">
        <f t="shared" si="102"/>
        <v>41288.68712962963</v>
      </c>
      <c r="S1640">
        <v>1362086700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 t="b">
        <v>0</v>
      </c>
      <c r="J1641">
        <v>19</v>
      </c>
      <c r="K1641" t="b">
        <v>1</v>
      </c>
      <c r="L1641" t="s">
        <v>8276</v>
      </c>
      <c r="M1641" s="8">
        <f t="shared" si="100"/>
        <v>100</v>
      </c>
      <c r="N1641" s="9">
        <f t="shared" si="101"/>
        <v>94.736842105263165</v>
      </c>
      <c r="O1641" t="s">
        <v>8325</v>
      </c>
      <c r="P1641" t="s">
        <v>8326</v>
      </c>
      <c r="Q1641">
        <v>1328197165</v>
      </c>
      <c r="R1641" s="13">
        <f t="shared" si="102"/>
        <v>40941.652372685188</v>
      </c>
      <c r="S1641">
        <v>1330789165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 t="b">
        <v>0</v>
      </c>
      <c r="J1642">
        <v>17</v>
      </c>
      <c r="K1642" t="b">
        <v>1</v>
      </c>
      <c r="L1642" t="s">
        <v>8276</v>
      </c>
      <c r="M1642" s="8">
        <f t="shared" si="100"/>
        <v>169.86</v>
      </c>
      <c r="N1642" s="9">
        <f t="shared" si="101"/>
        <v>39.967058823529413</v>
      </c>
      <c r="O1642" t="s">
        <v>8325</v>
      </c>
      <c r="P1642" t="s">
        <v>8326</v>
      </c>
      <c r="Q1642">
        <v>1279603955</v>
      </c>
      <c r="R1642" s="13">
        <f t="shared" si="102"/>
        <v>40379.23096064815</v>
      </c>
      <c r="S1642">
        <v>1280800740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 t="b">
        <v>0</v>
      </c>
      <c r="J1643">
        <v>26</v>
      </c>
      <c r="K1643" t="b">
        <v>1</v>
      </c>
      <c r="L1643" t="s">
        <v>8292</v>
      </c>
      <c r="M1643" s="8">
        <f t="shared" si="100"/>
        <v>101.4</v>
      </c>
      <c r="N1643" s="9">
        <f t="shared" si="101"/>
        <v>97.5</v>
      </c>
      <c r="O1643" t="s">
        <v>8325</v>
      </c>
      <c r="P1643" t="s">
        <v>8346</v>
      </c>
      <c r="Q1643">
        <v>1416406744</v>
      </c>
      <c r="R1643" s="13">
        <f t="shared" si="102"/>
        <v>41962.596574074079</v>
      </c>
      <c r="S1643">
        <v>1418998744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 t="b">
        <v>0</v>
      </c>
      <c r="J1644">
        <v>28</v>
      </c>
      <c r="K1644" t="b">
        <v>1</v>
      </c>
      <c r="L1644" t="s">
        <v>8292</v>
      </c>
      <c r="M1644" s="8">
        <f t="shared" si="100"/>
        <v>100</v>
      </c>
      <c r="N1644" s="9">
        <f t="shared" si="101"/>
        <v>42.857142857142854</v>
      </c>
      <c r="O1644" t="s">
        <v>8325</v>
      </c>
      <c r="P1644" t="s">
        <v>8346</v>
      </c>
      <c r="Q1644">
        <v>1306283727</v>
      </c>
      <c r="R1644" s="13">
        <f t="shared" si="102"/>
        <v>40688.024618055555</v>
      </c>
      <c r="S1644">
        <v>1308011727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 t="b">
        <v>0</v>
      </c>
      <c r="J1645">
        <v>37</v>
      </c>
      <c r="K1645" t="b">
        <v>1</v>
      </c>
      <c r="L1645" t="s">
        <v>8292</v>
      </c>
      <c r="M1645" s="8">
        <f t="shared" si="100"/>
        <v>124.7</v>
      </c>
      <c r="N1645" s="9">
        <f t="shared" si="101"/>
        <v>168.51351351351352</v>
      </c>
      <c r="O1645" t="s">
        <v>8325</v>
      </c>
      <c r="P1645" t="s">
        <v>8346</v>
      </c>
      <c r="Q1645">
        <v>1345924012</v>
      </c>
      <c r="R1645" s="13">
        <f t="shared" si="102"/>
        <v>41146.824212962965</v>
      </c>
      <c r="S1645">
        <v>1348516012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 t="b">
        <v>0</v>
      </c>
      <c r="J1646">
        <v>128</v>
      </c>
      <c r="K1646" t="b">
        <v>1</v>
      </c>
      <c r="L1646" t="s">
        <v>8292</v>
      </c>
      <c r="M1646" s="8">
        <f t="shared" si="100"/>
        <v>109.5</v>
      </c>
      <c r="N1646" s="9">
        <f t="shared" si="101"/>
        <v>85.546875</v>
      </c>
      <c r="O1646" t="s">
        <v>8325</v>
      </c>
      <c r="P1646" t="s">
        <v>8346</v>
      </c>
      <c r="Q1646">
        <v>1348363560</v>
      </c>
      <c r="R1646" s="13">
        <f t="shared" si="102"/>
        <v>41175.05972222222</v>
      </c>
      <c r="S1646">
        <v>1353551160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 t="b">
        <v>0</v>
      </c>
      <c r="J1647">
        <v>10</v>
      </c>
      <c r="K1647" t="b">
        <v>1</v>
      </c>
      <c r="L1647" t="s">
        <v>8292</v>
      </c>
      <c r="M1647" s="8">
        <f t="shared" si="100"/>
        <v>110.8</v>
      </c>
      <c r="N1647" s="9">
        <f t="shared" si="101"/>
        <v>554</v>
      </c>
      <c r="O1647" t="s">
        <v>8325</v>
      </c>
      <c r="P1647" t="s">
        <v>8346</v>
      </c>
      <c r="Q1647">
        <v>1378306140</v>
      </c>
      <c r="R1647" s="13">
        <f t="shared" si="102"/>
        <v>41521.617361111108</v>
      </c>
      <c r="S1647">
        <v>1379515740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 t="b">
        <v>0</v>
      </c>
      <c r="J1648">
        <v>83</v>
      </c>
      <c r="K1648" t="b">
        <v>1</v>
      </c>
      <c r="L1648" t="s">
        <v>8292</v>
      </c>
      <c r="M1648" s="8">
        <f t="shared" si="100"/>
        <v>110.2</v>
      </c>
      <c r="N1648" s="9">
        <f t="shared" si="101"/>
        <v>26.554216867469879</v>
      </c>
      <c r="O1648" t="s">
        <v>8325</v>
      </c>
      <c r="P1648" t="s">
        <v>8346</v>
      </c>
      <c r="Q1648">
        <v>1405248503</v>
      </c>
      <c r="R1648" s="13">
        <f t="shared" si="102"/>
        <v>41833.450266203705</v>
      </c>
      <c r="S1648">
        <v>1408039860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 t="b">
        <v>0</v>
      </c>
      <c r="J1649">
        <v>46</v>
      </c>
      <c r="K1649" t="b">
        <v>1</v>
      </c>
      <c r="L1649" t="s">
        <v>8292</v>
      </c>
      <c r="M1649" s="8">
        <f t="shared" si="100"/>
        <v>104.72</v>
      </c>
      <c r="N1649" s="9">
        <f t="shared" si="101"/>
        <v>113.82608695652173</v>
      </c>
      <c r="O1649" t="s">
        <v>8325</v>
      </c>
      <c r="P1649" t="s">
        <v>8346</v>
      </c>
      <c r="Q1649">
        <v>1336643377</v>
      </c>
      <c r="R1649" s="13">
        <f t="shared" si="102"/>
        <v>41039.409456018519</v>
      </c>
      <c r="S1649">
        <v>1339235377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 t="b">
        <v>0</v>
      </c>
      <c r="J1650">
        <v>90</v>
      </c>
      <c r="K1650" t="b">
        <v>1</v>
      </c>
      <c r="L1650" t="s">
        <v>8292</v>
      </c>
      <c r="M1650" s="8">
        <f t="shared" si="100"/>
        <v>125.26086956521739</v>
      </c>
      <c r="N1650" s="9">
        <f t="shared" si="101"/>
        <v>32.011111111111113</v>
      </c>
      <c r="O1650" t="s">
        <v>8325</v>
      </c>
      <c r="P1650" t="s">
        <v>8346</v>
      </c>
      <c r="Q1650">
        <v>1298048082</v>
      </c>
      <c r="R1650" s="13">
        <f t="shared" si="102"/>
        <v>40592.704652777778</v>
      </c>
      <c r="S1650">
        <v>1300636482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 t="b">
        <v>0</v>
      </c>
      <c r="J1651">
        <v>81</v>
      </c>
      <c r="K1651" t="b">
        <v>1</v>
      </c>
      <c r="L1651" t="s">
        <v>8292</v>
      </c>
      <c r="M1651" s="8">
        <f t="shared" si="100"/>
        <v>100.58763157894737</v>
      </c>
      <c r="N1651" s="9">
        <f t="shared" si="101"/>
        <v>47.189259259259259</v>
      </c>
      <c r="O1651" t="s">
        <v>8325</v>
      </c>
      <c r="P1651" t="s">
        <v>8346</v>
      </c>
      <c r="Q1651">
        <v>1396974355</v>
      </c>
      <c r="R1651" s="13">
        <f t="shared" si="102"/>
        <v>41737.684664351851</v>
      </c>
      <c r="S1651">
        <v>1400862355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 t="b">
        <v>0</v>
      </c>
      <c r="J1652">
        <v>32</v>
      </c>
      <c r="K1652" t="b">
        <v>1</v>
      </c>
      <c r="L1652" t="s">
        <v>8292</v>
      </c>
      <c r="M1652" s="8">
        <f t="shared" si="100"/>
        <v>141.55000000000001</v>
      </c>
      <c r="N1652" s="9">
        <f t="shared" si="101"/>
        <v>88.46875</v>
      </c>
      <c r="O1652" t="s">
        <v>8325</v>
      </c>
      <c r="P1652" t="s">
        <v>8346</v>
      </c>
      <c r="Q1652">
        <v>1378722437</v>
      </c>
      <c r="R1652" s="13">
        <f t="shared" si="102"/>
        <v>41526.435613425929</v>
      </c>
      <c r="S1652">
        <v>1381314437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 t="b">
        <v>0</v>
      </c>
      <c r="J1653">
        <v>20</v>
      </c>
      <c r="K1653" t="b">
        <v>1</v>
      </c>
      <c r="L1653" t="s">
        <v>8292</v>
      </c>
      <c r="M1653" s="8">
        <f t="shared" si="100"/>
        <v>100.75</v>
      </c>
      <c r="N1653" s="9">
        <f t="shared" si="101"/>
        <v>100.75</v>
      </c>
      <c r="O1653" t="s">
        <v>8325</v>
      </c>
      <c r="P1653" t="s">
        <v>8346</v>
      </c>
      <c r="Q1653">
        <v>1300916220</v>
      </c>
      <c r="R1653" s="13">
        <f t="shared" si="102"/>
        <v>40625.900694444441</v>
      </c>
      <c r="S1653">
        <v>1303801140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 t="b">
        <v>0</v>
      </c>
      <c r="J1654">
        <v>70</v>
      </c>
      <c r="K1654" t="b">
        <v>1</v>
      </c>
      <c r="L1654" t="s">
        <v>8292</v>
      </c>
      <c r="M1654" s="8">
        <f t="shared" si="100"/>
        <v>100.66666666666667</v>
      </c>
      <c r="N1654" s="9">
        <f t="shared" si="101"/>
        <v>64.714285714285708</v>
      </c>
      <c r="O1654" t="s">
        <v>8325</v>
      </c>
      <c r="P1654" t="s">
        <v>8346</v>
      </c>
      <c r="Q1654">
        <v>1382701793</v>
      </c>
      <c r="R1654" s="13">
        <f t="shared" si="102"/>
        <v>41572.492974537039</v>
      </c>
      <c r="S1654">
        <v>1385297393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 t="b">
        <v>0</v>
      </c>
      <c r="J1655">
        <v>168</v>
      </c>
      <c r="K1655" t="b">
        <v>1</v>
      </c>
      <c r="L1655" t="s">
        <v>8292</v>
      </c>
      <c r="M1655" s="8">
        <f t="shared" si="100"/>
        <v>174.2304</v>
      </c>
      <c r="N1655" s="9">
        <f t="shared" si="101"/>
        <v>51.854285714285716</v>
      </c>
      <c r="O1655" t="s">
        <v>8325</v>
      </c>
      <c r="P1655" t="s">
        <v>8346</v>
      </c>
      <c r="Q1655">
        <v>1300996896</v>
      </c>
      <c r="R1655" s="13">
        <f t="shared" si="102"/>
        <v>40626.834444444445</v>
      </c>
      <c r="S1655">
        <v>1303675296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 t="b">
        <v>0</v>
      </c>
      <c r="J1656">
        <v>34</v>
      </c>
      <c r="K1656" t="b">
        <v>1</v>
      </c>
      <c r="L1656" t="s">
        <v>8292</v>
      </c>
      <c r="M1656" s="8">
        <f t="shared" si="100"/>
        <v>119.90909090909091</v>
      </c>
      <c r="N1656" s="9">
        <f t="shared" si="101"/>
        <v>38.794117647058826</v>
      </c>
      <c r="O1656" t="s">
        <v>8325</v>
      </c>
      <c r="P1656" t="s">
        <v>8346</v>
      </c>
      <c r="Q1656">
        <v>1332192160</v>
      </c>
      <c r="R1656" s="13">
        <f t="shared" si="102"/>
        <v>40987.890740740739</v>
      </c>
      <c r="S1656">
        <v>1334784160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 t="b">
        <v>0</v>
      </c>
      <c r="J1657">
        <v>48</v>
      </c>
      <c r="K1657" t="b">
        <v>1</v>
      </c>
      <c r="L1657" t="s">
        <v>8292</v>
      </c>
      <c r="M1657" s="8">
        <f t="shared" si="100"/>
        <v>142.86666666666667</v>
      </c>
      <c r="N1657" s="9">
        <f t="shared" si="101"/>
        <v>44.645833333333336</v>
      </c>
      <c r="O1657" t="s">
        <v>8325</v>
      </c>
      <c r="P1657" t="s">
        <v>8346</v>
      </c>
      <c r="Q1657">
        <v>1331060420</v>
      </c>
      <c r="R1657" s="13">
        <f t="shared" si="102"/>
        <v>40974.791898148149</v>
      </c>
      <c r="S1657">
        <v>1333648820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 t="b">
        <v>0</v>
      </c>
      <c r="J1658">
        <v>48</v>
      </c>
      <c r="K1658" t="b">
        <v>1</v>
      </c>
      <c r="L1658" t="s">
        <v>8292</v>
      </c>
      <c r="M1658" s="8">
        <f t="shared" si="100"/>
        <v>100.33493333333334</v>
      </c>
      <c r="N1658" s="9">
        <f t="shared" si="101"/>
        <v>156.77333333333334</v>
      </c>
      <c r="O1658" t="s">
        <v>8325</v>
      </c>
      <c r="P1658" t="s">
        <v>8346</v>
      </c>
      <c r="Q1658">
        <v>1352845052</v>
      </c>
      <c r="R1658" s="13">
        <f t="shared" si="102"/>
        <v>41226.928842592592</v>
      </c>
      <c r="S1658">
        <v>1355437052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 t="b">
        <v>0</v>
      </c>
      <c r="J1659">
        <v>221</v>
      </c>
      <c r="K1659" t="b">
        <v>1</v>
      </c>
      <c r="L1659" t="s">
        <v>8292</v>
      </c>
      <c r="M1659" s="8">
        <f t="shared" si="100"/>
        <v>104.93380000000001</v>
      </c>
      <c r="N1659" s="9">
        <f t="shared" si="101"/>
        <v>118.70339366515837</v>
      </c>
      <c r="O1659" t="s">
        <v>8325</v>
      </c>
      <c r="P1659" t="s">
        <v>8346</v>
      </c>
      <c r="Q1659">
        <v>1335293168</v>
      </c>
      <c r="R1659" s="13">
        <f t="shared" si="102"/>
        <v>41023.782037037039</v>
      </c>
      <c r="S1659">
        <v>1337885168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 t="b">
        <v>0</v>
      </c>
      <c r="J1660">
        <v>107</v>
      </c>
      <c r="K1660" t="b">
        <v>1</v>
      </c>
      <c r="L1660" t="s">
        <v>8292</v>
      </c>
      <c r="M1660" s="8">
        <f t="shared" si="100"/>
        <v>132.23333333333332</v>
      </c>
      <c r="N1660" s="9">
        <f t="shared" si="101"/>
        <v>74.149532710280369</v>
      </c>
      <c r="O1660" t="s">
        <v>8325</v>
      </c>
      <c r="P1660" t="s">
        <v>8346</v>
      </c>
      <c r="Q1660">
        <v>1352524767</v>
      </c>
      <c r="R1660" s="13">
        <f t="shared" si="102"/>
        <v>41223.22184027778</v>
      </c>
      <c r="S1660">
        <v>1355840400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 t="b">
        <v>0</v>
      </c>
      <c r="J1661">
        <v>45</v>
      </c>
      <c r="K1661" t="b">
        <v>1</v>
      </c>
      <c r="L1661" t="s">
        <v>8292</v>
      </c>
      <c r="M1661" s="8">
        <f t="shared" si="100"/>
        <v>112.8</v>
      </c>
      <c r="N1661" s="9">
        <f t="shared" si="101"/>
        <v>12.533333333333333</v>
      </c>
      <c r="O1661" t="s">
        <v>8325</v>
      </c>
      <c r="P1661" t="s">
        <v>8346</v>
      </c>
      <c r="Q1661">
        <v>1384811721</v>
      </c>
      <c r="R1661" s="13">
        <f t="shared" si="102"/>
        <v>41596.913437499999</v>
      </c>
      <c r="S1661">
        <v>1387281600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 t="b">
        <v>0</v>
      </c>
      <c r="J1662">
        <v>36</v>
      </c>
      <c r="K1662" t="b">
        <v>1</v>
      </c>
      <c r="L1662" t="s">
        <v>8292</v>
      </c>
      <c r="M1662" s="8">
        <f t="shared" si="100"/>
        <v>1253.75</v>
      </c>
      <c r="N1662" s="9">
        <f t="shared" si="101"/>
        <v>27.861111111111111</v>
      </c>
      <c r="O1662" t="s">
        <v>8325</v>
      </c>
      <c r="P1662" t="s">
        <v>8346</v>
      </c>
      <c r="Q1662">
        <v>1459355950</v>
      </c>
      <c r="R1662" s="13">
        <f t="shared" si="102"/>
        <v>42459.693865740745</v>
      </c>
      <c r="S1662">
        <v>1462053540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 t="b">
        <v>0</v>
      </c>
      <c r="J1663">
        <v>101</v>
      </c>
      <c r="K1663" t="b">
        <v>1</v>
      </c>
      <c r="L1663" t="s">
        <v>8292</v>
      </c>
      <c r="M1663" s="8">
        <f t="shared" si="100"/>
        <v>102.50632911392405</v>
      </c>
      <c r="N1663" s="9">
        <f t="shared" si="101"/>
        <v>80.178217821782184</v>
      </c>
      <c r="O1663" t="s">
        <v>8325</v>
      </c>
      <c r="P1663" t="s">
        <v>8346</v>
      </c>
      <c r="Q1663">
        <v>1449359831</v>
      </c>
      <c r="R1663" s="13">
        <f t="shared" si="102"/>
        <v>42343.998043981483</v>
      </c>
      <c r="S1663">
        <v>1453064400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 t="b">
        <v>0</v>
      </c>
      <c r="J1664">
        <v>62</v>
      </c>
      <c r="K1664" t="b">
        <v>1</v>
      </c>
      <c r="L1664" t="s">
        <v>8292</v>
      </c>
      <c r="M1664" s="8">
        <f t="shared" si="100"/>
        <v>102.6375</v>
      </c>
      <c r="N1664" s="9">
        <f t="shared" si="101"/>
        <v>132.43548387096774</v>
      </c>
      <c r="O1664" t="s">
        <v>8325</v>
      </c>
      <c r="P1664" t="s">
        <v>8346</v>
      </c>
      <c r="Q1664">
        <v>1320122736</v>
      </c>
      <c r="R1664" s="13">
        <f t="shared" si="102"/>
        <v>40848.198333333334</v>
      </c>
      <c r="S1664">
        <v>1325310336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 t="b">
        <v>0</v>
      </c>
      <c r="J1665">
        <v>32</v>
      </c>
      <c r="K1665" t="b">
        <v>1</v>
      </c>
      <c r="L1665" t="s">
        <v>8292</v>
      </c>
      <c r="M1665" s="8">
        <f t="shared" si="100"/>
        <v>108</v>
      </c>
      <c r="N1665" s="9">
        <f t="shared" si="101"/>
        <v>33.75</v>
      </c>
      <c r="O1665" t="s">
        <v>8325</v>
      </c>
      <c r="P1665" t="s">
        <v>8346</v>
      </c>
      <c r="Q1665">
        <v>1420158707</v>
      </c>
      <c r="R1665" s="13">
        <f t="shared" si="102"/>
        <v>42006.02207175926</v>
      </c>
      <c r="S1665">
        <v>1422750707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 t="b">
        <v>0</v>
      </c>
      <c r="J1666">
        <v>89</v>
      </c>
      <c r="K1666" t="b">
        <v>1</v>
      </c>
      <c r="L1666" t="s">
        <v>8292</v>
      </c>
      <c r="M1666" s="8">
        <f t="shared" ref="M1666:M1729" si="104">100*E1666/D1666</f>
        <v>122.4088</v>
      </c>
      <c r="N1666" s="9">
        <f t="shared" ref="N1666:N1729" si="105">E1666/J1666</f>
        <v>34.384494382022467</v>
      </c>
      <c r="O1666" t="s">
        <v>8325</v>
      </c>
      <c r="P1666" t="s">
        <v>8346</v>
      </c>
      <c r="Q1666">
        <v>1328033818</v>
      </c>
      <c r="R1666" s="13">
        <f t="shared" ref="R1666:R1729" si="106">(((Q1666/60)/60)/24)+DATE(1970,1,1)</f>
        <v>40939.761782407404</v>
      </c>
      <c r="S1666">
        <v>1331870340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 t="b">
        <v>0</v>
      </c>
      <c r="J1667">
        <v>93</v>
      </c>
      <c r="K1667" t="b">
        <v>1</v>
      </c>
      <c r="L1667" t="s">
        <v>8292</v>
      </c>
      <c r="M1667" s="8">
        <f t="shared" si="104"/>
        <v>119.45714285714286</v>
      </c>
      <c r="N1667" s="9">
        <f t="shared" si="105"/>
        <v>44.956989247311824</v>
      </c>
      <c r="O1667" t="s">
        <v>8325</v>
      </c>
      <c r="P1667" t="s">
        <v>8346</v>
      </c>
      <c r="Q1667">
        <v>1295624113</v>
      </c>
      <c r="R1667" s="13">
        <f t="shared" si="106"/>
        <v>40564.649456018517</v>
      </c>
      <c r="S1667">
        <v>1298343600</v>
      </c>
      <c r="T1667" s="14">
        <f t="shared" ref="T1667:T1730" si="107">(((S1667/60)/60)/24)+DATE(1970,1,1)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 t="b">
        <v>0</v>
      </c>
      <c r="J1668">
        <v>98</v>
      </c>
      <c r="K1668" t="b">
        <v>1</v>
      </c>
      <c r="L1668" t="s">
        <v>8292</v>
      </c>
      <c r="M1668" s="8">
        <f t="shared" si="104"/>
        <v>160.88</v>
      </c>
      <c r="N1668" s="9">
        <f t="shared" si="105"/>
        <v>41.04081632653061</v>
      </c>
      <c r="O1668" t="s">
        <v>8325</v>
      </c>
      <c r="P1668" t="s">
        <v>8346</v>
      </c>
      <c r="Q1668">
        <v>1361858673</v>
      </c>
      <c r="R1668" s="13">
        <f t="shared" si="106"/>
        <v>41331.253159722226</v>
      </c>
      <c r="S1668">
        <v>1364447073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 t="b">
        <v>0</v>
      </c>
      <c r="J1669">
        <v>82</v>
      </c>
      <c r="K1669" t="b">
        <v>1</v>
      </c>
      <c r="L1669" t="s">
        <v>8292</v>
      </c>
      <c r="M1669" s="8">
        <f t="shared" si="104"/>
        <v>126.85294117647059</v>
      </c>
      <c r="N1669" s="9">
        <f t="shared" si="105"/>
        <v>52.597560975609753</v>
      </c>
      <c r="O1669" t="s">
        <v>8325</v>
      </c>
      <c r="P1669" t="s">
        <v>8346</v>
      </c>
      <c r="Q1669">
        <v>1392169298</v>
      </c>
      <c r="R1669" s="13">
        <f t="shared" si="106"/>
        <v>41682.0705787037</v>
      </c>
      <c r="S1669">
        <v>1394521140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 t="b">
        <v>0</v>
      </c>
      <c r="J1670">
        <v>116</v>
      </c>
      <c r="K1670" t="b">
        <v>1</v>
      </c>
      <c r="L1670" t="s">
        <v>8292</v>
      </c>
      <c r="M1670" s="8">
        <f t="shared" si="104"/>
        <v>102.6375</v>
      </c>
      <c r="N1670" s="9">
        <f t="shared" si="105"/>
        <v>70.784482758620683</v>
      </c>
      <c r="O1670" t="s">
        <v>8325</v>
      </c>
      <c r="P1670" t="s">
        <v>8346</v>
      </c>
      <c r="Q1670">
        <v>1319859339</v>
      </c>
      <c r="R1670" s="13">
        <f t="shared" si="106"/>
        <v>40845.14975694444</v>
      </c>
      <c r="S1670">
        <v>1322454939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 t="b">
        <v>0</v>
      </c>
      <c r="J1671">
        <v>52</v>
      </c>
      <c r="K1671" t="b">
        <v>1</v>
      </c>
      <c r="L1671" t="s">
        <v>8292</v>
      </c>
      <c r="M1671" s="8">
        <f t="shared" si="104"/>
        <v>139.75</v>
      </c>
      <c r="N1671" s="9">
        <f t="shared" si="105"/>
        <v>53.75</v>
      </c>
      <c r="O1671" t="s">
        <v>8325</v>
      </c>
      <c r="P1671" t="s">
        <v>8346</v>
      </c>
      <c r="Q1671">
        <v>1459545276</v>
      </c>
      <c r="R1671" s="13">
        <f t="shared" si="106"/>
        <v>42461.885138888887</v>
      </c>
      <c r="S1671">
        <v>1464729276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 t="b">
        <v>0</v>
      </c>
      <c r="J1672">
        <v>23</v>
      </c>
      <c r="K1672" t="b">
        <v>1</v>
      </c>
      <c r="L1672" t="s">
        <v>8292</v>
      </c>
      <c r="M1672" s="8">
        <f t="shared" si="104"/>
        <v>102.6</v>
      </c>
      <c r="N1672" s="9">
        <f t="shared" si="105"/>
        <v>44.608695652173914</v>
      </c>
      <c r="O1672" t="s">
        <v>8325</v>
      </c>
      <c r="P1672" t="s">
        <v>8346</v>
      </c>
      <c r="Q1672">
        <v>1273961999</v>
      </c>
      <c r="R1672" s="13">
        <f t="shared" si="106"/>
        <v>40313.930543981485</v>
      </c>
      <c r="S1672">
        <v>1278302400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 t="b">
        <v>0</v>
      </c>
      <c r="J1673">
        <v>77</v>
      </c>
      <c r="K1673" t="b">
        <v>1</v>
      </c>
      <c r="L1673" t="s">
        <v>8292</v>
      </c>
      <c r="M1673" s="8">
        <f t="shared" si="104"/>
        <v>100.6735</v>
      </c>
      <c r="N1673" s="9">
        <f t="shared" si="105"/>
        <v>26.148961038961041</v>
      </c>
      <c r="O1673" t="s">
        <v>8325</v>
      </c>
      <c r="P1673" t="s">
        <v>8346</v>
      </c>
      <c r="Q1673">
        <v>1467464614</v>
      </c>
      <c r="R1673" s="13">
        <f t="shared" si="106"/>
        <v>42553.54414351852</v>
      </c>
      <c r="S1673">
        <v>1470056614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 t="b">
        <v>0</v>
      </c>
      <c r="J1674">
        <v>49</v>
      </c>
      <c r="K1674" t="b">
        <v>1</v>
      </c>
      <c r="L1674" t="s">
        <v>8292</v>
      </c>
      <c r="M1674" s="8">
        <f t="shared" si="104"/>
        <v>112.94117647058823</v>
      </c>
      <c r="N1674" s="9">
        <f t="shared" si="105"/>
        <v>39.183673469387756</v>
      </c>
      <c r="O1674" t="s">
        <v>8325</v>
      </c>
      <c r="P1674" t="s">
        <v>8346</v>
      </c>
      <c r="Q1674">
        <v>1336232730</v>
      </c>
      <c r="R1674" s="13">
        <f t="shared" si="106"/>
        <v>41034.656597222223</v>
      </c>
      <c r="S1674">
        <v>1338824730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 t="b">
        <v>0</v>
      </c>
      <c r="J1675">
        <v>59</v>
      </c>
      <c r="K1675" t="b">
        <v>1</v>
      </c>
      <c r="L1675" t="s">
        <v>8292</v>
      </c>
      <c r="M1675" s="8">
        <f t="shared" si="104"/>
        <v>128.0952380952381</v>
      </c>
      <c r="N1675" s="9">
        <f t="shared" si="105"/>
        <v>45.593220338983052</v>
      </c>
      <c r="O1675" t="s">
        <v>8325</v>
      </c>
      <c r="P1675" t="s">
        <v>8346</v>
      </c>
      <c r="Q1675">
        <v>1423083892</v>
      </c>
      <c r="R1675" s="13">
        <f t="shared" si="106"/>
        <v>42039.878379629634</v>
      </c>
      <c r="S1675">
        <v>1425675892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 t="b">
        <v>0</v>
      </c>
      <c r="J1676">
        <v>113</v>
      </c>
      <c r="K1676" t="b">
        <v>1</v>
      </c>
      <c r="L1676" t="s">
        <v>8292</v>
      </c>
      <c r="M1676" s="8">
        <f t="shared" si="104"/>
        <v>201.7</v>
      </c>
      <c r="N1676" s="9">
        <f t="shared" si="105"/>
        <v>89.247787610619469</v>
      </c>
      <c r="O1676" t="s">
        <v>8325</v>
      </c>
      <c r="P1676" t="s">
        <v>8346</v>
      </c>
      <c r="Q1676">
        <v>1468852306</v>
      </c>
      <c r="R1676" s="13">
        <f t="shared" si="106"/>
        <v>42569.605393518519</v>
      </c>
      <c r="S1676">
        <v>1471503540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 t="b">
        <v>0</v>
      </c>
      <c r="J1677">
        <v>34</v>
      </c>
      <c r="K1677" t="b">
        <v>1</v>
      </c>
      <c r="L1677" t="s">
        <v>8292</v>
      </c>
      <c r="M1677" s="8">
        <f t="shared" si="104"/>
        <v>137.416</v>
      </c>
      <c r="N1677" s="9">
        <f t="shared" si="105"/>
        <v>40.416470588235299</v>
      </c>
      <c r="O1677" t="s">
        <v>8325</v>
      </c>
      <c r="P1677" t="s">
        <v>8346</v>
      </c>
      <c r="Q1677">
        <v>1316194540</v>
      </c>
      <c r="R1677" s="13">
        <f t="shared" si="106"/>
        <v>40802.733101851853</v>
      </c>
      <c r="S1677">
        <v>1318802580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 t="b">
        <v>0</v>
      </c>
      <c r="J1678">
        <v>42</v>
      </c>
      <c r="K1678" t="b">
        <v>1</v>
      </c>
      <c r="L1678" t="s">
        <v>8292</v>
      </c>
      <c r="M1678" s="8">
        <f t="shared" si="104"/>
        <v>115.33333333333333</v>
      </c>
      <c r="N1678" s="9">
        <f t="shared" si="105"/>
        <v>82.38095238095238</v>
      </c>
      <c r="O1678" t="s">
        <v>8325</v>
      </c>
      <c r="P1678" t="s">
        <v>8346</v>
      </c>
      <c r="Q1678">
        <v>1330968347</v>
      </c>
      <c r="R1678" s="13">
        <f t="shared" si="106"/>
        <v>40973.72623842593</v>
      </c>
      <c r="S1678">
        <v>1334980740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 t="b">
        <v>0</v>
      </c>
      <c r="J1679">
        <v>42</v>
      </c>
      <c r="K1679" t="b">
        <v>1</v>
      </c>
      <c r="L1679" t="s">
        <v>8292</v>
      </c>
      <c r="M1679" s="8">
        <f t="shared" si="104"/>
        <v>111.66666666666667</v>
      </c>
      <c r="N1679" s="9">
        <f t="shared" si="105"/>
        <v>159.52380952380952</v>
      </c>
      <c r="O1679" t="s">
        <v>8325</v>
      </c>
      <c r="P1679" t="s">
        <v>8346</v>
      </c>
      <c r="Q1679">
        <v>1455615976</v>
      </c>
      <c r="R1679" s="13">
        <f t="shared" si="106"/>
        <v>42416.407129629632</v>
      </c>
      <c r="S1679">
        <v>1460786340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 t="b">
        <v>0</v>
      </c>
      <c r="J1680">
        <v>49</v>
      </c>
      <c r="K1680" t="b">
        <v>1</v>
      </c>
      <c r="L1680" t="s">
        <v>8292</v>
      </c>
      <c r="M1680" s="8">
        <f t="shared" si="104"/>
        <v>118.4</v>
      </c>
      <c r="N1680" s="9">
        <f t="shared" si="105"/>
        <v>36.244897959183675</v>
      </c>
      <c r="O1680" t="s">
        <v>8325</v>
      </c>
      <c r="P1680" t="s">
        <v>8346</v>
      </c>
      <c r="Q1680">
        <v>1390509071</v>
      </c>
      <c r="R1680" s="13">
        <f t="shared" si="106"/>
        <v>41662.854988425926</v>
      </c>
      <c r="S1680">
        <v>1391718671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 t="b">
        <v>0</v>
      </c>
      <c r="J1681">
        <v>56</v>
      </c>
      <c r="K1681" t="b">
        <v>1</v>
      </c>
      <c r="L1681" t="s">
        <v>8292</v>
      </c>
      <c r="M1681" s="8">
        <f t="shared" si="104"/>
        <v>175</v>
      </c>
      <c r="N1681" s="9">
        <f t="shared" si="105"/>
        <v>62.5</v>
      </c>
      <c r="O1681" t="s">
        <v>8325</v>
      </c>
      <c r="P1681" t="s">
        <v>8346</v>
      </c>
      <c r="Q1681">
        <v>1309311545</v>
      </c>
      <c r="R1681" s="13">
        <f t="shared" si="106"/>
        <v>40723.068807870368</v>
      </c>
      <c r="S1681">
        <v>1311298745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 t="b">
        <v>0</v>
      </c>
      <c r="J1682">
        <v>25</v>
      </c>
      <c r="K1682" t="b">
        <v>1</v>
      </c>
      <c r="L1682" t="s">
        <v>8292</v>
      </c>
      <c r="M1682" s="8">
        <f t="shared" si="104"/>
        <v>117.5</v>
      </c>
      <c r="N1682" s="9">
        <f t="shared" si="105"/>
        <v>47</v>
      </c>
      <c r="O1682" t="s">
        <v>8325</v>
      </c>
      <c r="P1682" t="s">
        <v>8346</v>
      </c>
      <c r="Q1682">
        <v>1402596667</v>
      </c>
      <c r="R1682" s="13">
        <f t="shared" si="106"/>
        <v>41802.757719907408</v>
      </c>
      <c r="S1682">
        <v>1405188667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 t="b">
        <v>0</v>
      </c>
      <c r="J1683">
        <v>884</v>
      </c>
      <c r="K1683" t="b">
        <v>0</v>
      </c>
      <c r="L1683" t="s">
        <v>8293</v>
      </c>
      <c r="M1683" s="8">
        <f t="shared" si="104"/>
        <v>101.42212307692307</v>
      </c>
      <c r="N1683" s="9">
        <f t="shared" si="105"/>
        <v>74.575090497737563</v>
      </c>
      <c r="O1683" t="s">
        <v>8325</v>
      </c>
      <c r="P1683" t="s">
        <v>8347</v>
      </c>
      <c r="Q1683">
        <v>1486522484</v>
      </c>
      <c r="R1683" s="13">
        <f t="shared" si="106"/>
        <v>42774.121342592596</v>
      </c>
      <c r="S1683">
        <v>1490752800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 t="b">
        <v>0</v>
      </c>
      <c r="J1684">
        <v>0</v>
      </c>
      <c r="K1684" t="b">
        <v>0</v>
      </c>
      <c r="L1684" t="s">
        <v>8293</v>
      </c>
      <c r="M1684" s="8">
        <f t="shared" si="104"/>
        <v>0</v>
      </c>
      <c r="N1684" s="9" t="e">
        <f t="shared" si="105"/>
        <v>#DIV/0!</v>
      </c>
      <c r="O1684" t="s">
        <v>8325</v>
      </c>
      <c r="P1684" t="s">
        <v>8347</v>
      </c>
      <c r="Q1684">
        <v>1486962460</v>
      </c>
      <c r="R1684" s="13">
        <f t="shared" si="106"/>
        <v>42779.21365740741</v>
      </c>
      <c r="S1684">
        <v>1492142860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 t="b">
        <v>0</v>
      </c>
      <c r="J1685">
        <v>10</v>
      </c>
      <c r="K1685" t="b">
        <v>0</v>
      </c>
      <c r="L1685" t="s">
        <v>8293</v>
      </c>
      <c r="M1685" s="8">
        <f t="shared" si="104"/>
        <v>21.714285714285715</v>
      </c>
      <c r="N1685" s="9">
        <f t="shared" si="105"/>
        <v>76</v>
      </c>
      <c r="O1685" t="s">
        <v>8325</v>
      </c>
      <c r="P1685" t="s">
        <v>8347</v>
      </c>
      <c r="Q1685">
        <v>1489517138</v>
      </c>
      <c r="R1685" s="13">
        <f t="shared" si="106"/>
        <v>42808.781689814816</v>
      </c>
      <c r="S1685">
        <v>1491590738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 t="b">
        <v>0</v>
      </c>
      <c r="J1686">
        <v>101</v>
      </c>
      <c r="K1686" t="b">
        <v>0</v>
      </c>
      <c r="L1686" t="s">
        <v>8293</v>
      </c>
      <c r="M1686" s="8">
        <f t="shared" si="104"/>
        <v>109.125</v>
      </c>
      <c r="N1686" s="9">
        <f t="shared" si="105"/>
        <v>86.43564356435644</v>
      </c>
      <c r="O1686" t="s">
        <v>8325</v>
      </c>
      <c r="P1686" t="s">
        <v>8347</v>
      </c>
      <c r="Q1686">
        <v>1487360041</v>
      </c>
      <c r="R1686" s="13">
        <f t="shared" si="106"/>
        <v>42783.815289351856</v>
      </c>
      <c r="S1686">
        <v>1489775641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 t="b">
        <v>0</v>
      </c>
      <c r="J1687">
        <v>15</v>
      </c>
      <c r="K1687" t="b">
        <v>0</v>
      </c>
      <c r="L1687" t="s">
        <v>8293</v>
      </c>
      <c r="M1687" s="8">
        <f t="shared" si="104"/>
        <v>102.85714285714286</v>
      </c>
      <c r="N1687" s="9">
        <f t="shared" si="105"/>
        <v>24</v>
      </c>
      <c r="O1687" t="s">
        <v>8325</v>
      </c>
      <c r="P1687" t="s">
        <v>8347</v>
      </c>
      <c r="Q1687">
        <v>1487743223</v>
      </c>
      <c r="R1687" s="13">
        <f t="shared" si="106"/>
        <v>42788.2502662037</v>
      </c>
      <c r="S1687">
        <v>1490331623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 t="b">
        <v>0</v>
      </c>
      <c r="J1688">
        <v>1</v>
      </c>
      <c r="K1688" t="b">
        <v>0</v>
      </c>
      <c r="L1688" t="s">
        <v>8293</v>
      </c>
      <c r="M1688" s="8">
        <f t="shared" si="104"/>
        <v>0.36</v>
      </c>
      <c r="N1688" s="9">
        <f t="shared" si="105"/>
        <v>18</v>
      </c>
      <c r="O1688" t="s">
        <v>8325</v>
      </c>
      <c r="P1688" t="s">
        <v>8347</v>
      </c>
      <c r="Q1688">
        <v>1488140119</v>
      </c>
      <c r="R1688" s="13">
        <f t="shared" si="106"/>
        <v>42792.843969907408</v>
      </c>
      <c r="S1688">
        <v>1493320519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 t="b">
        <v>0</v>
      </c>
      <c r="J1689">
        <v>39</v>
      </c>
      <c r="K1689" t="b">
        <v>0</v>
      </c>
      <c r="L1689" t="s">
        <v>8293</v>
      </c>
      <c r="M1689" s="8">
        <f t="shared" si="104"/>
        <v>31.25</v>
      </c>
      <c r="N1689" s="9">
        <f t="shared" si="105"/>
        <v>80.128205128205124</v>
      </c>
      <c r="O1689" t="s">
        <v>8325</v>
      </c>
      <c r="P1689" t="s">
        <v>8347</v>
      </c>
      <c r="Q1689">
        <v>1488935245</v>
      </c>
      <c r="R1689" s="13">
        <f t="shared" si="106"/>
        <v>42802.046817129631</v>
      </c>
      <c r="S1689">
        <v>1491855300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 t="b">
        <v>0</v>
      </c>
      <c r="J1690">
        <v>7</v>
      </c>
      <c r="K1690" t="b">
        <v>0</v>
      </c>
      <c r="L1690" t="s">
        <v>8293</v>
      </c>
      <c r="M1690" s="8">
        <f t="shared" si="104"/>
        <v>44.3</v>
      </c>
      <c r="N1690" s="9">
        <f t="shared" si="105"/>
        <v>253.14285714285714</v>
      </c>
      <c r="O1690" t="s">
        <v>8325</v>
      </c>
      <c r="P1690" t="s">
        <v>8347</v>
      </c>
      <c r="Q1690">
        <v>1489150194</v>
      </c>
      <c r="R1690" s="13">
        <f t="shared" si="106"/>
        <v>42804.534652777773</v>
      </c>
      <c r="S1690">
        <v>1491738594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 t="b">
        <v>0</v>
      </c>
      <c r="J1691">
        <v>14</v>
      </c>
      <c r="K1691" t="b">
        <v>0</v>
      </c>
      <c r="L1691" t="s">
        <v>8293</v>
      </c>
      <c r="M1691" s="8">
        <f t="shared" si="104"/>
        <v>100</v>
      </c>
      <c r="N1691" s="9">
        <f t="shared" si="105"/>
        <v>171.42857142857142</v>
      </c>
      <c r="O1691" t="s">
        <v>8325</v>
      </c>
      <c r="P1691" t="s">
        <v>8347</v>
      </c>
      <c r="Q1691">
        <v>1487111830</v>
      </c>
      <c r="R1691" s="13">
        <f t="shared" si="106"/>
        <v>42780.942476851851</v>
      </c>
      <c r="S1691">
        <v>1489700230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 t="b">
        <v>0</v>
      </c>
      <c r="J1692">
        <v>11</v>
      </c>
      <c r="K1692" t="b">
        <v>0</v>
      </c>
      <c r="L1692" t="s">
        <v>8293</v>
      </c>
      <c r="M1692" s="8">
        <f t="shared" si="104"/>
        <v>25.4</v>
      </c>
      <c r="N1692" s="9">
        <f t="shared" si="105"/>
        <v>57.727272727272727</v>
      </c>
      <c r="O1692" t="s">
        <v>8325</v>
      </c>
      <c r="P1692" t="s">
        <v>8347</v>
      </c>
      <c r="Q1692">
        <v>1488882042</v>
      </c>
      <c r="R1692" s="13">
        <f t="shared" si="106"/>
        <v>42801.43104166667</v>
      </c>
      <c r="S1692">
        <v>1491470442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 t="b">
        <v>0</v>
      </c>
      <c r="J1693">
        <v>38</v>
      </c>
      <c r="K1693" t="b">
        <v>0</v>
      </c>
      <c r="L1693" t="s">
        <v>8293</v>
      </c>
      <c r="M1693" s="8">
        <f t="shared" si="104"/>
        <v>33.473333333333336</v>
      </c>
      <c r="N1693" s="9">
        <f t="shared" si="105"/>
        <v>264.26315789473682</v>
      </c>
      <c r="O1693" t="s">
        <v>8325</v>
      </c>
      <c r="P1693" t="s">
        <v>8347</v>
      </c>
      <c r="Q1693">
        <v>1488387008</v>
      </c>
      <c r="R1693" s="13">
        <f t="shared" si="106"/>
        <v>42795.701481481476</v>
      </c>
      <c r="S1693">
        <v>1491181200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 t="b">
        <v>0</v>
      </c>
      <c r="J1694">
        <v>15</v>
      </c>
      <c r="K1694" t="b">
        <v>0</v>
      </c>
      <c r="L1694" t="s">
        <v>8293</v>
      </c>
      <c r="M1694" s="8">
        <f t="shared" si="104"/>
        <v>47.8</v>
      </c>
      <c r="N1694" s="9">
        <f t="shared" si="105"/>
        <v>159.33333333333334</v>
      </c>
      <c r="O1694" t="s">
        <v>8325</v>
      </c>
      <c r="P1694" t="s">
        <v>8347</v>
      </c>
      <c r="Q1694">
        <v>1487734667</v>
      </c>
      <c r="R1694" s="13">
        <f t="shared" si="106"/>
        <v>42788.151238425926</v>
      </c>
      <c r="S1694">
        <v>1490572740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 t="b">
        <v>0</v>
      </c>
      <c r="J1695">
        <v>8</v>
      </c>
      <c r="K1695" t="b">
        <v>0</v>
      </c>
      <c r="L1695" t="s">
        <v>8293</v>
      </c>
      <c r="M1695" s="8">
        <f t="shared" si="104"/>
        <v>9.3333333333333339</v>
      </c>
      <c r="N1695" s="9">
        <f t="shared" si="105"/>
        <v>35</v>
      </c>
      <c r="O1695" t="s">
        <v>8325</v>
      </c>
      <c r="P1695" t="s">
        <v>8347</v>
      </c>
      <c r="Q1695">
        <v>1489097112</v>
      </c>
      <c r="R1695" s="13">
        <f t="shared" si="106"/>
        <v>42803.920277777783</v>
      </c>
      <c r="S1695">
        <v>1491768000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 t="b">
        <v>0</v>
      </c>
      <c r="J1696">
        <v>1</v>
      </c>
      <c r="K1696" t="b">
        <v>0</v>
      </c>
      <c r="L1696" t="s">
        <v>8293</v>
      </c>
      <c r="M1696" s="8">
        <f t="shared" si="104"/>
        <v>0.05</v>
      </c>
      <c r="N1696" s="9">
        <f t="shared" si="105"/>
        <v>5</v>
      </c>
      <c r="O1696" t="s">
        <v>8325</v>
      </c>
      <c r="P1696" t="s">
        <v>8347</v>
      </c>
      <c r="Q1696">
        <v>1488038674</v>
      </c>
      <c r="R1696" s="13">
        <f t="shared" si="106"/>
        <v>42791.669837962967</v>
      </c>
      <c r="S1696">
        <v>1490589360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 t="b">
        <v>0</v>
      </c>
      <c r="J1697">
        <v>23</v>
      </c>
      <c r="K1697" t="b">
        <v>0</v>
      </c>
      <c r="L1697" t="s">
        <v>8293</v>
      </c>
      <c r="M1697" s="8">
        <f t="shared" si="104"/>
        <v>11.708333333333334</v>
      </c>
      <c r="N1697" s="9">
        <f t="shared" si="105"/>
        <v>61.086956521739133</v>
      </c>
      <c r="O1697" t="s">
        <v>8325</v>
      </c>
      <c r="P1697" t="s">
        <v>8347</v>
      </c>
      <c r="Q1697">
        <v>1488847514</v>
      </c>
      <c r="R1697" s="13">
        <f t="shared" si="106"/>
        <v>42801.031412037039</v>
      </c>
      <c r="S1697">
        <v>1491786000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 t="b">
        <v>0</v>
      </c>
      <c r="J1698">
        <v>0</v>
      </c>
      <c r="K1698" t="b">
        <v>0</v>
      </c>
      <c r="L1698" t="s">
        <v>8293</v>
      </c>
      <c r="M1698" s="8">
        <f t="shared" si="104"/>
        <v>0</v>
      </c>
      <c r="N1698" s="9" t="e">
        <f t="shared" si="105"/>
        <v>#DIV/0!</v>
      </c>
      <c r="O1698" t="s">
        <v>8325</v>
      </c>
      <c r="P1698" t="s">
        <v>8347</v>
      </c>
      <c r="Q1698">
        <v>1488418811</v>
      </c>
      <c r="R1698" s="13">
        <f t="shared" si="106"/>
        <v>42796.069571759261</v>
      </c>
      <c r="S1698">
        <v>1491007211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 t="b">
        <v>0</v>
      </c>
      <c r="J1699">
        <v>22</v>
      </c>
      <c r="K1699" t="b">
        <v>0</v>
      </c>
      <c r="L1699" t="s">
        <v>8293</v>
      </c>
      <c r="M1699" s="8">
        <f t="shared" si="104"/>
        <v>20.207999999999998</v>
      </c>
      <c r="N1699" s="9">
        <f t="shared" si="105"/>
        <v>114.81818181818181</v>
      </c>
      <c r="O1699" t="s">
        <v>8325</v>
      </c>
      <c r="P1699" t="s">
        <v>8347</v>
      </c>
      <c r="Q1699">
        <v>1489193248</v>
      </c>
      <c r="R1699" s="13">
        <f t="shared" si="106"/>
        <v>42805.032962962956</v>
      </c>
      <c r="S1699">
        <v>1491781648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 t="b">
        <v>0</v>
      </c>
      <c r="J1700">
        <v>0</v>
      </c>
      <c r="K1700" t="b">
        <v>0</v>
      </c>
      <c r="L1700" t="s">
        <v>8293</v>
      </c>
      <c r="M1700" s="8">
        <f t="shared" si="104"/>
        <v>0</v>
      </c>
      <c r="N1700" s="9" t="e">
        <f t="shared" si="105"/>
        <v>#DIV/0!</v>
      </c>
      <c r="O1700" t="s">
        <v>8325</v>
      </c>
      <c r="P1700" t="s">
        <v>8347</v>
      </c>
      <c r="Q1700">
        <v>1488430760</v>
      </c>
      <c r="R1700" s="13">
        <f t="shared" si="106"/>
        <v>42796.207870370374</v>
      </c>
      <c r="S1700">
        <v>1490499180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 t="b">
        <v>0</v>
      </c>
      <c r="J1701">
        <v>4</v>
      </c>
      <c r="K1701" t="b">
        <v>0</v>
      </c>
      <c r="L1701" t="s">
        <v>8293</v>
      </c>
      <c r="M1701" s="8">
        <f t="shared" si="104"/>
        <v>4.2311459353574925</v>
      </c>
      <c r="N1701" s="9">
        <f t="shared" si="105"/>
        <v>54</v>
      </c>
      <c r="O1701" t="s">
        <v>8325</v>
      </c>
      <c r="P1701" t="s">
        <v>8347</v>
      </c>
      <c r="Q1701">
        <v>1489351445</v>
      </c>
      <c r="R1701" s="13">
        <f t="shared" si="106"/>
        <v>42806.863946759258</v>
      </c>
      <c r="S1701">
        <v>1491943445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 t="b">
        <v>0</v>
      </c>
      <c r="J1702">
        <v>79</v>
      </c>
      <c r="K1702" t="b">
        <v>0</v>
      </c>
      <c r="L1702" t="s">
        <v>8293</v>
      </c>
      <c r="M1702" s="8">
        <f t="shared" si="104"/>
        <v>26.06</v>
      </c>
      <c r="N1702" s="9">
        <f t="shared" si="105"/>
        <v>65.974683544303801</v>
      </c>
      <c r="O1702" t="s">
        <v>8325</v>
      </c>
      <c r="P1702" t="s">
        <v>8347</v>
      </c>
      <c r="Q1702">
        <v>1488418990</v>
      </c>
      <c r="R1702" s="13">
        <f t="shared" si="106"/>
        <v>42796.071643518517</v>
      </c>
      <c r="S1702">
        <v>1491019200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 t="b">
        <v>0</v>
      </c>
      <c r="J1703">
        <v>2</v>
      </c>
      <c r="K1703" t="b">
        <v>0</v>
      </c>
      <c r="L1703" t="s">
        <v>8293</v>
      </c>
      <c r="M1703" s="8">
        <f t="shared" si="104"/>
        <v>0.19801980198019803</v>
      </c>
      <c r="N1703" s="9">
        <f t="shared" si="105"/>
        <v>5</v>
      </c>
      <c r="O1703" t="s">
        <v>8325</v>
      </c>
      <c r="P1703" t="s">
        <v>8347</v>
      </c>
      <c r="Q1703">
        <v>1418745405</v>
      </c>
      <c r="R1703" s="13">
        <f t="shared" si="106"/>
        <v>41989.664409722223</v>
      </c>
      <c r="S1703">
        <v>1421337405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 t="b">
        <v>0</v>
      </c>
      <c r="J1704">
        <v>1</v>
      </c>
      <c r="K1704" t="b">
        <v>0</v>
      </c>
      <c r="L1704" t="s">
        <v>8293</v>
      </c>
      <c r="M1704" s="8">
        <f t="shared" si="104"/>
        <v>6.0606060606060606E-3</v>
      </c>
      <c r="N1704" s="9">
        <f t="shared" si="105"/>
        <v>1</v>
      </c>
      <c r="O1704" t="s">
        <v>8325</v>
      </c>
      <c r="P1704" t="s">
        <v>8347</v>
      </c>
      <c r="Q1704">
        <v>1425156750</v>
      </c>
      <c r="R1704" s="13">
        <f t="shared" si="106"/>
        <v>42063.869791666672</v>
      </c>
      <c r="S1704">
        <v>1427745150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 t="b">
        <v>0</v>
      </c>
      <c r="J1705">
        <v>2</v>
      </c>
      <c r="K1705" t="b">
        <v>0</v>
      </c>
      <c r="L1705" t="s">
        <v>8293</v>
      </c>
      <c r="M1705" s="8">
        <f t="shared" si="104"/>
        <v>1.02</v>
      </c>
      <c r="N1705" s="9">
        <f t="shared" si="105"/>
        <v>25.5</v>
      </c>
      <c r="O1705" t="s">
        <v>8325</v>
      </c>
      <c r="P1705" t="s">
        <v>8347</v>
      </c>
      <c r="Q1705">
        <v>1435819537</v>
      </c>
      <c r="R1705" s="13">
        <f t="shared" si="106"/>
        <v>42187.281678240746</v>
      </c>
      <c r="S1705">
        <v>1441003537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 t="b">
        <v>0</v>
      </c>
      <c r="J1706">
        <v>11</v>
      </c>
      <c r="K1706" t="b">
        <v>0</v>
      </c>
      <c r="L1706" t="s">
        <v>8293</v>
      </c>
      <c r="M1706" s="8">
        <f t="shared" si="104"/>
        <v>65.099999999999994</v>
      </c>
      <c r="N1706" s="9">
        <f t="shared" si="105"/>
        <v>118.36363636363636</v>
      </c>
      <c r="O1706" t="s">
        <v>8325</v>
      </c>
      <c r="P1706" t="s">
        <v>8347</v>
      </c>
      <c r="Q1706">
        <v>1421464873</v>
      </c>
      <c r="R1706" s="13">
        <f t="shared" si="106"/>
        <v>42021.139733796299</v>
      </c>
      <c r="S1706">
        <v>1424056873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 t="b">
        <v>0</v>
      </c>
      <c r="J1707">
        <v>0</v>
      </c>
      <c r="K1707" t="b">
        <v>0</v>
      </c>
      <c r="L1707" t="s">
        <v>8293</v>
      </c>
      <c r="M1707" s="8">
        <f t="shared" si="104"/>
        <v>0</v>
      </c>
      <c r="N1707" s="9" t="e">
        <f t="shared" si="105"/>
        <v>#DIV/0!</v>
      </c>
      <c r="O1707" t="s">
        <v>8325</v>
      </c>
      <c r="P1707" t="s">
        <v>8347</v>
      </c>
      <c r="Q1707">
        <v>1440807846</v>
      </c>
      <c r="R1707" s="13">
        <f t="shared" si="106"/>
        <v>42245.016736111109</v>
      </c>
      <c r="S1707">
        <v>1441814400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 t="b">
        <v>0</v>
      </c>
      <c r="J1708">
        <v>0</v>
      </c>
      <c r="K1708" t="b">
        <v>0</v>
      </c>
      <c r="L1708" t="s">
        <v>8293</v>
      </c>
      <c r="M1708" s="8">
        <f t="shared" si="104"/>
        <v>0</v>
      </c>
      <c r="N1708" s="9" t="e">
        <f t="shared" si="105"/>
        <v>#DIV/0!</v>
      </c>
      <c r="O1708" t="s">
        <v>8325</v>
      </c>
      <c r="P1708" t="s">
        <v>8347</v>
      </c>
      <c r="Q1708">
        <v>1435130472</v>
      </c>
      <c r="R1708" s="13">
        <f t="shared" si="106"/>
        <v>42179.306388888886</v>
      </c>
      <c r="S1708">
        <v>1440314472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 t="b">
        <v>0</v>
      </c>
      <c r="J1709">
        <v>9</v>
      </c>
      <c r="K1709" t="b">
        <v>0</v>
      </c>
      <c r="L1709" t="s">
        <v>8293</v>
      </c>
      <c r="M1709" s="8">
        <f t="shared" si="104"/>
        <v>9.74</v>
      </c>
      <c r="N1709" s="9">
        <f t="shared" si="105"/>
        <v>54.111111111111114</v>
      </c>
      <c r="O1709" t="s">
        <v>8325</v>
      </c>
      <c r="P1709" t="s">
        <v>8347</v>
      </c>
      <c r="Q1709">
        <v>1456593495</v>
      </c>
      <c r="R1709" s="13">
        <f t="shared" si="106"/>
        <v>42427.721006944441</v>
      </c>
      <c r="S1709">
        <v>1459181895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 t="b">
        <v>0</v>
      </c>
      <c r="J1710">
        <v>0</v>
      </c>
      <c r="K1710" t="b">
        <v>0</v>
      </c>
      <c r="L1710" t="s">
        <v>8293</v>
      </c>
      <c r="M1710" s="8">
        <f t="shared" si="104"/>
        <v>0</v>
      </c>
      <c r="N1710" s="9" t="e">
        <f t="shared" si="105"/>
        <v>#DIV/0!</v>
      </c>
      <c r="O1710" t="s">
        <v>8325</v>
      </c>
      <c r="P1710" t="s">
        <v>8347</v>
      </c>
      <c r="Q1710">
        <v>1458679706</v>
      </c>
      <c r="R1710" s="13">
        <f t="shared" si="106"/>
        <v>42451.866967592592</v>
      </c>
      <c r="S1710">
        <v>1462135706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 t="b">
        <v>0</v>
      </c>
      <c r="J1711">
        <v>4</v>
      </c>
      <c r="K1711" t="b">
        <v>0</v>
      </c>
      <c r="L1711" t="s">
        <v>8293</v>
      </c>
      <c r="M1711" s="8">
        <f t="shared" si="104"/>
        <v>4.8571428571428568</v>
      </c>
      <c r="N1711" s="9">
        <f t="shared" si="105"/>
        <v>21.25</v>
      </c>
      <c r="O1711" t="s">
        <v>8325</v>
      </c>
      <c r="P1711" t="s">
        <v>8347</v>
      </c>
      <c r="Q1711">
        <v>1405949514</v>
      </c>
      <c r="R1711" s="13">
        <f t="shared" si="106"/>
        <v>41841.56381944444</v>
      </c>
      <c r="S1711">
        <v>1409513940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 t="b">
        <v>0</v>
      </c>
      <c r="J1712">
        <v>1</v>
      </c>
      <c r="K1712" t="b">
        <v>0</v>
      </c>
      <c r="L1712" t="s">
        <v>8293</v>
      </c>
      <c r="M1712" s="8">
        <f t="shared" si="104"/>
        <v>0.68</v>
      </c>
      <c r="N1712" s="9">
        <f t="shared" si="105"/>
        <v>34</v>
      </c>
      <c r="O1712" t="s">
        <v>8325</v>
      </c>
      <c r="P1712" t="s">
        <v>8347</v>
      </c>
      <c r="Q1712">
        <v>1449151888</v>
      </c>
      <c r="R1712" s="13">
        <f t="shared" si="106"/>
        <v>42341.59129629629</v>
      </c>
      <c r="S1712">
        <v>1453122000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 t="b">
        <v>0</v>
      </c>
      <c r="J1713">
        <v>2</v>
      </c>
      <c r="K1713" t="b">
        <v>0</v>
      </c>
      <c r="L1713" t="s">
        <v>8293</v>
      </c>
      <c r="M1713" s="8">
        <f t="shared" si="104"/>
        <v>10.5</v>
      </c>
      <c r="N1713" s="9">
        <f t="shared" si="105"/>
        <v>525</v>
      </c>
      <c r="O1713" t="s">
        <v>8325</v>
      </c>
      <c r="P1713" t="s">
        <v>8347</v>
      </c>
      <c r="Q1713">
        <v>1406907034</v>
      </c>
      <c r="R1713" s="13">
        <f t="shared" si="106"/>
        <v>41852.646226851852</v>
      </c>
      <c r="S1713">
        <v>1409585434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 t="b">
        <v>0</v>
      </c>
      <c r="J1714">
        <v>0</v>
      </c>
      <c r="K1714" t="b">
        <v>0</v>
      </c>
      <c r="L1714" t="s">
        <v>8293</v>
      </c>
      <c r="M1714" s="8">
        <f t="shared" si="104"/>
        <v>0</v>
      </c>
      <c r="N1714" s="9" t="e">
        <f t="shared" si="105"/>
        <v>#DIV/0!</v>
      </c>
      <c r="O1714" t="s">
        <v>8325</v>
      </c>
      <c r="P1714" t="s">
        <v>8347</v>
      </c>
      <c r="Q1714">
        <v>1430517353</v>
      </c>
      <c r="R1714" s="13">
        <f t="shared" si="106"/>
        <v>42125.913807870369</v>
      </c>
      <c r="S1714">
        <v>1435701353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 t="b">
        <v>0</v>
      </c>
      <c r="J1715">
        <v>1</v>
      </c>
      <c r="K1715" t="b">
        <v>0</v>
      </c>
      <c r="L1715" t="s">
        <v>8293</v>
      </c>
      <c r="M1715" s="8">
        <f t="shared" si="104"/>
        <v>1.6666666666666667</v>
      </c>
      <c r="N1715" s="9">
        <f t="shared" si="105"/>
        <v>50</v>
      </c>
      <c r="O1715" t="s">
        <v>8325</v>
      </c>
      <c r="P1715" t="s">
        <v>8347</v>
      </c>
      <c r="Q1715">
        <v>1409944412</v>
      </c>
      <c r="R1715" s="13">
        <f t="shared" si="106"/>
        <v>41887.801064814819</v>
      </c>
      <c r="S1715">
        <v>1412536412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 t="b">
        <v>0</v>
      </c>
      <c r="J1716">
        <v>17</v>
      </c>
      <c r="K1716" t="b">
        <v>0</v>
      </c>
      <c r="L1716" t="s">
        <v>8293</v>
      </c>
      <c r="M1716" s="8">
        <f t="shared" si="104"/>
        <v>7.8680000000000003</v>
      </c>
      <c r="N1716" s="9">
        <f t="shared" si="105"/>
        <v>115.70588235294117</v>
      </c>
      <c r="O1716" t="s">
        <v>8325</v>
      </c>
      <c r="P1716" t="s">
        <v>8347</v>
      </c>
      <c r="Q1716">
        <v>1427925761</v>
      </c>
      <c r="R1716" s="13">
        <f t="shared" si="106"/>
        <v>42095.918530092589</v>
      </c>
      <c r="S1716">
        <v>1430517761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 t="b">
        <v>0</v>
      </c>
      <c r="J1717">
        <v>2</v>
      </c>
      <c r="K1717" t="b">
        <v>0</v>
      </c>
      <c r="L1717" t="s">
        <v>8293</v>
      </c>
      <c r="M1717" s="8">
        <f t="shared" si="104"/>
        <v>0.22</v>
      </c>
      <c r="N1717" s="9">
        <f t="shared" si="105"/>
        <v>5.5</v>
      </c>
      <c r="O1717" t="s">
        <v>8325</v>
      </c>
      <c r="P1717" t="s">
        <v>8347</v>
      </c>
      <c r="Q1717">
        <v>1425186785</v>
      </c>
      <c r="R1717" s="13">
        <f t="shared" si="106"/>
        <v>42064.217418981483</v>
      </c>
      <c r="S1717">
        <v>1427772120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 t="b">
        <v>0</v>
      </c>
      <c r="J1718">
        <v>3</v>
      </c>
      <c r="K1718" t="b">
        <v>0</v>
      </c>
      <c r="L1718" t="s">
        <v>8293</v>
      </c>
      <c r="M1718" s="8">
        <f t="shared" si="104"/>
        <v>7.5</v>
      </c>
      <c r="N1718" s="9">
        <f t="shared" si="105"/>
        <v>50</v>
      </c>
      <c r="O1718" t="s">
        <v>8325</v>
      </c>
      <c r="P1718" t="s">
        <v>8347</v>
      </c>
      <c r="Q1718">
        <v>1477835499</v>
      </c>
      <c r="R1718" s="13">
        <f t="shared" si="106"/>
        <v>42673.577534722222</v>
      </c>
      <c r="S1718">
        <v>1481295099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 t="b">
        <v>0</v>
      </c>
      <c r="J1719">
        <v>41</v>
      </c>
      <c r="K1719" t="b">
        <v>0</v>
      </c>
      <c r="L1719" t="s">
        <v>8293</v>
      </c>
      <c r="M1719" s="8">
        <f t="shared" si="104"/>
        <v>42.725880551301685</v>
      </c>
      <c r="N1719" s="9">
        <f t="shared" si="105"/>
        <v>34.024390243902438</v>
      </c>
      <c r="O1719" t="s">
        <v>8325</v>
      </c>
      <c r="P1719" t="s">
        <v>8347</v>
      </c>
      <c r="Q1719">
        <v>1459467238</v>
      </c>
      <c r="R1719" s="13">
        <f t="shared" si="106"/>
        <v>42460.98192129629</v>
      </c>
      <c r="S1719">
        <v>1461211200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 t="b">
        <v>0</v>
      </c>
      <c r="J1720">
        <v>2</v>
      </c>
      <c r="K1720" t="b">
        <v>0</v>
      </c>
      <c r="L1720" t="s">
        <v>8293</v>
      </c>
      <c r="M1720" s="8">
        <f t="shared" si="104"/>
        <v>0.21428571428571427</v>
      </c>
      <c r="N1720" s="9">
        <f t="shared" si="105"/>
        <v>37.5</v>
      </c>
      <c r="O1720" t="s">
        <v>8325</v>
      </c>
      <c r="P1720" t="s">
        <v>8347</v>
      </c>
      <c r="Q1720">
        <v>1459435149</v>
      </c>
      <c r="R1720" s="13">
        <f t="shared" si="106"/>
        <v>42460.610520833332</v>
      </c>
      <c r="S1720">
        <v>1463201940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 t="b">
        <v>0</v>
      </c>
      <c r="J1721">
        <v>3</v>
      </c>
      <c r="K1721" t="b">
        <v>0</v>
      </c>
      <c r="L1721" t="s">
        <v>8293</v>
      </c>
      <c r="M1721" s="8">
        <f t="shared" si="104"/>
        <v>0.875</v>
      </c>
      <c r="N1721" s="9">
        <f t="shared" si="105"/>
        <v>11.666666666666666</v>
      </c>
      <c r="O1721" t="s">
        <v>8325</v>
      </c>
      <c r="P1721" t="s">
        <v>8347</v>
      </c>
      <c r="Q1721">
        <v>1408366191</v>
      </c>
      <c r="R1721" s="13">
        <f t="shared" si="106"/>
        <v>41869.534618055557</v>
      </c>
      <c r="S1721">
        <v>1410958191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 t="b">
        <v>0</v>
      </c>
      <c r="J1722">
        <v>8</v>
      </c>
      <c r="K1722" t="b">
        <v>0</v>
      </c>
      <c r="L1722" t="s">
        <v>8293</v>
      </c>
      <c r="M1722" s="8">
        <f t="shared" si="104"/>
        <v>5.625</v>
      </c>
      <c r="N1722" s="9">
        <f t="shared" si="105"/>
        <v>28.125</v>
      </c>
      <c r="O1722" t="s">
        <v>8325</v>
      </c>
      <c r="P1722" t="s">
        <v>8347</v>
      </c>
      <c r="Q1722">
        <v>1412966871</v>
      </c>
      <c r="R1722" s="13">
        <f t="shared" si="106"/>
        <v>41922.783229166671</v>
      </c>
      <c r="S1722">
        <v>1415562471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 t="b">
        <v>0</v>
      </c>
      <c r="J1723">
        <v>0</v>
      </c>
      <c r="K1723" t="b">
        <v>0</v>
      </c>
      <c r="L1723" t="s">
        <v>8293</v>
      </c>
      <c r="M1723" s="8">
        <f t="shared" si="104"/>
        <v>0</v>
      </c>
      <c r="N1723" s="9" t="e">
        <f t="shared" si="105"/>
        <v>#DIV/0!</v>
      </c>
      <c r="O1723" t="s">
        <v>8325</v>
      </c>
      <c r="P1723" t="s">
        <v>8347</v>
      </c>
      <c r="Q1723">
        <v>1447239863</v>
      </c>
      <c r="R1723" s="13">
        <f t="shared" si="106"/>
        <v>42319.461377314816</v>
      </c>
      <c r="S1723">
        <v>1449831863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 t="b">
        <v>0</v>
      </c>
      <c r="J1724">
        <v>1</v>
      </c>
      <c r="K1724" t="b">
        <v>0</v>
      </c>
      <c r="L1724" t="s">
        <v>8293</v>
      </c>
      <c r="M1724" s="8">
        <f t="shared" si="104"/>
        <v>3.4722222222222224E-2</v>
      </c>
      <c r="N1724" s="9">
        <f t="shared" si="105"/>
        <v>1</v>
      </c>
      <c r="O1724" t="s">
        <v>8325</v>
      </c>
      <c r="P1724" t="s">
        <v>8347</v>
      </c>
      <c r="Q1724">
        <v>1456441429</v>
      </c>
      <c r="R1724" s="13">
        <f t="shared" si="106"/>
        <v>42425.960983796293</v>
      </c>
      <c r="S1724">
        <v>1459642200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 t="b">
        <v>0</v>
      </c>
      <c r="J1725">
        <v>3</v>
      </c>
      <c r="K1725" t="b">
        <v>0</v>
      </c>
      <c r="L1725" t="s">
        <v>8293</v>
      </c>
      <c r="M1725" s="8">
        <f t="shared" si="104"/>
        <v>6.5</v>
      </c>
      <c r="N1725" s="9">
        <f t="shared" si="105"/>
        <v>216.66666666666666</v>
      </c>
      <c r="O1725" t="s">
        <v>8325</v>
      </c>
      <c r="P1725" t="s">
        <v>8347</v>
      </c>
      <c r="Q1725">
        <v>1430855315</v>
      </c>
      <c r="R1725" s="13">
        <f t="shared" si="106"/>
        <v>42129.82540509259</v>
      </c>
      <c r="S1725">
        <v>1435730400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 t="b">
        <v>0</v>
      </c>
      <c r="J1726">
        <v>4</v>
      </c>
      <c r="K1726" t="b">
        <v>0</v>
      </c>
      <c r="L1726" t="s">
        <v>8293</v>
      </c>
      <c r="M1726" s="8">
        <f t="shared" si="104"/>
        <v>0.58333333333333337</v>
      </c>
      <c r="N1726" s="9">
        <f t="shared" si="105"/>
        <v>8.75</v>
      </c>
      <c r="O1726" t="s">
        <v>8325</v>
      </c>
      <c r="P1726" t="s">
        <v>8347</v>
      </c>
      <c r="Q1726">
        <v>1412115762</v>
      </c>
      <c r="R1726" s="13">
        <f t="shared" si="106"/>
        <v>41912.932430555556</v>
      </c>
      <c r="S1726">
        <v>1414707762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 t="b">
        <v>0</v>
      </c>
      <c r="J1727">
        <v>9</v>
      </c>
      <c r="K1727" t="b">
        <v>0</v>
      </c>
      <c r="L1727" t="s">
        <v>8293</v>
      </c>
      <c r="M1727" s="8">
        <f t="shared" si="104"/>
        <v>10.181818181818182</v>
      </c>
      <c r="N1727" s="9">
        <f t="shared" si="105"/>
        <v>62.222222222222221</v>
      </c>
      <c r="O1727" t="s">
        <v>8325</v>
      </c>
      <c r="P1727" t="s">
        <v>8347</v>
      </c>
      <c r="Q1727">
        <v>1406330049</v>
      </c>
      <c r="R1727" s="13">
        <f t="shared" si="106"/>
        <v>41845.968159722222</v>
      </c>
      <c r="S1727">
        <v>1408922049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 t="b">
        <v>0</v>
      </c>
      <c r="J1728">
        <v>16</v>
      </c>
      <c r="K1728" t="b">
        <v>0</v>
      </c>
      <c r="L1728" t="s">
        <v>8293</v>
      </c>
      <c r="M1728" s="8">
        <f t="shared" si="104"/>
        <v>33.784615384615385</v>
      </c>
      <c r="N1728" s="9">
        <f t="shared" si="105"/>
        <v>137.25</v>
      </c>
      <c r="O1728" t="s">
        <v>8325</v>
      </c>
      <c r="P1728" t="s">
        <v>8347</v>
      </c>
      <c r="Q1728">
        <v>1401401064</v>
      </c>
      <c r="R1728" s="13">
        <f t="shared" si="106"/>
        <v>41788.919722222221</v>
      </c>
      <c r="S1728">
        <v>1403906664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 t="b">
        <v>0</v>
      </c>
      <c r="J1729">
        <v>1</v>
      </c>
      <c r="K1729" t="b">
        <v>0</v>
      </c>
      <c r="L1729" t="s">
        <v>8293</v>
      </c>
      <c r="M1729" s="8">
        <f t="shared" si="104"/>
        <v>3.3333333333333333E-2</v>
      </c>
      <c r="N1729" s="9">
        <f t="shared" si="105"/>
        <v>1</v>
      </c>
      <c r="O1729" t="s">
        <v>8325</v>
      </c>
      <c r="P1729" t="s">
        <v>8347</v>
      </c>
      <c r="Q1729">
        <v>1423520177</v>
      </c>
      <c r="R1729" s="13">
        <f t="shared" si="106"/>
        <v>42044.927974537044</v>
      </c>
      <c r="S1729">
        <v>1428231600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 t="b">
        <v>0</v>
      </c>
      <c r="J1730">
        <v>7</v>
      </c>
      <c r="K1730" t="b">
        <v>0</v>
      </c>
      <c r="L1730" t="s">
        <v>8293</v>
      </c>
      <c r="M1730" s="8">
        <f t="shared" ref="M1730:M1793" si="108">100*E1730/D1730</f>
        <v>68.400000000000006</v>
      </c>
      <c r="N1730" s="9">
        <f t="shared" ref="N1730:N1793" si="109">E1730/J1730</f>
        <v>122.14285714285714</v>
      </c>
      <c r="O1730" t="s">
        <v>8325</v>
      </c>
      <c r="P1730" t="s">
        <v>8347</v>
      </c>
      <c r="Q1730">
        <v>1442847674</v>
      </c>
      <c r="R1730" s="13">
        <f t="shared" ref="R1730:R1793" si="110">(((Q1730/60)/60)/24)+DATE(1970,1,1)</f>
        <v>42268.625856481478</v>
      </c>
      <c r="S1730">
        <v>1445439674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 t="b">
        <v>0</v>
      </c>
      <c r="J1731">
        <v>0</v>
      </c>
      <c r="K1731" t="b">
        <v>0</v>
      </c>
      <c r="L1731" t="s">
        <v>8293</v>
      </c>
      <c r="M1731" s="8">
        <f t="shared" si="108"/>
        <v>0</v>
      </c>
      <c r="N1731" s="9" t="e">
        <f t="shared" si="109"/>
        <v>#DIV/0!</v>
      </c>
      <c r="O1731" t="s">
        <v>8325</v>
      </c>
      <c r="P1731" t="s">
        <v>8347</v>
      </c>
      <c r="Q1731">
        <v>1460337306</v>
      </c>
      <c r="R1731" s="13">
        <f t="shared" si="110"/>
        <v>42471.052152777775</v>
      </c>
      <c r="S1731">
        <v>1465521306</v>
      </c>
      <c r="T1731" s="14">
        <f t="shared" ref="T1731:T1794" si="111">(((S1731/60)/60)/24)+DATE(1970,1,1)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 t="b">
        <v>0</v>
      </c>
      <c r="J1732">
        <v>0</v>
      </c>
      <c r="K1732" t="b">
        <v>0</v>
      </c>
      <c r="L1732" t="s">
        <v>8293</v>
      </c>
      <c r="M1732" s="8">
        <f t="shared" si="108"/>
        <v>0</v>
      </c>
      <c r="N1732" s="9" t="e">
        <f t="shared" si="109"/>
        <v>#DIV/0!</v>
      </c>
      <c r="O1732" t="s">
        <v>8325</v>
      </c>
      <c r="P1732" t="s">
        <v>8347</v>
      </c>
      <c r="Q1732">
        <v>1443146783</v>
      </c>
      <c r="R1732" s="13">
        <f t="shared" si="110"/>
        <v>42272.087766203709</v>
      </c>
      <c r="S1732">
        <v>1445738783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 t="b">
        <v>0</v>
      </c>
      <c r="J1733">
        <v>0</v>
      </c>
      <c r="K1733" t="b">
        <v>0</v>
      </c>
      <c r="L1733" t="s">
        <v>8293</v>
      </c>
      <c r="M1733" s="8">
        <f t="shared" si="108"/>
        <v>0</v>
      </c>
      <c r="N1733" s="9" t="e">
        <f t="shared" si="109"/>
        <v>#DIV/0!</v>
      </c>
      <c r="O1733" t="s">
        <v>8325</v>
      </c>
      <c r="P1733" t="s">
        <v>8347</v>
      </c>
      <c r="Q1733">
        <v>1432849552</v>
      </c>
      <c r="R1733" s="13">
        <f t="shared" si="110"/>
        <v>42152.906851851847</v>
      </c>
      <c r="S1733">
        <v>1434034800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 t="b">
        <v>0</v>
      </c>
      <c r="J1734">
        <v>0</v>
      </c>
      <c r="K1734" t="b">
        <v>0</v>
      </c>
      <c r="L1734" t="s">
        <v>8293</v>
      </c>
      <c r="M1734" s="8">
        <f t="shared" si="108"/>
        <v>0</v>
      </c>
      <c r="N1734" s="9" t="e">
        <f t="shared" si="109"/>
        <v>#DIV/0!</v>
      </c>
      <c r="O1734" t="s">
        <v>8325</v>
      </c>
      <c r="P1734" t="s">
        <v>8347</v>
      </c>
      <c r="Q1734">
        <v>1447777481</v>
      </c>
      <c r="R1734" s="13">
        <f t="shared" si="110"/>
        <v>42325.683807870373</v>
      </c>
      <c r="S1734">
        <v>1452920400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 t="b">
        <v>0</v>
      </c>
      <c r="J1735">
        <v>0</v>
      </c>
      <c r="K1735" t="b">
        <v>0</v>
      </c>
      <c r="L1735" t="s">
        <v>8293</v>
      </c>
      <c r="M1735" s="8">
        <f t="shared" si="108"/>
        <v>0</v>
      </c>
      <c r="N1735" s="9" t="e">
        <f t="shared" si="109"/>
        <v>#DIV/0!</v>
      </c>
      <c r="O1735" t="s">
        <v>8325</v>
      </c>
      <c r="P1735" t="s">
        <v>8347</v>
      </c>
      <c r="Q1735">
        <v>1472746374</v>
      </c>
      <c r="R1735" s="13">
        <f t="shared" si="110"/>
        <v>42614.675625000003</v>
      </c>
      <c r="S1735">
        <v>1473802200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 t="b">
        <v>0</v>
      </c>
      <c r="J1736">
        <v>1</v>
      </c>
      <c r="K1736" t="b">
        <v>0</v>
      </c>
      <c r="L1736" t="s">
        <v>8293</v>
      </c>
      <c r="M1736" s="8">
        <f t="shared" si="108"/>
        <v>2.2222222222222223E-2</v>
      </c>
      <c r="N1736" s="9">
        <f t="shared" si="109"/>
        <v>1</v>
      </c>
      <c r="O1736" t="s">
        <v>8325</v>
      </c>
      <c r="P1736" t="s">
        <v>8347</v>
      </c>
      <c r="Q1736">
        <v>1428454356</v>
      </c>
      <c r="R1736" s="13">
        <f t="shared" si="110"/>
        <v>42102.036527777775</v>
      </c>
      <c r="S1736">
        <v>1431046356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 t="b">
        <v>0</v>
      </c>
      <c r="J1737">
        <v>2</v>
      </c>
      <c r="K1737" t="b">
        <v>0</v>
      </c>
      <c r="L1737" t="s">
        <v>8293</v>
      </c>
      <c r="M1737" s="8">
        <f t="shared" si="108"/>
        <v>11</v>
      </c>
      <c r="N1737" s="9">
        <f t="shared" si="109"/>
        <v>55</v>
      </c>
      <c r="O1737" t="s">
        <v>8325</v>
      </c>
      <c r="P1737" t="s">
        <v>8347</v>
      </c>
      <c r="Q1737">
        <v>1468006345</v>
      </c>
      <c r="R1737" s="13">
        <f t="shared" si="110"/>
        <v>42559.814178240747</v>
      </c>
      <c r="S1737">
        <v>1470598345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 t="b">
        <v>0</v>
      </c>
      <c r="J1738">
        <v>1</v>
      </c>
      <c r="K1738" t="b">
        <v>0</v>
      </c>
      <c r="L1738" t="s">
        <v>8293</v>
      </c>
      <c r="M1738" s="8">
        <f t="shared" si="108"/>
        <v>0.73333333333333328</v>
      </c>
      <c r="N1738" s="9">
        <f t="shared" si="109"/>
        <v>22</v>
      </c>
      <c r="O1738" t="s">
        <v>8325</v>
      </c>
      <c r="P1738" t="s">
        <v>8347</v>
      </c>
      <c r="Q1738">
        <v>1444423233</v>
      </c>
      <c r="R1738" s="13">
        <f t="shared" si="110"/>
        <v>42286.861493055556</v>
      </c>
      <c r="S1738">
        <v>1447018833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 t="b">
        <v>0</v>
      </c>
      <c r="J1739">
        <v>15</v>
      </c>
      <c r="K1739" t="b">
        <v>0</v>
      </c>
      <c r="L1739" t="s">
        <v>8293</v>
      </c>
      <c r="M1739" s="8">
        <f t="shared" si="108"/>
        <v>21.25</v>
      </c>
      <c r="N1739" s="9">
        <f t="shared" si="109"/>
        <v>56.666666666666664</v>
      </c>
      <c r="O1739" t="s">
        <v>8325</v>
      </c>
      <c r="P1739" t="s">
        <v>8347</v>
      </c>
      <c r="Q1739">
        <v>1434840392</v>
      </c>
      <c r="R1739" s="13">
        <f t="shared" si="110"/>
        <v>42175.948981481488</v>
      </c>
      <c r="S1739">
        <v>1437432392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 t="b">
        <v>0</v>
      </c>
      <c r="J1740">
        <v>1</v>
      </c>
      <c r="K1740" t="b">
        <v>0</v>
      </c>
      <c r="L1740" t="s">
        <v>8293</v>
      </c>
      <c r="M1740" s="8">
        <f t="shared" si="108"/>
        <v>0.4</v>
      </c>
      <c r="N1740" s="9">
        <f t="shared" si="109"/>
        <v>20</v>
      </c>
      <c r="O1740" t="s">
        <v>8325</v>
      </c>
      <c r="P1740" t="s">
        <v>8347</v>
      </c>
      <c r="Q1740">
        <v>1409691542</v>
      </c>
      <c r="R1740" s="13">
        <f t="shared" si="110"/>
        <v>41884.874328703707</v>
      </c>
      <c r="S1740">
        <v>1412283542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 t="b">
        <v>0</v>
      </c>
      <c r="J1741">
        <v>1</v>
      </c>
      <c r="K1741" t="b">
        <v>0</v>
      </c>
      <c r="L1741" t="s">
        <v>8293</v>
      </c>
      <c r="M1741" s="8">
        <f t="shared" si="108"/>
        <v>0.1</v>
      </c>
      <c r="N1741" s="9">
        <f t="shared" si="109"/>
        <v>1</v>
      </c>
      <c r="O1741" t="s">
        <v>8325</v>
      </c>
      <c r="P1741" t="s">
        <v>8347</v>
      </c>
      <c r="Q1741">
        <v>1457297932</v>
      </c>
      <c r="R1741" s="13">
        <f t="shared" si="110"/>
        <v>42435.874212962968</v>
      </c>
      <c r="S1741">
        <v>1462391932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 t="b">
        <v>0</v>
      </c>
      <c r="J1742">
        <v>0</v>
      </c>
      <c r="K1742" t="b">
        <v>0</v>
      </c>
      <c r="L1742" t="s">
        <v>8293</v>
      </c>
      <c r="M1742" s="8">
        <f t="shared" si="108"/>
        <v>0</v>
      </c>
      <c r="N1742" s="9" t="e">
        <f t="shared" si="109"/>
        <v>#DIV/0!</v>
      </c>
      <c r="O1742" t="s">
        <v>8325</v>
      </c>
      <c r="P1742" t="s">
        <v>8347</v>
      </c>
      <c r="Q1742">
        <v>1434483422</v>
      </c>
      <c r="R1742" s="13">
        <f t="shared" si="110"/>
        <v>42171.817384259266</v>
      </c>
      <c r="S1742">
        <v>1437075422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 t="b">
        <v>0</v>
      </c>
      <c r="J1743">
        <v>52</v>
      </c>
      <c r="K1743" t="b">
        <v>1</v>
      </c>
      <c r="L1743" t="s">
        <v>8285</v>
      </c>
      <c r="M1743" s="8">
        <f t="shared" si="108"/>
        <v>110.83333333333333</v>
      </c>
      <c r="N1743" s="9">
        <f t="shared" si="109"/>
        <v>25.576923076923077</v>
      </c>
      <c r="O1743" t="s">
        <v>8338</v>
      </c>
      <c r="P1743" t="s">
        <v>8339</v>
      </c>
      <c r="Q1743">
        <v>1430060671</v>
      </c>
      <c r="R1743" s="13">
        <f t="shared" si="110"/>
        <v>42120.628136574072</v>
      </c>
      <c r="S1743">
        <v>1433948671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 t="b">
        <v>0</v>
      </c>
      <c r="J1744">
        <v>34</v>
      </c>
      <c r="K1744" t="b">
        <v>1</v>
      </c>
      <c r="L1744" t="s">
        <v>8285</v>
      </c>
      <c r="M1744" s="8">
        <f t="shared" si="108"/>
        <v>108.75</v>
      </c>
      <c r="N1744" s="9">
        <f t="shared" si="109"/>
        <v>63.970588235294116</v>
      </c>
      <c r="O1744" t="s">
        <v>8338</v>
      </c>
      <c r="P1744" t="s">
        <v>8339</v>
      </c>
      <c r="Q1744">
        <v>1481058170</v>
      </c>
      <c r="R1744" s="13">
        <f t="shared" si="110"/>
        <v>42710.876967592587</v>
      </c>
      <c r="S1744">
        <v>1483822800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 t="b">
        <v>0</v>
      </c>
      <c r="J1745">
        <v>67</v>
      </c>
      <c r="K1745" t="b">
        <v>1</v>
      </c>
      <c r="L1745" t="s">
        <v>8285</v>
      </c>
      <c r="M1745" s="8">
        <f t="shared" si="108"/>
        <v>100.41666666666667</v>
      </c>
      <c r="N1745" s="9">
        <f t="shared" si="109"/>
        <v>89.925373134328353</v>
      </c>
      <c r="O1745" t="s">
        <v>8338</v>
      </c>
      <c r="P1745" t="s">
        <v>8339</v>
      </c>
      <c r="Q1745">
        <v>1470348775</v>
      </c>
      <c r="R1745" s="13">
        <f t="shared" si="110"/>
        <v>42586.925636574073</v>
      </c>
      <c r="S1745">
        <v>1472270340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 t="b">
        <v>0</v>
      </c>
      <c r="J1746">
        <v>70</v>
      </c>
      <c r="K1746" t="b">
        <v>1</v>
      </c>
      <c r="L1746" t="s">
        <v>8285</v>
      </c>
      <c r="M1746" s="8">
        <f t="shared" si="108"/>
        <v>118.45454545454545</v>
      </c>
      <c r="N1746" s="9">
        <f t="shared" si="109"/>
        <v>93.071428571428569</v>
      </c>
      <c r="O1746" t="s">
        <v>8338</v>
      </c>
      <c r="P1746" t="s">
        <v>8339</v>
      </c>
      <c r="Q1746">
        <v>1421937077</v>
      </c>
      <c r="R1746" s="13">
        <f t="shared" si="110"/>
        <v>42026.605057870373</v>
      </c>
      <c r="S1746">
        <v>1425821477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 t="b">
        <v>0</v>
      </c>
      <c r="J1747">
        <v>89</v>
      </c>
      <c r="K1747" t="b">
        <v>1</v>
      </c>
      <c r="L1747" t="s">
        <v>8285</v>
      </c>
      <c r="M1747" s="8">
        <f t="shared" si="108"/>
        <v>114.01428571428572</v>
      </c>
      <c r="N1747" s="9">
        <f t="shared" si="109"/>
        <v>89.674157303370791</v>
      </c>
      <c r="O1747" t="s">
        <v>8338</v>
      </c>
      <c r="P1747" t="s">
        <v>8339</v>
      </c>
      <c r="Q1747">
        <v>1479276838</v>
      </c>
      <c r="R1747" s="13">
        <f t="shared" si="110"/>
        <v>42690.259699074071</v>
      </c>
      <c r="S1747">
        <v>1482372000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 t="b">
        <v>0</v>
      </c>
      <c r="J1748">
        <v>107</v>
      </c>
      <c r="K1748" t="b">
        <v>1</v>
      </c>
      <c r="L1748" t="s">
        <v>8285</v>
      </c>
      <c r="M1748" s="8">
        <f t="shared" si="108"/>
        <v>148.1</v>
      </c>
      <c r="N1748" s="9">
        <f t="shared" si="109"/>
        <v>207.61682242990653</v>
      </c>
      <c r="O1748" t="s">
        <v>8338</v>
      </c>
      <c r="P1748" t="s">
        <v>8339</v>
      </c>
      <c r="Q1748">
        <v>1477368867</v>
      </c>
      <c r="R1748" s="13">
        <f t="shared" si="110"/>
        <v>42668.176701388889</v>
      </c>
      <c r="S1748">
        <v>1479952800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 t="b">
        <v>0</v>
      </c>
      <c r="J1749">
        <v>159</v>
      </c>
      <c r="K1749" t="b">
        <v>1</v>
      </c>
      <c r="L1749" t="s">
        <v>8285</v>
      </c>
      <c r="M1749" s="8">
        <f t="shared" si="108"/>
        <v>104.95555555555555</v>
      </c>
      <c r="N1749" s="9">
        <f t="shared" si="109"/>
        <v>59.408805031446541</v>
      </c>
      <c r="O1749" t="s">
        <v>8338</v>
      </c>
      <c r="P1749" t="s">
        <v>8339</v>
      </c>
      <c r="Q1749">
        <v>1444904830</v>
      </c>
      <c r="R1749" s="13">
        <f t="shared" si="110"/>
        <v>42292.435532407413</v>
      </c>
      <c r="S1749">
        <v>1447426800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 t="b">
        <v>0</v>
      </c>
      <c r="J1750">
        <v>181</v>
      </c>
      <c r="K1750" t="b">
        <v>1</v>
      </c>
      <c r="L1750" t="s">
        <v>8285</v>
      </c>
      <c r="M1750" s="8">
        <f t="shared" si="108"/>
        <v>129.94800000000001</v>
      </c>
      <c r="N1750" s="9">
        <f t="shared" si="109"/>
        <v>358.97237569060775</v>
      </c>
      <c r="O1750" t="s">
        <v>8338</v>
      </c>
      <c r="P1750" t="s">
        <v>8339</v>
      </c>
      <c r="Q1750">
        <v>1438642143</v>
      </c>
      <c r="R1750" s="13">
        <f t="shared" si="110"/>
        <v>42219.950729166667</v>
      </c>
      <c r="S1750">
        <v>1441234143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 t="b">
        <v>0</v>
      </c>
      <c r="J1751">
        <v>131</v>
      </c>
      <c r="K1751" t="b">
        <v>1</v>
      </c>
      <c r="L1751" t="s">
        <v>8285</v>
      </c>
      <c r="M1751" s="8">
        <f t="shared" si="108"/>
        <v>123.48756218905473</v>
      </c>
      <c r="N1751" s="9">
        <f t="shared" si="109"/>
        <v>94.736641221374043</v>
      </c>
      <c r="O1751" t="s">
        <v>8338</v>
      </c>
      <c r="P1751" t="s">
        <v>8339</v>
      </c>
      <c r="Q1751">
        <v>1485213921</v>
      </c>
      <c r="R1751" s="13">
        <f t="shared" si="110"/>
        <v>42758.975937499999</v>
      </c>
      <c r="S1751">
        <v>1488394800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 t="b">
        <v>0</v>
      </c>
      <c r="J1752">
        <v>125</v>
      </c>
      <c r="K1752" t="b">
        <v>1</v>
      </c>
      <c r="L1752" t="s">
        <v>8285</v>
      </c>
      <c r="M1752" s="8">
        <f t="shared" si="108"/>
        <v>201.62</v>
      </c>
      <c r="N1752" s="9">
        <f t="shared" si="109"/>
        <v>80.647999999999996</v>
      </c>
      <c r="O1752" t="s">
        <v>8338</v>
      </c>
      <c r="P1752" t="s">
        <v>8339</v>
      </c>
      <c r="Q1752">
        <v>1458936304</v>
      </c>
      <c r="R1752" s="13">
        <f t="shared" si="110"/>
        <v>42454.836851851855</v>
      </c>
      <c r="S1752">
        <v>1461096304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 t="b">
        <v>0</v>
      </c>
      <c r="J1753">
        <v>61</v>
      </c>
      <c r="K1753" t="b">
        <v>1</v>
      </c>
      <c r="L1753" t="s">
        <v>8285</v>
      </c>
      <c r="M1753" s="8">
        <f t="shared" si="108"/>
        <v>102.9</v>
      </c>
      <c r="N1753" s="9">
        <f t="shared" si="109"/>
        <v>168.68852459016392</v>
      </c>
      <c r="O1753" t="s">
        <v>8338</v>
      </c>
      <c r="P1753" t="s">
        <v>8339</v>
      </c>
      <c r="Q1753">
        <v>1424198723</v>
      </c>
      <c r="R1753" s="13">
        <f t="shared" si="110"/>
        <v>42052.7815162037</v>
      </c>
      <c r="S1753">
        <v>1426787123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 t="b">
        <v>0</v>
      </c>
      <c r="J1754">
        <v>90</v>
      </c>
      <c r="K1754" t="b">
        <v>1</v>
      </c>
      <c r="L1754" t="s">
        <v>8285</v>
      </c>
      <c r="M1754" s="8">
        <f t="shared" si="108"/>
        <v>260.16666666666669</v>
      </c>
      <c r="N1754" s="9">
        <f t="shared" si="109"/>
        <v>34.68888888888889</v>
      </c>
      <c r="O1754" t="s">
        <v>8338</v>
      </c>
      <c r="P1754" t="s">
        <v>8339</v>
      </c>
      <c r="Q1754">
        <v>1473833082</v>
      </c>
      <c r="R1754" s="13">
        <f t="shared" si="110"/>
        <v>42627.253263888888</v>
      </c>
      <c r="S1754">
        <v>1476425082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 t="b">
        <v>0</v>
      </c>
      <c r="J1755">
        <v>35</v>
      </c>
      <c r="K1755" t="b">
        <v>1</v>
      </c>
      <c r="L1755" t="s">
        <v>8285</v>
      </c>
      <c r="M1755" s="8">
        <f t="shared" si="108"/>
        <v>108</v>
      </c>
      <c r="N1755" s="9">
        <f t="shared" si="109"/>
        <v>462.85714285714283</v>
      </c>
      <c r="O1755" t="s">
        <v>8338</v>
      </c>
      <c r="P1755" t="s">
        <v>8339</v>
      </c>
      <c r="Q1755">
        <v>1455991168</v>
      </c>
      <c r="R1755" s="13">
        <f t="shared" si="110"/>
        <v>42420.74962962963</v>
      </c>
      <c r="S1755">
        <v>1458579568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 t="b">
        <v>0</v>
      </c>
      <c r="J1756">
        <v>90</v>
      </c>
      <c r="K1756" t="b">
        <v>1</v>
      </c>
      <c r="L1756" t="s">
        <v>8285</v>
      </c>
      <c r="M1756" s="8">
        <f t="shared" si="108"/>
        <v>110.52941176470588</v>
      </c>
      <c r="N1756" s="9">
        <f t="shared" si="109"/>
        <v>104.38888888888889</v>
      </c>
      <c r="O1756" t="s">
        <v>8338</v>
      </c>
      <c r="P1756" t="s">
        <v>8339</v>
      </c>
      <c r="Q1756">
        <v>1425502953</v>
      </c>
      <c r="R1756" s="13">
        <f t="shared" si="110"/>
        <v>42067.876770833333</v>
      </c>
      <c r="S1756">
        <v>1428091353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 t="b">
        <v>0</v>
      </c>
      <c r="J1757">
        <v>4</v>
      </c>
      <c r="K1757" t="b">
        <v>1</v>
      </c>
      <c r="L1757" t="s">
        <v>8285</v>
      </c>
      <c r="M1757" s="8">
        <f t="shared" si="108"/>
        <v>120</v>
      </c>
      <c r="N1757" s="9">
        <f t="shared" si="109"/>
        <v>7.5</v>
      </c>
      <c r="O1757" t="s">
        <v>8338</v>
      </c>
      <c r="P1757" t="s">
        <v>8339</v>
      </c>
      <c r="Q1757">
        <v>1441479361</v>
      </c>
      <c r="R1757" s="13">
        <f t="shared" si="110"/>
        <v>42252.788900462961</v>
      </c>
      <c r="S1757">
        <v>1444071361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 t="b">
        <v>0</v>
      </c>
      <c r="J1758">
        <v>120</v>
      </c>
      <c r="K1758" t="b">
        <v>1</v>
      </c>
      <c r="L1758" t="s">
        <v>8285</v>
      </c>
      <c r="M1758" s="8">
        <f t="shared" si="108"/>
        <v>102.82909090909091</v>
      </c>
      <c r="N1758" s="9">
        <f t="shared" si="109"/>
        <v>47.13</v>
      </c>
      <c r="O1758" t="s">
        <v>8338</v>
      </c>
      <c r="P1758" t="s">
        <v>8339</v>
      </c>
      <c r="Q1758">
        <v>1468987269</v>
      </c>
      <c r="R1758" s="13">
        <f t="shared" si="110"/>
        <v>42571.167465277773</v>
      </c>
      <c r="S1758">
        <v>1472443269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 t="b">
        <v>0</v>
      </c>
      <c r="J1759">
        <v>14</v>
      </c>
      <c r="K1759" t="b">
        <v>1</v>
      </c>
      <c r="L1759" t="s">
        <v>8285</v>
      </c>
      <c r="M1759" s="8">
        <f t="shared" si="108"/>
        <v>116</v>
      </c>
      <c r="N1759" s="9">
        <f t="shared" si="109"/>
        <v>414.28571428571428</v>
      </c>
      <c r="O1759" t="s">
        <v>8338</v>
      </c>
      <c r="P1759" t="s">
        <v>8339</v>
      </c>
      <c r="Q1759">
        <v>1483041083</v>
      </c>
      <c r="R1759" s="13">
        <f t="shared" si="110"/>
        <v>42733.827349537038</v>
      </c>
      <c r="S1759">
        <v>1485631740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 t="b">
        <v>0</v>
      </c>
      <c r="J1760">
        <v>27</v>
      </c>
      <c r="K1760" t="b">
        <v>1</v>
      </c>
      <c r="L1760" t="s">
        <v>8285</v>
      </c>
      <c r="M1760" s="8">
        <f t="shared" si="108"/>
        <v>114.7</v>
      </c>
      <c r="N1760" s="9">
        <f t="shared" si="109"/>
        <v>42.481481481481481</v>
      </c>
      <c r="O1760" t="s">
        <v>8338</v>
      </c>
      <c r="P1760" t="s">
        <v>8339</v>
      </c>
      <c r="Q1760">
        <v>1463352992</v>
      </c>
      <c r="R1760" s="13">
        <f t="shared" si="110"/>
        <v>42505.955925925926</v>
      </c>
      <c r="S1760">
        <v>1468536992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 t="b">
        <v>0</v>
      </c>
      <c r="J1761">
        <v>49</v>
      </c>
      <c r="K1761" t="b">
        <v>1</v>
      </c>
      <c r="L1761" t="s">
        <v>8285</v>
      </c>
      <c r="M1761" s="8">
        <f t="shared" si="108"/>
        <v>106.6</v>
      </c>
      <c r="N1761" s="9">
        <f t="shared" si="109"/>
        <v>108.77551020408163</v>
      </c>
      <c r="O1761" t="s">
        <v>8338</v>
      </c>
      <c r="P1761" t="s">
        <v>8339</v>
      </c>
      <c r="Q1761">
        <v>1425585229</v>
      </c>
      <c r="R1761" s="13">
        <f t="shared" si="110"/>
        <v>42068.829039351855</v>
      </c>
      <c r="S1761">
        <v>1427309629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 t="b">
        <v>0</v>
      </c>
      <c r="J1762">
        <v>102</v>
      </c>
      <c r="K1762" t="b">
        <v>1</v>
      </c>
      <c r="L1762" t="s">
        <v>8285</v>
      </c>
      <c r="M1762" s="8">
        <f t="shared" si="108"/>
        <v>165.44</v>
      </c>
      <c r="N1762" s="9">
        <f t="shared" si="109"/>
        <v>81.098039215686271</v>
      </c>
      <c r="O1762" t="s">
        <v>8338</v>
      </c>
      <c r="P1762" t="s">
        <v>8339</v>
      </c>
      <c r="Q1762">
        <v>1454688513</v>
      </c>
      <c r="R1762" s="13">
        <f t="shared" si="110"/>
        <v>42405.67260416667</v>
      </c>
      <c r="S1762">
        <v>1456416513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 t="b">
        <v>0</v>
      </c>
      <c r="J1763">
        <v>3</v>
      </c>
      <c r="K1763" t="b">
        <v>1</v>
      </c>
      <c r="L1763" t="s">
        <v>8285</v>
      </c>
      <c r="M1763" s="8">
        <f t="shared" si="108"/>
        <v>155</v>
      </c>
      <c r="N1763" s="9">
        <f t="shared" si="109"/>
        <v>51.666666666666664</v>
      </c>
      <c r="O1763" t="s">
        <v>8338</v>
      </c>
      <c r="P1763" t="s">
        <v>8339</v>
      </c>
      <c r="Q1763">
        <v>1437745060</v>
      </c>
      <c r="R1763" s="13">
        <f t="shared" si="110"/>
        <v>42209.567824074074</v>
      </c>
      <c r="S1763">
        <v>1442065060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 t="b">
        <v>0</v>
      </c>
      <c r="J1764">
        <v>25</v>
      </c>
      <c r="K1764" t="b">
        <v>1</v>
      </c>
      <c r="L1764" t="s">
        <v>8285</v>
      </c>
      <c r="M1764" s="8">
        <f t="shared" si="108"/>
        <v>885</v>
      </c>
      <c r="N1764" s="9">
        <f t="shared" si="109"/>
        <v>35.4</v>
      </c>
      <c r="O1764" t="s">
        <v>8338</v>
      </c>
      <c r="P1764" t="s">
        <v>8339</v>
      </c>
      <c r="Q1764">
        <v>1455147245</v>
      </c>
      <c r="R1764" s="13">
        <f t="shared" si="110"/>
        <v>42410.982002314813</v>
      </c>
      <c r="S1764">
        <v>1457739245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 t="b">
        <v>0</v>
      </c>
      <c r="J1765">
        <v>118</v>
      </c>
      <c r="K1765" t="b">
        <v>1</v>
      </c>
      <c r="L1765" t="s">
        <v>8285</v>
      </c>
      <c r="M1765" s="8">
        <f t="shared" si="108"/>
        <v>101.90833333333333</v>
      </c>
      <c r="N1765" s="9">
        <f t="shared" si="109"/>
        <v>103.63559322033899</v>
      </c>
      <c r="O1765" t="s">
        <v>8338</v>
      </c>
      <c r="P1765" t="s">
        <v>8339</v>
      </c>
      <c r="Q1765">
        <v>1474663840</v>
      </c>
      <c r="R1765" s="13">
        <f t="shared" si="110"/>
        <v>42636.868518518517</v>
      </c>
      <c r="S1765">
        <v>1477255840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 t="b">
        <v>1</v>
      </c>
      <c r="J1766">
        <v>39</v>
      </c>
      <c r="K1766" t="b">
        <v>0</v>
      </c>
      <c r="L1766" t="s">
        <v>8285</v>
      </c>
      <c r="M1766" s="8">
        <f t="shared" si="108"/>
        <v>19.600000000000001</v>
      </c>
      <c r="N1766" s="9">
        <f t="shared" si="109"/>
        <v>55.282051282051285</v>
      </c>
      <c r="O1766" t="s">
        <v>8338</v>
      </c>
      <c r="P1766" t="s">
        <v>8339</v>
      </c>
      <c r="Q1766">
        <v>1404560379</v>
      </c>
      <c r="R1766" s="13">
        <f t="shared" si="110"/>
        <v>41825.485868055555</v>
      </c>
      <c r="S1766">
        <v>1407065979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 t="b">
        <v>1</v>
      </c>
      <c r="J1767">
        <v>103</v>
      </c>
      <c r="K1767" t="b">
        <v>0</v>
      </c>
      <c r="L1767" t="s">
        <v>8285</v>
      </c>
      <c r="M1767" s="8">
        <f t="shared" si="108"/>
        <v>59.467840000000002</v>
      </c>
      <c r="N1767" s="9">
        <f t="shared" si="109"/>
        <v>72.16970873786407</v>
      </c>
      <c r="O1767" t="s">
        <v>8338</v>
      </c>
      <c r="P1767" t="s">
        <v>8339</v>
      </c>
      <c r="Q1767">
        <v>1405380712</v>
      </c>
      <c r="R1767" s="13">
        <f t="shared" si="110"/>
        <v>41834.980462962965</v>
      </c>
      <c r="S1767">
        <v>1407972712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 t="b">
        <v>1</v>
      </c>
      <c r="J1768">
        <v>0</v>
      </c>
      <c r="K1768" t="b">
        <v>0</v>
      </c>
      <c r="L1768" t="s">
        <v>8285</v>
      </c>
      <c r="M1768" s="8">
        <f t="shared" si="108"/>
        <v>0</v>
      </c>
      <c r="N1768" s="9" t="e">
        <f t="shared" si="109"/>
        <v>#DIV/0!</v>
      </c>
      <c r="O1768" t="s">
        <v>8338</v>
      </c>
      <c r="P1768" t="s">
        <v>8339</v>
      </c>
      <c r="Q1768">
        <v>1407184688</v>
      </c>
      <c r="R1768" s="13">
        <f t="shared" si="110"/>
        <v>41855.859814814816</v>
      </c>
      <c r="S1768">
        <v>1408999088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 t="b">
        <v>1</v>
      </c>
      <c r="J1769">
        <v>39</v>
      </c>
      <c r="K1769" t="b">
        <v>0</v>
      </c>
      <c r="L1769" t="s">
        <v>8285</v>
      </c>
      <c r="M1769" s="8">
        <f t="shared" si="108"/>
        <v>45.72</v>
      </c>
      <c r="N1769" s="9">
        <f t="shared" si="109"/>
        <v>58.615384615384613</v>
      </c>
      <c r="O1769" t="s">
        <v>8338</v>
      </c>
      <c r="P1769" t="s">
        <v>8339</v>
      </c>
      <c r="Q1769">
        <v>1404488884</v>
      </c>
      <c r="R1769" s="13">
        <f t="shared" si="110"/>
        <v>41824.658379629633</v>
      </c>
      <c r="S1769">
        <v>1407080884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 t="b">
        <v>1</v>
      </c>
      <c r="J1770">
        <v>15</v>
      </c>
      <c r="K1770" t="b">
        <v>0</v>
      </c>
      <c r="L1770" t="s">
        <v>8285</v>
      </c>
      <c r="M1770" s="8">
        <f t="shared" si="108"/>
        <v>3.74</v>
      </c>
      <c r="N1770" s="9">
        <f t="shared" si="109"/>
        <v>12.466666666666667</v>
      </c>
      <c r="O1770" t="s">
        <v>8338</v>
      </c>
      <c r="P1770" t="s">
        <v>8339</v>
      </c>
      <c r="Q1770">
        <v>1406640444</v>
      </c>
      <c r="R1770" s="13">
        <f t="shared" si="110"/>
        <v>41849.560694444444</v>
      </c>
      <c r="S1770">
        <v>1411824444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 t="b">
        <v>1</v>
      </c>
      <c r="J1771">
        <v>22</v>
      </c>
      <c r="K1771" t="b">
        <v>0</v>
      </c>
      <c r="L1771" t="s">
        <v>8285</v>
      </c>
      <c r="M1771" s="8">
        <f t="shared" si="108"/>
        <v>2.7025000000000001</v>
      </c>
      <c r="N1771" s="9">
        <f t="shared" si="109"/>
        <v>49.136363636363633</v>
      </c>
      <c r="O1771" t="s">
        <v>8338</v>
      </c>
      <c r="P1771" t="s">
        <v>8339</v>
      </c>
      <c r="Q1771">
        <v>1418585959</v>
      </c>
      <c r="R1771" s="13">
        <f t="shared" si="110"/>
        <v>41987.818969907406</v>
      </c>
      <c r="S1771">
        <v>1421177959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 t="b">
        <v>1</v>
      </c>
      <c r="J1772">
        <v>92</v>
      </c>
      <c r="K1772" t="b">
        <v>0</v>
      </c>
      <c r="L1772" t="s">
        <v>8285</v>
      </c>
      <c r="M1772" s="8">
        <f t="shared" si="108"/>
        <v>56.514285714285712</v>
      </c>
      <c r="N1772" s="9">
        <f t="shared" si="109"/>
        <v>150.5</v>
      </c>
      <c r="O1772" t="s">
        <v>8338</v>
      </c>
      <c r="P1772" t="s">
        <v>8339</v>
      </c>
      <c r="Q1772">
        <v>1410288194</v>
      </c>
      <c r="R1772" s="13">
        <f t="shared" si="110"/>
        <v>41891.780023148152</v>
      </c>
      <c r="S1772">
        <v>1413312194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 t="b">
        <v>1</v>
      </c>
      <c r="J1773">
        <v>25</v>
      </c>
      <c r="K1773" t="b">
        <v>0</v>
      </c>
      <c r="L1773" t="s">
        <v>8285</v>
      </c>
      <c r="M1773" s="8">
        <f t="shared" si="108"/>
        <v>21.30952380952381</v>
      </c>
      <c r="N1773" s="9">
        <f t="shared" si="109"/>
        <v>35.799999999999997</v>
      </c>
      <c r="O1773" t="s">
        <v>8338</v>
      </c>
      <c r="P1773" t="s">
        <v>8339</v>
      </c>
      <c r="Q1773">
        <v>1411515040</v>
      </c>
      <c r="R1773" s="13">
        <f t="shared" si="110"/>
        <v>41905.979629629634</v>
      </c>
      <c r="S1773">
        <v>1414107040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 t="b">
        <v>1</v>
      </c>
      <c r="J1774">
        <v>19</v>
      </c>
      <c r="K1774" t="b">
        <v>0</v>
      </c>
      <c r="L1774" t="s">
        <v>8285</v>
      </c>
      <c r="M1774" s="8">
        <f t="shared" si="108"/>
        <v>15.6</v>
      </c>
      <c r="N1774" s="9">
        <f t="shared" si="109"/>
        <v>45.157894736842103</v>
      </c>
      <c r="O1774" t="s">
        <v>8338</v>
      </c>
      <c r="P1774" t="s">
        <v>8339</v>
      </c>
      <c r="Q1774">
        <v>1399482836</v>
      </c>
      <c r="R1774" s="13">
        <f t="shared" si="110"/>
        <v>41766.718009259261</v>
      </c>
      <c r="S1774">
        <v>1404666836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 t="b">
        <v>1</v>
      </c>
      <c r="J1775">
        <v>19</v>
      </c>
      <c r="K1775" t="b">
        <v>0</v>
      </c>
      <c r="L1775" t="s">
        <v>8285</v>
      </c>
      <c r="M1775" s="8">
        <f t="shared" si="108"/>
        <v>6.2566666666666668</v>
      </c>
      <c r="N1775" s="9">
        <f t="shared" si="109"/>
        <v>98.78947368421052</v>
      </c>
      <c r="O1775" t="s">
        <v>8338</v>
      </c>
      <c r="P1775" t="s">
        <v>8339</v>
      </c>
      <c r="Q1775">
        <v>1417803298</v>
      </c>
      <c r="R1775" s="13">
        <f t="shared" si="110"/>
        <v>41978.760393518518</v>
      </c>
      <c r="S1775">
        <v>1421691298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 t="b">
        <v>1</v>
      </c>
      <c r="J1776">
        <v>13</v>
      </c>
      <c r="K1776" t="b">
        <v>0</v>
      </c>
      <c r="L1776" t="s">
        <v>8285</v>
      </c>
      <c r="M1776" s="8">
        <f t="shared" si="108"/>
        <v>45.92</v>
      </c>
      <c r="N1776" s="9">
        <f t="shared" si="109"/>
        <v>88.307692307692307</v>
      </c>
      <c r="O1776" t="s">
        <v>8338</v>
      </c>
      <c r="P1776" t="s">
        <v>8339</v>
      </c>
      <c r="Q1776">
        <v>1413609292</v>
      </c>
      <c r="R1776" s="13">
        <f t="shared" si="110"/>
        <v>41930.218657407408</v>
      </c>
      <c r="S1776">
        <v>1417273140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 t="b">
        <v>1</v>
      </c>
      <c r="J1777">
        <v>124</v>
      </c>
      <c r="K1777" t="b">
        <v>0</v>
      </c>
      <c r="L1777" t="s">
        <v>8285</v>
      </c>
      <c r="M1777" s="8">
        <f t="shared" si="108"/>
        <v>65.101538461538468</v>
      </c>
      <c r="N1777" s="9">
        <f t="shared" si="109"/>
        <v>170.62903225806451</v>
      </c>
      <c r="O1777" t="s">
        <v>8338</v>
      </c>
      <c r="P1777" t="s">
        <v>8339</v>
      </c>
      <c r="Q1777">
        <v>1410305160</v>
      </c>
      <c r="R1777" s="13">
        <f t="shared" si="110"/>
        <v>41891.976388888892</v>
      </c>
      <c r="S1777">
        <v>1414193160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 t="b">
        <v>1</v>
      </c>
      <c r="J1778">
        <v>4</v>
      </c>
      <c r="K1778" t="b">
        <v>0</v>
      </c>
      <c r="L1778" t="s">
        <v>8285</v>
      </c>
      <c r="M1778" s="8">
        <f t="shared" si="108"/>
        <v>6.7</v>
      </c>
      <c r="N1778" s="9">
        <f t="shared" si="109"/>
        <v>83.75</v>
      </c>
      <c r="O1778" t="s">
        <v>8338</v>
      </c>
      <c r="P1778" t="s">
        <v>8339</v>
      </c>
      <c r="Q1778">
        <v>1411513071</v>
      </c>
      <c r="R1778" s="13">
        <f t="shared" si="110"/>
        <v>41905.95684027778</v>
      </c>
      <c r="S1778">
        <v>1414623471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 t="b">
        <v>1</v>
      </c>
      <c r="J1779">
        <v>10</v>
      </c>
      <c r="K1779" t="b">
        <v>0</v>
      </c>
      <c r="L1779" t="s">
        <v>8285</v>
      </c>
      <c r="M1779" s="8">
        <f t="shared" si="108"/>
        <v>13.5625</v>
      </c>
      <c r="N1779" s="9">
        <f t="shared" si="109"/>
        <v>65.099999999999994</v>
      </c>
      <c r="O1779" t="s">
        <v>8338</v>
      </c>
      <c r="P1779" t="s">
        <v>8339</v>
      </c>
      <c r="Q1779">
        <v>1421829253</v>
      </c>
      <c r="R1779" s="13">
        <f t="shared" si="110"/>
        <v>42025.357094907406</v>
      </c>
      <c r="S1779">
        <v>1424421253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 t="b">
        <v>1</v>
      </c>
      <c r="J1780">
        <v>15</v>
      </c>
      <c r="K1780" t="b">
        <v>0</v>
      </c>
      <c r="L1780" t="s">
        <v>8285</v>
      </c>
      <c r="M1780" s="8">
        <f t="shared" si="108"/>
        <v>1.99</v>
      </c>
      <c r="N1780" s="9">
        <f t="shared" si="109"/>
        <v>66.333333333333329</v>
      </c>
      <c r="O1780" t="s">
        <v>8338</v>
      </c>
      <c r="P1780" t="s">
        <v>8339</v>
      </c>
      <c r="Q1780">
        <v>1423600995</v>
      </c>
      <c r="R1780" s="13">
        <f t="shared" si="110"/>
        <v>42045.86336805555</v>
      </c>
      <c r="S1780">
        <v>1427485395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 t="b">
        <v>1</v>
      </c>
      <c r="J1781">
        <v>38</v>
      </c>
      <c r="K1781" t="b">
        <v>0</v>
      </c>
      <c r="L1781" t="s">
        <v>8285</v>
      </c>
      <c r="M1781" s="8">
        <f t="shared" si="108"/>
        <v>36.236363636363635</v>
      </c>
      <c r="N1781" s="9">
        <f t="shared" si="109"/>
        <v>104.89473684210526</v>
      </c>
      <c r="O1781" t="s">
        <v>8338</v>
      </c>
      <c r="P1781" t="s">
        <v>8339</v>
      </c>
      <c r="Q1781">
        <v>1470242180</v>
      </c>
      <c r="R1781" s="13">
        <f t="shared" si="110"/>
        <v>42585.691898148143</v>
      </c>
      <c r="S1781">
        <v>1472834180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 t="b">
        <v>1</v>
      </c>
      <c r="J1782">
        <v>152</v>
      </c>
      <c r="K1782" t="b">
        <v>0</v>
      </c>
      <c r="L1782" t="s">
        <v>8285</v>
      </c>
      <c r="M1782" s="8">
        <f t="shared" si="108"/>
        <v>39.743333333333332</v>
      </c>
      <c r="N1782" s="9">
        <f t="shared" si="109"/>
        <v>78.440789473684205</v>
      </c>
      <c r="O1782" t="s">
        <v>8338</v>
      </c>
      <c r="P1782" t="s">
        <v>8339</v>
      </c>
      <c r="Q1782">
        <v>1462285510</v>
      </c>
      <c r="R1782" s="13">
        <f t="shared" si="110"/>
        <v>42493.600810185191</v>
      </c>
      <c r="S1782">
        <v>1467469510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 t="b">
        <v>1</v>
      </c>
      <c r="J1783">
        <v>24</v>
      </c>
      <c r="K1783" t="b">
        <v>0</v>
      </c>
      <c r="L1783" t="s">
        <v>8285</v>
      </c>
      <c r="M1783" s="8">
        <f t="shared" si="108"/>
        <v>25.763636363636362</v>
      </c>
      <c r="N1783" s="9">
        <f t="shared" si="109"/>
        <v>59.041666666666664</v>
      </c>
      <c r="O1783" t="s">
        <v>8338</v>
      </c>
      <c r="P1783" t="s">
        <v>8339</v>
      </c>
      <c r="Q1783">
        <v>1471272545</v>
      </c>
      <c r="R1783" s="13">
        <f t="shared" si="110"/>
        <v>42597.617418981477</v>
      </c>
      <c r="S1783">
        <v>1473950945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 t="b">
        <v>1</v>
      </c>
      <c r="J1784">
        <v>76</v>
      </c>
      <c r="K1784" t="b">
        <v>0</v>
      </c>
      <c r="L1784" t="s">
        <v>8285</v>
      </c>
      <c r="M1784" s="8">
        <f t="shared" si="108"/>
        <v>15.491428571428571</v>
      </c>
      <c r="N1784" s="9">
        <f t="shared" si="109"/>
        <v>71.34210526315789</v>
      </c>
      <c r="O1784" t="s">
        <v>8338</v>
      </c>
      <c r="P1784" t="s">
        <v>8339</v>
      </c>
      <c r="Q1784">
        <v>1453211289</v>
      </c>
      <c r="R1784" s="13">
        <f t="shared" si="110"/>
        <v>42388.575104166666</v>
      </c>
      <c r="S1784">
        <v>1456062489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 t="b">
        <v>1</v>
      </c>
      <c r="J1785">
        <v>185</v>
      </c>
      <c r="K1785" t="b">
        <v>0</v>
      </c>
      <c r="L1785" t="s">
        <v>8285</v>
      </c>
      <c r="M1785" s="8">
        <f t="shared" si="108"/>
        <v>23.692499999999999</v>
      </c>
      <c r="N1785" s="9">
        <f t="shared" si="109"/>
        <v>51.227027027027027</v>
      </c>
      <c r="O1785" t="s">
        <v>8338</v>
      </c>
      <c r="P1785" t="s">
        <v>8339</v>
      </c>
      <c r="Q1785">
        <v>1429656478</v>
      </c>
      <c r="R1785" s="13">
        <f t="shared" si="110"/>
        <v>42115.949976851851</v>
      </c>
      <c r="S1785">
        <v>1432248478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 t="b">
        <v>1</v>
      </c>
      <c r="J1786">
        <v>33</v>
      </c>
      <c r="K1786" t="b">
        <v>0</v>
      </c>
      <c r="L1786" t="s">
        <v>8285</v>
      </c>
      <c r="M1786" s="8">
        <f t="shared" si="108"/>
        <v>39.76</v>
      </c>
      <c r="N1786" s="9">
        <f t="shared" si="109"/>
        <v>60.242424242424242</v>
      </c>
      <c r="O1786" t="s">
        <v>8338</v>
      </c>
      <c r="P1786" t="s">
        <v>8339</v>
      </c>
      <c r="Q1786">
        <v>1419954240</v>
      </c>
      <c r="R1786" s="13">
        <f t="shared" si="110"/>
        <v>42003.655555555553</v>
      </c>
      <c r="S1786">
        <v>1422674700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 t="b">
        <v>1</v>
      </c>
      <c r="J1787">
        <v>108</v>
      </c>
      <c r="K1787" t="b">
        <v>0</v>
      </c>
      <c r="L1787" t="s">
        <v>8285</v>
      </c>
      <c r="M1787" s="8">
        <f t="shared" si="108"/>
        <v>20.220833333333335</v>
      </c>
      <c r="N1787" s="9">
        <f t="shared" si="109"/>
        <v>44.935185185185183</v>
      </c>
      <c r="O1787" t="s">
        <v>8338</v>
      </c>
      <c r="P1787" t="s">
        <v>8339</v>
      </c>
      <c r="Q1787">
        <v>1410750855</v>
      </c>
      <c r="R1787" s="13">
        <f t="shared" si="110"/>
        <v>41897.134895833333</v>
      </c>
      <c r="S1787">
        <v>1413417600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 t="b">
        <v>1</v>
      </c>
      <c r="J1788">
        <v>29</v>
      </c>
      <c r="K1788" t="b">
        <v>0</v>
      </c>
      <c r="L1788" t="s">
        <v>8285</v>
      </c>
      <c r="M1788" s="8">
        <f t="shared" si="108"/>
        <v>47.631578947368418</v>
      </c>
      <c r="N1788" s="9">
        <f t="shared" si="109"/>
        <v>31.206896551724139</v>
      </c>
      <c r="O1788" t="s">
        <v>8338</v>
      </c>
      <c r="P1788" t="s">
        <v>8339</v>
      </c>
      <c r="Q1788">
        <v>1416057177</v>
      </c>
      <c r="R1788" s="13">
        <f t="shared" si="110"/>
        <v>41958.550659722227</v>
      </c>
      <c r="S1788">
        <v>1418649177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 t="b">
        <v>1</v>
      </c>
      <c r="J1789">
        <v>24</v>
      </c>
      <c r="K1789" t="b">
        <v>0</v>
      </c>
      <c r="L1789" t="s">
        <v>8285</v>
      </c>
      <c r="M1789" s="8">
        <f t="shared" si="108"/>
        <v>15.33</v>
      </c>
      <c r="N1789" s="9">
        <f t="shared" si="109"/>
        <v>63.875</v>
      </c>
      <c r="O1789" t="s">
        <v>8338</v>
      </c>
      <c r="P1789" t="s">
        <v>8339</v>
      </c>
      <c r="Q1789">
        <v>1425570237</v>
      </c>
      <c r="R1789" s="13">
        <f t="shared" si="110"/>
        <v>42068.65552083333</v>
      </c>
      <c r="S1789">
        <v>1428158637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 t="b">
        <v>1</v>
      </c>
      <c r="J1790">
        <v>4</v>
      </c>
      <c r="K1790" t="b">
        <v>0</v>
      </c>
      <c r="L1790" t="s">
        <v>8285</v>
      </c>
      <c r="M1790" s="8">
        <f t="shared" si="108"/>
        <v>1.3818181818181818</v>
      </c>
      <c r="N1790" s="9">
        <f t="shared" si="109"/>
        <v>19</v>
      </c>
      <c r="O1790" t="s">
        <v>8338</v>
      </c>
      <c r="P1790" t="s">
        <v>8339</v>
      </c>
      <c r="Q1790">
        <v>1412203542</v>
      </c>
      <c r="R1790" s="13">
        <f t="shared" si="110"/>
        <v>41913.94840277778</v>
      </c>
      <c r="S1790">
        <v>1414795542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 t="b">
        <v>1</v>
      </c>
      <c r="J1791">
        <v>4</v>
      </c>
      <c r="K1791" t="b">
        <v>0</v>
      </c>
      <c r="L1791" t="s">
        <v>8285</v>
      </c>
      <c r="M1791" s="8">
        <f t="shared" si="108"/>
        <v>0.5</v>
      </c>
      <c r="N1791" s="9">
        <f t="shared" si="109"/>
        <v>10</v>
      </c>
      <c r="O1791" t="s">
        <v>8338</v>
      </c>
      <c r="P1791" t="s">
        <v>8339</v>
      </c>
      <c r="Q1791">
        <v>1415858403</v>
      </c>
      <c r="R1791" s="13">
        <f t="shared" si="110"/>
        <v>41956.250034722223</v>
      </c>
      <c r="S1791">
        <v>1421042403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 t="b">
        <v>1</v>
      </c>
      <c r="J1792">
        <v>15</v>
      </c>
      <c r="K1792" t="b">
        <v>0</v>
      </c>
      <c r="L1792" t="s">
        <v>8285</v>
      </c>
      <c r="M1792" s="8">
        <f t="shared" si="108"/>
        <v>4.957575757575758</v>
      </c>
      <c r="N1792" s="9">
        <f t="shared" si="109"/>
        <v>109.06666666666666</v>
      </c>
      <c r="O1792" t="s">
        <v>8338</v>
      </c>
      <c r="P1792" t="s">
        <v>8339</v>
      </c>
      <c r="Q1792">
        <v>1420560678</v>
      </c>
      <c r="R1792" s="13">
        <f t="shared" si="110"/>
        <v>42010.674513888895</v>
      </c>
      <c r="S1792">
        <v>1423152678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 t="b">
        <v>1</v>
      </c>
      <c r="J1793">
        <v>4</v>
      </c>
      <c r="K1793" t="b">
        <v>0</v>
      </c>
      <c r="L1793" t="s">
        <v>8285</v>
      </c>
      <c r="M1793" s="8">
        <f t="shared" si="108"/>
        <v>3.5666666666666669</v>
      </c>
      <c r="N1793" s="9">
        <f t="shared" si="109"/>
        <v>26.75</v>
      </c>
      <c r="O1793" t="s">
        <v>8338</v>
      </c>
      <c r="P1793" t="s">
        <v>8339</v>
      </c>
      <c r="Q1793">
        <v>1417369565</v>
      </c>
      <c r="R1793" s="13">
        <f t="shared" si="110"/>
        <v>41973.740335648152</v>
      </c>
      <c r="S1793">
        <v>1422553565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 t="b">
        <v>1</v>
      </c>
      <c r="J1794">
        <v>139</v>
      </c>
      <c r="K1794" t="b">
        <v>0</v>
      </c>
      <c r="L1794" t="s">
        <v>8285</v>
      </c>
      <c r="M1794" s="8">
        <f t="shared" ref="M1794:M1857" si="112">100*E1794/D1794</f>
        <v>61.124000000000002</v>
      </c>
      <c r="N1794" s="9">
        <f t="shared" ref="N1794:N1857" si="113">E1794/J1794</f>
        <v>109.93525179856115</v>
      </c>
      <c r="O1794" t="s">
        <v>8338</v>
      </c>
      <c r="P1794" t="s">
        <v>8339</v>
      </c>
      <c r="Q1794">
        <v>1435970682</v>
      </c>
      <c r="R1794" s="13">
        <f t="shared" ref="R1794:R1857" si="114">(((Q1794/60)/60)/24)+DATE(1970,1,1)</f>
        <v>42189.031041666662</v>
      </c>
      <c r="S1794">
        <v>1439189940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 t="b">
        <v>1</v>
      </c>
      <c r="J1795">
        <v>2</v>
      </c>
      <c r="K1795" t="b">
        <v>0</v>
      </c>
      <c r="L1795" t="s">
        <v>8285</v>
      </c>
      <c r="M1795" s="8">
        <f t="shared" si="112"/>
        <v>1.3333333333333333</v>
      </c>
      <c r="N1795" s="9">
        <f t="shared" si="113"/>
        <v>20</v>
      </c>
      <c r="O1795" t="s">
        <v>8338</v>
      </c>
      <c r="P1795" t="s">
        <v>8339</v>
      </c>
      <c r="Q1795">
        <v>1414531440</v>
      </c>
      <c r="R1795" s="13">
        <f t="shared" si="114"/>
        <v>41940.89166666667</v>
      </c>
      <c r="S1795">
        <v>1417127040</v>
      </c>
      <c r="T1795" s="14">
        <f t="shared" ref="T1795:T1858" si="115">(((S1795/60)/60)/24)+DATE(1970,1,1)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 t="b">
        <v>1</v>
      </c>
      <c r="J1796">
        <v>18</v>
      </c>
      <c r="K1796" t="b">
        <v>0</v>
      </c>
      <c r="L1796" t="s">
        <v>8285</v>
      </c>
      <c r="M1796" s="8">
        <f t="shared" si="112"/>
        <v>11.077777777777778</v>
      </c>
      <c r="N1796" s="9">
        <f t="shared" si="113"/>
        <v>55.388888888888886</v>
      </c>
      <c r="O1796" t="s">
        <v>8338</v>
      </c>
      <c r="P1796" t="s">
        <v>8339</v>
      </c>
      <c r="Q1796">
        <v>1420636422</v>
      </c>
      <c r="R1796" s="13">
        <f t="shared" si="114"/>
        <v>42011.551180555558</v>
      </c>
      <c r="S1796">
        <v>1423660422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 t="b">
        <v>1</v>
      </c>
      <c r="J1797">
        <v>81</v>
      </c>
      <c r="K1797" t="b">
        <v>0</v>
      </c>
      <c r="L1797" t="s">
        <v>8285</v>
      </c>
      <c r="M1797" s="8">
        <f t="shared" si="112"/>
        <v>38.735714285714288</v>
      </c>
      <c r="N1797" s="9">
        <f t="shared" si="113"/>
        <v>133.90123456790124</v>
      </c>
      <c r="O1797" t="s">
        <v>8338</v>
      </c>
      <c r="P1797" t="s">
        <v>8339</v>
      </c>
      <c r="Q1797">
        <v>1473922541</v>
      </c>
      <c r="R1797" s="13">
        <f t="shared" si="114"/>
        <v>42628.288668981477</v>
      </c>
      <c r="S1797">
        <v>1476460800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 t="b">
        <v>1</v>
      </c>
      <c r="J1798">
        <v>86</v>
      </c>
      <c r="K1798" t="b">
        <v>0</v>
      </c>
      <c r="L1798" t="s">
        <v>8285</v>
      </c>
      <c r="M1798" s="8">
        <f t="shared" si="112"/>
        <v>22.05263157894737</v>
      </c>
      <c r="N1798" s="9">
        <f t="shared" si="113"/>
        <v>48.720930232558139</v>
      </c>
      <c r="O1798" t="s">
        <v>8338</v>
      </c>
      <c r="P1798" t="s">
        <v>8339</v>
      </c>
      <c r="Q1798">
        <v>1464172366</v>
      </c>
      <c r="R1798" s="13">
        <f t="shared" si="114"/>
        <v>42515.439421296294</v>
      </c>
      <c r="S1798">
        <v>1469356366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 t="b">
        <v>1</v>
      </c>
      <c r="J1799">
        <v>140</v>
      </c>
      <c r="K1799" t="b">
        <v>0</v>
      </c>
      <c r="L1799" t="s">
        <v>8285</v>
      </c>
      <c r="M1799" s="8">
        <f t="shared" si="112"/>
        <v>67.55</v>
      </c>
      <c r="N1799" s="9">
        <f t="shared" si="113"/>
        <v>48.25</v>
      </c>
      <c r="O1799" t="s">
        <v>8338</v>
      </c>
      <c r="P1799" t="s">
        <v>8339</v>
      </c>
      <c r="Q1799">
        <v>1479217189</v>
      </c>
      <c r="R1799" s="13">
        <f t="shared" si="114"/>
        <v>42689.56931712963</v>
      </c>
      <c r="S1799">
        <v>1481809189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 t="b">
        <v>1</v>
      </c>
      <c r="J1800">
        <v>37</v>
      </c>
      <c r="K1800" t="b">
        <v>0</v>
      </c>
      <c r="L1800" t="s">
        <v>8285</v>
      </c>
      <c r="M1800" s="8">
        <f t="shared" si="112"/>
        <v>13.637499999999999</v>
      </c>
      <c r="N1800" s="9">
        <f t="shared" si="113"/>
        <v>58.972972972972975</v>
      </c>
      <c r="O1800" t="s">
        <v>8338</v>
      </c>
      <c r="P1800" t="s">
        <v>8339</v>
      </c>
      <c r="Q1800">
        <v>1449388233</v>
      </c>
      <c r="R1800" s="13">
        <f t="shared" si="114"/>
        <v>42344.32677083333</v>
      </c>
      <c r="S1800">
        <v>1454572233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 t="b">
        <v>1</v>
      </c>
      <c r="J1801">
        <v>6</v>
      </c>
      <c r="K1801" t="b">
        <v>0</v>
      </c>
      <c r="L1801" t="s">
        <v>8285</v>
      </c>
      <c r="M1801" s="8">
        <f t="shared" si="112"/>
        <v>1.7457499999999999</v>
      </c>
      <c r="N1801" s="9">
        <f t="shared" si="113"/>
        <v>11.638333333333334</v>
      </c>
      <c r="O1801" t="s">
        <v>8338</v>
      </c>
      <c r="P1801" t="s">
        <v>8339</v>
      </c>
      <c r="Q1801">
        <v>1414008808</v>
      </c>
      <c r="R1801" s="13">
        <f t="shared" si="114"/>
        <v>41934.842685185184</v>
      </c>
      <c r="S1801">
        <v>1415740408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 t="b">
        <v>1</v>
      </c>
      <c r="J1802">
        <v>113</v>
      </c>
      <c r="K1802" t="b">
        <v>0</v>
      </c>
      <c r="L1802" t="s">
        <v>8285</v>
      </c>
      <c r="M1802" s="8">
        <f t="shared" si="112"/>
        <v>20.44963251188932</v>
      </c>
      <c r="N1802" s="9">
        <f t="shared" si="113"/>
        <v>83.716814159292042</v>
      </c>
      <c r="O1802" t="s">
        <v>8338</v>
      </c>
      <c r="P1802" t="s">
        <v>8339</v>
      </c>
      <c r="Q1802">
        <v>1473517970</v>
      </c>
      <c r="R1802" s="13">
        <f t="shared" si="114"/>
        <v>42623.606134259258</v>
      </c>
      <c r="S1802">
        <v>1476109970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 t="b">
        <v>1</v>
      </c>
      <c r="J1803">
        <v>37</v>
      </c>
      <c r="K1803" t="b">
        <v>0</v>
      </c>
      <c r="L1803" t="s">
        <v>8285</v>
      </c>
      <c r="M1803" s="8">
        <f t="shared" si="112"/>
        <v>13.852941176470589</v>
      </c>
      <c r="N1803" s="9">
        <f t="shared" si="113"/>
        <v>63.648648648648646</v>
      </c>
      <c r="O1803" t="s">
        <v>8338</v>
      </c>
      <c r="P1803" t="s">
        <v>8339</v>
      </c>
      <c r="Q1803">
        <v>1447429868</v>
      </c>
      <c r="R1803" s="13">
        <f t="shared" si="114"/>
        <v>42321.660509259258</v>
      </c>
      <c r="S1803">
        <v>1450181400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 t="b">
        <v>1</v>
      </c>
      <c r="J1804">
        <v>18</v>
      </c>
      <c r="K1804" t="b">
        <v>0</v>
      </c>
      <c r="L1804" t="s">
        <v>8285</v>
      </c>
      <c r="M1804" s="8">
        <f t="shared" si="112"/>
        <v>48.485714285714288</v>
      </c>
      <c r="N1804" s="9">
        <f t="shared" si="113"/>
        <v>94.277777777777771</v>
      </c>
      <c r="O1804" t="s">
        <v>8338</v>
      </c>
      <c r="P1804" t="s">
        <v>8339</v>
      </c>
      <c r="Q1804">
        <v>1433416830</v>
      </c>
      <c r="R1804" s="13">
        <f t="shared" si="114"/>
        <v>42159.47256944445</v>
      </c>
      <c r="S1804">
        <v>1435442340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 t="b">
        <v>1</v>
      </c>
      <c r="J1805">
        <v>75</v>
      </c>
      <c r="K1805" t="b">
        <v>0</v>
      </c>
      <c r="L1805" t="s">
        <v>8285</v>
      </c>
      <c r="M1805" s="8">
        <f t="shared" si="112"/>
        <v>30.8</v>
      </c>
      <c r="N1805" s="9">
        <f t="shared" si="113"/>
        <v>71.86666666666666</v>
      </c>
      <c r="O1805" t="s">
        <v>8338</v>
      </c>
      <c r="P1805" t="s">
        <v>8339</v>
      </c>
      <c r="Q1805">
        <v>1421199782</v>
      </c>
      <c r="R1805" s="13">
        <f t="shared" si="114"/>
        <v>42018.071550925932</v>
      </c>
      <c r="S1805">
        <v>1423878182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 t="b">
        <v>1</v>
      </c>
      <c r="J1806">
        <v>52</v>
      </c>
      <c r="K1806" t="b">
        <v>0</v>
      </c>
      <c r="L1806" t="s">
        <v>8285</v>
      </c>
      <c r="M1806" s="8">
        <f t="shared" si="112"/>
        <v>35.174193548387095</v>
      </c>
      <c r="N1806" s="9">
        <f t="shared" si="113"/>
        <v>104.84615384615384</v>
      </c>
      <c r="O1806" t="s">
        <v>8338</v>
      </c>
      <c r="P1806" t="s">
        <v>8339</v>
      </c>
      <c r="Q1806">
        <v>1444061804</v>
      </c>
      <c r="R1806" s="13">
        <f t="shared" si="114"/>
        <v>42282.678287037037</v>
      </c>
      <c r="S1806">
        <v>1447521404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 t="b">
        <v>1</v>
      </c>
      <c r="J1807">
        <v>122</v>
      </c>
      <c r="K1807" t="b">
        <v>0</v>
      </c>
      <c r="L1807" t="s">
        <v>8285</v>
      </c>
      <c r="M1807" s="8">
        <f t="shared" si="112"/>
        <v>36.404444444444444</v>
      </c>
      <c r="N1807" s="9">
        <f t="shared" si="113"/>
        <v>67.139344262295083</v>
      </c>
      <c r="O1807" t="s">
        <v>8338</v>
      </c>
      <c r="P1807" t="s">
        <v>8339</v>
      </c>
      <c r="Q1807">
        <v>1441048658</v>
      </c>
      <c r="R1807" s="13">
        <f t="shared" si="114"/>
        <v>42247.803912037038</v>
      </c>
      <c r="S1807">
        <v>1443808800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 t="b">
        <v>1</v>
      </c>
      <c r="J1808">
        <v>8</v>
      </c>
      <c r="K1808" t="b">
        <v>0</v>
      </c>
      <c r="L1808" t="s">
        <v>8285</v>
      </c>
      <c r="M1808" s="8">
        <f t="shared" si="112"/>
        <v>2.9550000000000001</v>
      </c>
      <c r="N1808" s="9">
        <f t="shared" si="113"/>
        <v>73.875</v>
      </c>
      <c r="O1808" t="s">
        <v>8338</v>
      </c>
      <c r="P1808" t="s">
        <v>8339</v>
      </c>
      <c r="Q1808">
        <v>1409066349</v>
      </c>
      <c r="R1808" s="13">
        <f t="shared" si="114"/>
        <v>41877.638298611113</v>
      </c>
      <c r="S1808">
        <v>1412090349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 t="b">
        <v>1</v>
      </c>
      <c r="J1809">
        <v>8</v>
      </c>
      <c r="K1809" t="b">
        <v>0</v>
      </c>
      <c r="L1809" t="s">
        <v>8285</v>
      </c>
      <c r="M1809" s="8">
        <f t="shared" si="112"/>
        <v>11.06</v>
      </c>
      <c r="N1809" s="9">
        <f t="shared" si="113"/>
        <v>69.125</v>
      </c>
      <c r="O1809" t="s">
        <v>8338</v>
      </c>
      <c r="P1809" t="s">
        <v>8339</v>
      </c>
      <c r="Q1809">
        <v>1409276313</v>
      </c>
      <c r="R1809" s="13">
        <f t="shared" si="114"/>
        <v>41880.068437499998</v>
      </c>
      <c r="S1809">
        <v>1411868313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 t="b">
        <v>1</v>
      </c>
      <c r="J1810">
        <v>96</v>
      </c>
      <c r="K1810" t="b">
        <v>0</v>
      </c>
      <c r="L1810" t="s">
        <v>8285</v>
      </c>
      <c r="M1810" s="8">
        <f t="shared" si="112"/>
        <v>41.407142857142858</v>
      </c>
      <c r="N1810" s="9">
        <f t="shared" si="113"/>
        <v>120.77083333333333</v>
      </c>
      <c r="O1810" t="s">
        <v>8338</v>
      </c>
      <c r="P1810" t="s">
        <v>8339</v>
      </c>
      <c r="Q1810">
        <v>1483806030</v>
      </c>
      <c r="R1810" s="13">
        <f t="shared" si="114"/>
        <v>42742.680902777778</v>
      </c>
      <c r="S1810">
        <v>1486830030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 t="b">
        <v>1</v>
      </c>
      <c r="J1811">
        <v>9</v>
      </c>
      <c r="K1811" t="b">
        <v>0</v>
      </c>
      <c r="L1811" t="s">
        <v>8285</v>
      </c>
      <c r="M1811" s="8">
        <f t="shared" si="112"/>
        <v>10.857142857142858</v>
      </c>
      <c r="N1811" s="9">
        <f t="shared" si="113"/>
        <v>42.222222222222221</v>
      </c>
      <c r="O1811" t="s">
        <v>8338</v>
      </c>
      <c r="P1811" t="s">
        <v>8339</v>
      </c>
      <c r="Q1811">
        <v>1422222439</v>
      </c>
      <c r="R1811" s="13">
        <f t="shared" si="114"/>
        <v>42029.907858796301</v>
      </c>
      <c r="S1811">
        <v>1425246439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 t="b">
        <v>0</v>
      </c>
      <c r="J1812">
        <v>2</v>
      </c>
      <c r="K1812" t="b">
        <v>0</v>
      </c>
      <c r="L1812" t="s">
        <v>8285</v>
      </c>
      <c r="M1812" s="8">
        <f t="shared" si="112"/>
        <v>3.3333333333333335</v>
      </c>
      <c r="N1812" s="9">
        <f t="shared" si="113"/>
        <v>7.5</v>
      </c>
      <c r="O1812" t="s">
        <v>8338</v>
      </c>
      <c r="P1812" t="s">
        <v>8339</v>
      </c>
      <c r="Q1812">
        <v>1407621026</v>
      </c>
      <c r="R1812" s="13">
        <f t="shared" si="114"/>
        <v>41860.91002314815</v>
      </c>
      <c r="S1812">
        <v>1408657826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 t="b">
        <v>0</v>
      </c>
      <c r="J1813">
        <v>26</v>
      </c>
      <c r="K1813" t="b">
        <v>0</v>
      </c>
      <c r="L1813" t="s">
        <v>8285</v>
      </c>
      <c r="M1813" s="8">
        <f t="shared" si="112"/>
        <v>7.407407407407407E-2</v>
      </c>
      <c r="N1813" s="9">
        <f t="shared" si="113"/>
        <v>1.5384615384615385</v>
      </c>
      <c r="O1813" t="s">
        <v>8338</v>
      </c>
      <c r="P1813" t="s">
        <v>8339</v>
      </c>
      <c r="Q1813">
        <v>1408962270</v>
      </c>
      <c r="R1813" s="13">
        <f t="shared" si="114"/>
        <v>41876.433680555558</v>
      </c>
      <c r="S1813">
        <v>1414123200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 t="b">
        <v>0</v>
      </c>
      <c r="J1814">
        <v>23</v>
      </c>
      <c r="K1814" t="b">
        <v>0</v>
      </c>
      <c r="L1814" t="s">
        <v>8285</v>
      </c>
      <c r="M1814" s="8">
        <f t="shared" si="112"/>
        <v>13.307692307692308</v>
      </c>
      <c r="N1814" s="9">
        <f t="shared" si="113"/>
        <v>37.608695652173914</v>
      </c>
      <c r="O1814" t="s">
        <v>8338</v>
      </c>
      <c r="P1814" t="s">
        <v>8339</v>
      </c>
      <c r="Q1814">
        <v>1464939536</v>
      </c>
      <c r="R1814" s="13">
        <f t="shared" si="114"/>
        <v>42524.318703703699</v>
      </c>
      <c r="S1814">
        <v>1467531536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 t="b">
        <v>0</v>
      </c>
      <c r="J1815">
        <v>0</v>
      </c>
      <c r="K1815" t="b">
        <v>0</v>
      </c>
      <c r="L1815" t="s">
        <v>8285</v>
      </c>
      <c r="M1815" s="8">
        <f t="shared" si="112"/>
        <v>0</v>
      </c>
      <c r="N1815" s="9" t="e">
        <f t="shared" si="113"/>
        <v>#DIV/0!</v>
      </c>
      <c r="O1815" t="s">
        <v>8338</v>
      </c>
      <c r="P1815" t="s">
        <v>8339</v>
      </c>
      <c r="Q1815">
        <v>1404940812</v>
      </c>
      <c r="R1815" s="13">
        <f t="shared" si="114"/>
        <v>41829.889027777775</v>
      </c>
      <c r="S1815">
        <v>1407532812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 t="b">
        <v>0</v>
      </c>
      <c r="J1816">
        <v>140</v>
      </c>
      <c r="K1816" t="b">
        <v>0</v>
      </c>
      <c r="L1816" t="s">
        <v>8285</v>
      </c>
      <c r="M1816" s="8">
        <f t="shared" si="112"/>
        <v>49.18333333333333</v>
      </c>
      <c r="N1816" s="9">
        <f t="shared" si="113"/>
        <v>42.157142857142858</v>
      </c>
      <c r="O1816" t="s">
        <v>8338</v>
      </c>
      <c r="P1816" t="s">
        <v>8339</v>
      </c>
      <c r="Q1816">
        <v>1422516736</v>
      </c>
      <c r="R1816" s="13">
        <f t="shared" si="114"/>
        <v>42033.314074074078</v>
      </c>
      <c r="S1816">
        <v>1425108736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 t="b">
        <v>0</v>
      </c>
      <c r="J1817">
        <v>0</v>
      </c>
      <c r="K1817" t="b">
        <v>0</v>
      </c>
      <c r="L1817" t="s">
        <v>8285</v>
      </c>
      <c r="M1817" s="8">
        <f t="shared" si="112"/>
        <v>0</v>
      </c>
      <c r="N1817" s="9" t="e">
        <f t="shared" si="113"/>
        <v>#DIV/0!</v>
      </c>
      <c r="O1817" t="s">
        <v>8338</v>
      </c>
      <c r="P1817" t="s">
        <v>8339</v>
      </c>
      <c r="Q1817">
        <v>1434577537</v>
      </c>
      <c r="R1817" s="13">
        <f t="shared" si="114"/>
        <v>42172.906678240746</v>
      </c>
      <c r="S1817">
        <v>1435787137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 t="b">
        <v>0</v>
      </c>
      <c r="J1818">
        <v>6</v>
      </c>
      <c r="K1818" t="b">
        <v>0</v>
      </c>
      <c r="L1818" t="s">
        <v>8285</v>
      </c>
      <c r="M1818" s="8">
        <f t="shared" si="112"/>
        <v>2.036</v>
      </c>
      <c r="N1818" s="9">
        <f t="shared" si="113"/>
        <v>84.833333333333329</v>
      </c>
      <c r="O1818" t="s">
        <v>8338</v>
      </c>
      <c r="P1818" t="s">
        <v>8339</v>
      </c>
      <c r="Q1818">
        <v>1467061303</v>
      </c>
      <c r="R1818" s="13">
        <f t="shared" si="114"/>
        <v>42548.876192129625</v>
      </c>
      <c r="S1818">
        <v>1469473200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 t="b">
        <v>0</v>
      </c>
      <c r="J1819">
        <v>100</v>
      </c>
      <c r="K1819" t="b">
        <v>0</v>
      </c>
      <c r="L1819" t="s">
        <v>8285</v>
      </c>
      <c r="M1819" s="8">
        <f t="shared" si="112"/>
        <v>52.327777777777776</v>
      </c>
      <c r="N1819" s="9">
        <f t="shared" si="113"/>
        <v>94.19</v>
      </c>
      <c r="O1819" t="s">
        <v>8338</v>
      </c>
      <c r="P1819" t="s">
        <v>8339</v>
      </c>
      <c r="Q1819">
        <v>1480607607</v>
      </c>
      <c r="R1819" s="13">
        <f t="shared" si="114"/>
        <v>42705.662118055552</v>
      </c>
      <c r="S1819">
        <v>1485759540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 t="b">
        <v>0</v>
      </c>
      <c r="J1820">
        <v>0</v>
      </c>
      <c r="K1820" t="b">
        <v>0</v>
      </c>
      <c r="L1820" t="s">
        <v>8285</v>
      </c>
      <c r="M1820" s="8">
        <f t="shared" si="112"/>
        <v>0</v>
      </c>
      <c r="N1820" s="9" t="e">
        <f t="shared" si="113"/>
        <v>#DIV/0!</v>
      </c>
      <c r="O1820" t="s">
        <v>8338</v>
      </c>
      <c r="P1820" t="s">
        <v>8339</v>
      </c>
      <c r="Q1820">
        <v>1425447450</v>
      </c>
      <c r="R1820" s="13">
        <f t="shared" si="114"/>
        <v>42067.234375</v>
      </c>
      <c r="S1820">
        <v>1428035850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 t="b">
        <v>0</v>
      </c>
      <c r="J1821">
        <v>4</v>
      </c>
      <c r="K1821" t="b">
        <v>0</v>
      </c>
      <c r="L1821" t="s">
        <v>8285</v>
      </c>
      <c r="M1821" s="8">
        <f t="shared" si="112"/>
        <v>2.0833333333333335</v>
      </c>
      <c r="N1821" s="9">
        <f t="shared" si="113"/>
        <v>6.25</v>
      </c>
      <c r="O1821" t="s">
        <v>8338</v>
      </c>
      <c r="P1821" t="s">
        <v>8339</v>
      </c>
      <c r="Q1821">
        <v>1404151396</v>
      </c>
      <c r="R1821" s="13">
        <f t="shared" si="114"/>
        <v>41820.752268518518</v>
      </c>
      <c r="S1821">
        <v>1406743396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 t="b">
        <v>0</v>
      </c>
      <c r="J1822">
        <v>8</v>
      </c>
      <c r="K1822" t="b">
        <v>0</v>
      </c>
      <c r="L1822" t="s">
        <v>8285</v>
      </c>
      <c r="M1822" s="8">
        <f t="shared" si="112"/>
        <v>6.5653846153846152</v>
      </c>
      <c r="N1822" s="9">
        <f t="shared" si="113"/>
        <v>213.375</v>
      </c>
      <c r="O1822" t="s">
        <v>8338</v>
      </c>
      <c r="P1822" t="s">
        <v>8339</v>
      </c>
      <c r="Q1822">
        <v>1425261690</v>
      </c>
      <c r="R1822" s="13">
        <f t="shared" si="114"/>
        <v>42065.084375000006</v>
      </c>
      <c r="S1822">
        <v>1427850090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 t="b">
        <v>0</v>
      </c>
      <c r="J1823">
        <v>57</v>
      </c>
      <c r="K1823" t="b">
        <v>1</v>
      </c>
      <c r="L1823" t="s">
        <v>8276</v>
      </c>
      <c r="M1823" s="8">
        <f t="shared" si="112"/>
        <v>134.88999999999999</v>
      </c>
      <c r="N1823" s="9">
        <f t="shared" si="113"/>
        <v>59.162280701754383</v>
      </c>
      <c r="O1823" t="s">
        <v>8325</v>
      </c>
      <c r="P1823" t="s">
        <v>8326</v>
      </c>
      <c r="Q1823">
        <v>1326872367</v>
      </c>
      <c r="R1823" s="13">
        <f t="shared" si="114"/>
        <v>40926.319062499999</v>
      </c>
      <c r="S1823">
        <v>1330760367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 t="b">
        <v>0</v>
      </c>
      <c r="J1824">
        <v>11</v>
      </c>
      <c r="K1824" t="b">
        <v>1</v>
      </c>
      <c r="L1824" t="s">
        <v>8276</v>
      </c>
      <c r="M1824" s="8">
        <f t="shared" si="112"/>
        <v>100</v>
      </c>
      <c r="N1824" s="9">
        <f t="shared" si="113"/>
        <v>27.272727272727273</v>
      </c>
      <c r="O1824" t="s">
        <v>8325</v>
      </c>
      <c r="P1824" t="s">
        <v>8326</v>
      </c>
      <c r="Q1824">
        <v>1388084862</v>
      </c>
      <c r="R1824" s="13">
        <f t="shared" si="114"/>
        <v>41634.797013888885</v>
      </c>
      <c r="S1824">
        <v>1391194860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 t="b">
        <v>0</v>
      </c>
      <c r="J1825">
        <v>33</v>
      </c>
      <c r="K1825" t="b">
        <v>1</v>
      </c>
      <c r="L1825" t="s">
        <v>8276</v>
      </c>
      <c r="M1825" s="8">
        <f t="shared" si="112"/>
        <v>115.85714285714286</v>
      </c>
      <c r="N1825" s="9">
        <f t="shared" si="113"/>
        <v>24.575757575757574</v>
      </c>
      <c r="O1825" t="s">
        <v>8325</v>
      </c>
      <c r="P1825" t="s">
        <v>8326</v>
      </c>
      <c r="Q1825">
        <v>1348503976</v>
      </c>
      <c r="R1825" s="13">
        <f t="shared" si="114"/>
        <v>41176.684907407405</v>
      </c>
      <c r="S1825">
        <v>1351095976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 t="b">
        <v>0</v>
      </c>
      <c r="J1826">
        <v>40</v>
      </c>
      <c r="K1826" t="b">
        <v>1</v>
      </c>
      <c r="L1826" t="s">
        <v>8276</v>
      </c>
      <c r="M1826" s="8">
        <f t="shared" si="112"/>
        <v>100.06666666666666</v>
      </c>
      <c r="N1826" s="9">
        <f t="shared" si="113"/>
        <v>75.05</v>
      </c>
      <c r="O1826" t="s">
        <v>8325</v>
      </c>
      <c r="P1826" t="s">
        <v>8326</v>
      </c>
      <c r="Q1826">
        <v>1387403967</v>
      </c>
      <c r="R1826" s="13">
        <f t="shared" si="114"/>
        <v>41626.916284722225</v>
      </c>
      <c r="S1826">
        <v>1389146880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 t="b">
        <v>0</v>
      </c>
      <c r="J1827">
        <v>50</v>
      </c>
      <c r="K1827" t="b">
        <v>1</v>
      </c>
      <c r="L1827" t="s">
        <v>8276</v>
      </c>
      <c r="M1827" s="8">
        <f t="shared" si="112"/>
        <v>105.05</v>
      </c>
      <c r="N1827" s="9">
        <f t="shared" si="113"/>
        <v>42.02</v>
      </c>
      <c r="O1827" t="s">
        <v>8325</v>
      </c>
      <c r="P1827" t="s">
        <v>8326</v>
      </c>
      <c r="Q1827">
        <v>1371585703</v>
      </c>
      <c r="R1827" s="13">
        <f t="shared" si="114"/>
        <v>41443.83452546296</v>
      </c>
      <c r="S1827">
        <v>1373572903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 t="b">
        <v>0</v>
      </c>
      <c r="J1828">
        <v>38</v>
      </c>
      <c r="K1828" t="b">
        <v>1</v>
      </c>
      <c r="L1828" t="s">
        <v>8276</v>
      </c>
      <c r="M1828" s="8">
        <f t="shared" si="112"/>
        <v>101</v>
      </c>
      <c r="N1828" s="9">
        <f t="shared" si="113"/>
        <v>53.157894736842103</v>
      </c>
      <c r="O1828" t="s">
        <v>8325</v>
      </c>
      <c r="P1828" t="s">
        <v>8326</v>
      </c>
      <c r="Q1828">
        <v>1390083017</v>
      </c>
      <c r="R1828" s="13">
        <f t="shared" si="114"/>
        <v>41657.923807870371</v>
      </c>
      <c r="S1828">
        <v>1392675017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 t="b">
        <v>0</v>
      </c>
      <c r="J1829">
        <v>96</v>
      </c>
      <c r="K1829" t="b">
        <v>1</v>
      </c>
      <c r="L1829" t="s">
        <v>8276</v>
      </c>
      <c r="M1829" s="8">
        <f t="shared" si="112"/>
        <v>100.66249999999999</v>
      </c>
      <c r="N1829" s="9">
        <f t="shared" si="113"/>
        <v>83.885416666666671</v>
      </c>
      <c r="O1829" t="s">
        <v>8325</v>
      </c>
      <c r="P1829" t="s">
        <v>8326</v>
      </c>
      <c r="Q1829">
        <v>1294818561</v>
      </c>
      <c r="R1829" s="13">
        <f t="shared" si="114"/>
        <v>40555.325937499998</v>
      </c>
      <c r="S1829">
        <v>1299138561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 t="b">
        <v>0</v>
      </c>
      <c r="J1830">
        <v>48</v>
      </c>
      <c r="K1830" t="b">
        <v>1</v>
      </c>
      <c r="L1830" t="s">
        <v>8276</v>
      </c>
      <c r="M1830" s="8">
        <f t="shared" si="112"/>
        <v>100.16</v>
      </c>
      <c r="N1830" s="9">
        <f t="shared" si="113"/>
        <v>417.33333333333331</v>
      </c>
      <c r="O1830" t="s">
        <v>8325</v>
      </c>
      <c r="P1830" t="s">
        <v>8326</v>
      </c>
      <c r="Q1830">
        <v>1396906530</v>
      </c>
      <c r="R1830" s="13">
        <f t="shared" si="114"/>
        <v>41736.899652777778</v>
      </c>
      <c r="S1830">
        <v>1399672800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 t="b">
        <v>0</v>
      </c>
      <c r="J1831">
        <v>33</v>
      </c>
      <c r="K1831" t="b">
        <v>1</v>
      </c>
      <c r="L1831" t="s">
        <v>8276</v>
      </c>
      <c r="M1831" s="8">
        <f t="shared" si="112"/>
        <v>166.68333333333334</v>
      </c>
      <c r="N1831" s="9">
        <f t="shared" si="113"/>
        <v>75.765151515151516</v>
      </c>
      <c r="O1831" t="s">
        <v>8325</v>
      </c>
      <c r="P1831" t="s">
        <v>8326</v>
      </c>
      <c r="Q1831">
        <v>1291428371</v>
      </c>
      <c r="R1831" s="13">
        <f t="shared" si="114"/>
        <v>40516.087627314817</v>
      </c>
      <c r="S1831">
        <v>1295647200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 t="b">
        <v>0</v>
      </c>
      <c r="J1832">
        <v>226</v>
      </c>
      <c r="K1832" t="b">
        <v>1</v>
      </c>
      <c r="L1832" t="s">
        <v>8276</v>
      </c>
      <c r="M1832" s="8">
        <f t="shared" si="112"/>
        <v>101.53333333333333</v>
      </c>
      <c r="N1832" s="9">
        <f t="shared" si="113"/>
        <v>67.389380530973455</v>
      </c>
      <c r="O1832" t="s">
        <v>8325</v>
      </c>
      <c r="P1832" t="s">
        <v>8326</v>
      </c>
      <c r="Q1832">
        <v>1390667107</v>
      </c>
      <c r="R1832" s="13">
        <f t="shared" si="114"/>
        <v>41664.684108796297</v>
      </c>
      <c r="S1832">
        <v>1393259107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 t="b">
        <v>0</v>
      </c>
      <c r="J1833">
        <v>14</v>
      </c>
      <c r="K1833" t="b">
        <v>1</v>
      </c>
      <c r="L1833" t="s">
        <v>8276</v>
      </c>
      <c r="M1833" s="8">
        <f t="shared" si="112"/>
        <v>103</v>
      </c>
      <c r="N1833" s="9">
        <f t="shared" si="113"/>
        <v>73.571428571428569</v>
      </c>
      <c r="O1833" t="s">
        <v>8325</v>
      </c>
      <c r="P1833" t="s">
        <v>8326</v>
      </c>
      <c r="Q1833">
        <v>1335570863</v>
      </c>
      <c r="R1833" s="13">
        <f t="shared" si="114"/>
        <v>41026.996099537035</v>
      </c>
      <c r="S1833">
        <v>1336866863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 t="b">
        <v>0</v>
      </c>
      <c r="J1834">
        <v>20</v>
      </c>
      <c r="K1834" t="b">
        <v>1</v>
      </c>
      <c r="L1834" t="s">
        <v>8276</v>
      </c>
      <c r="M1834" s="8">
        <f t="shared" si="112"/>
        <v>142.85714285714286</v>
      </c>
      <c r="N1834" s="9">
        <f t="shared" si="113"/>
        <v>25</v>
      </c>
      <c r="O1834" t="s">
        <v>8325</v>
      </c>
      <c r="P1834" t="s">
        <v>8326</v>
      </c>
      <c r="Q1834">
        <v>1296651427</v>
      </c>
      <c r="R1834" s="13">
        <f t="shared" si="114"/>
        <v>40576.539664351854</v>
      </c>
      <c r="S1834">
        <v>1299243427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 t="b">
        <v>0</v>
      </c>
      <c r="J1835">
        <v>25</v>
      </c>
      <c r="K1835" t="b">
        <v>1</v>
      </c>
      <c r="L1835" t="s">
        <v>8276</v>
      </c>
      <c r="M1835" s="8">
        <f t="shared" si="112"/>
        <v>262.5</v>
      </c>
      <c r="N1835" s="9">
        <f t="shared" si="113"/>
        <v>42</v>
      </c>
      <c r="O1835" t="s">
        <v>8325</v>
      </c>
      <c r="P1835" t="s">
        <v>8326</v>
      </c>
      <c r="Q1835">
        <v>1359421403</v>
      </c>
      <c r="R1835" s="13">
        <f t="shared" si="114"/>
        <v>41303.044016203705</v>
      </c>
      <c r="S1835">
        <v>1362211140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 t="b">
        <v>0</v>
      </c>
      <c r="J1836">
        <v>90</v>
      </c>
      <c r="K1836" t="b">
        <v>1</v>
      </c>
      <c r="L1836" t="s">
        <v>8276</v>
      </c>
      <c r="M1836" s="8">
        <f t="shared" si="112"/>
        <v>118.05</v>
      </c>
      <c r="N1836" s="9">
        <f t="shared" si="113"/>
        <v>131.16666666666666</v>
      </c>
      <c r="O1836" t="s">
        <v>8325</v>
      </c>
      <c r="P1836" t="s">
        <v>8326</v>
      </c>
      <c r="Q1836">
        <v>1418684895</v>
      </c>
      <c r="R1836" s="13">
        <f t="shared" si="114"/>
        <v>41988.964062500003</v>
      </c>
      <c r="S1836">
        <v>1422140895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 t="b">
        <v>0</v>
      </c>
      <c r="J1837">
        <v>11</v>
      </c>
      <c r="K1837" t="b">
        <v>1</v>
      </c>
      <c r="L1837" t="s">
        <v>8276</v>
      </c>
      <c r="M1837" s="8">
        <f t="shared" si="112"/>
        <v>104</v>
      </c>
      <c r="N1837" s="9">
        <f t="shared" si="113"/>
        <v>47.272727272727273</v>
      </c>
      <c r="O1837" t="s">
        <v>8325</v>
      </c>
      <c r="P1837" t="s">
        <v>8326</v>
      </c>
      <c r="Q1837">
        <v>1456851071</v>
      </c>
      <c r="R1837" s="13">
        <f t="shared" si="114"/>
        <v>42430.702210648145</v>
      </c>
      <c r="S1837">
        <v>1459439471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 t="b">
        <v>0</v>
      </c>
      <c r="J1838">
        <v>55</v>
      </c>
      <c r="K1838" t="b">
        <v>1</v>
      </c>
      <c r="L1838" t="s">
        <v>8276</v>
      </c>
      <c r="M1838" s="8">
        <f t="shared" si="112"/>
        <v>200.34</v>
      </c>
      <c r="N1838" s="9">
        <f t="shared" si="113"/>
        <v>182.12727272727273</v>
      </c>
      <c r="O1838" t="s">
        <v>8325</v>
      </c>
      <c r="P1838" t="s">
        <v>8326</v>
      </c>
      <c r="Q1838">
        <v>1359660329</v>
      </c>
      <c r="R1838" s="13">
        <f t="shared" si="114"/>
        <v>41305.809363425928</v>
      </c>
      <c r="S1838">
        <v>1361129129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 t="b">
        <v>0</v>
      </c>
      <c r="J1839">
        <v>30</v>
      </c>
      <c r="K1839" t="b">
        <v>1</v>
      </c>
      <c r="L1839" t="s">
        <v>8276</v>
      </c>
      <c r="M1839" s="8">
        <f t="shared" si="112"/>
        <v>306.83333333333331</v>
      </c>
      <c r="N1839" s="9">
        <f t="shared" si="113"/>
        <v>61.366666666666667</v>
      </c>
      <c r="O1839" t="s">
        <v>8325</v>
      </c>
      <c r="P1839" t="s">
        <v>8326</v>
      </c>
      <c r="Q1839">
        <v>1326848935</v>
      </c>
      <c r="R1839" s="13">
        <f t="shared" si="114"/>
        <v>40926.047858796301</v>
      </c>
      <c r="S1839">
        <v>1332029335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 t="b">
        <v>0</v>
      </c>
      <c r="J1840">
        <v>28</v>
      </c>
      <c r="K1840" t="b">
        <v>1</v>
      </c>
      <c r="L1840" t="s">
        <v>8276</v>
      </c>
      <c r="M1840" s="8">
        <f t="shared" si="112"/>
        <v>100.149</v>
      </c>
      <c r="N1840" s="9">
        <f t="shared" si="113"/>
        <v>35.767499999999998</v>
      </c>
      <c r="O1840" t="s">
        <v>8325</v>
      </c>
      <c r="P1840" t="s">
        <v>8326</v>
      </c>
      <c r="Q1840">
        <v>1314989557</v>
      </c>
      <c r="R1840" s="13">
        <f t="shared" si="114"/>
        <v>40788.786539351851</v>
      </c>
      <c r="S1840">
        <v>1317438000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 t="b">
        <v>0</v>
      </c>
      <c r="J1841">
        <v>45</v>
      </c>
      <c r="K1841" t="b">
        <v>1</v>
      </c>
      <c r="L1841" t="s">
        <v>8276</v>
      </c>
      <c r="M1841" s="8">
        <f t="shared" si="112"/>
        <v>205.3</v>
      </c>
      <c r="N1841" s="9">
        <f t="shared" si="113"/>
        <v>45.62222222222222</v>
      </c>
      <c r="O1841" t="s">
        <v>8325</v>
      </c>
      <c r="P1841" t="s">
        <v>8326</v>
      </c>
      <c r="Q1841">
        <v>1472750382</v>
      </c>
      <c r="R1841" s="13">
        <f t="shared" si="114"/>
        <v>42614.722013888888</v>
      </c>
      <c r="S1841">
        <v>1475342382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 t="b">
        <v>0</v>
      </c>
      <c r="J1842">
        <v>13</v>
      </c>
      <c r="K1842" t="b">
        <v>1</v>
      </c>
      <c r="L1842" t="s">
        <v>8276</v>
      </c>
      <c r="M1842" s="8">
        <f t="shared" si="112"/>
        <v>108.88888888888889</v>
      </c>
      <c r="N1842" s="9">
        <f t="shared" si="113"/>
        <v>75.384615384615387</v>
      </c>
      <c r="O1842" t="s">
        <v>8325</v>
      </c>
      <c r="P1842" t="s">
        <v>8326</v>
      </c>
      <c r="Q1842">
        <v>1366251510</v>
      </c>
      <c r="R1842" s="13">
        <f t="shared" si="114"/>
        <v>41382.096180555556</v>
      </c>
      <c r="S1842">
        <v>1367902740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 t="b">
        <v>0</v>
      </c>
      <c r="J1843">
        <v>40</v>
      </c>
      <c r="K1843" t="b">
        <v>1</v>
      </c>
      <c r="L1843" t="s">
        <v>8276</v>
      </c>
      <c r="M1843" s="8">
        <f t="shared" si="112"/>
        <v>101.75</v>
      </c>
      <c r="N1843" s="9">
        <f t="shared" si="113"/>
        <v>50.875</v>
      </c>
      <c r="O1843" t="s">
        <v>8325</v>
      </c>
      <c r="P1843" t="s">
        <v>8326</v>
      </c>
      <c r="Q1843">
        <v>1397679445</v>
      </c>
      <c r="R1843" s="13">
        <f t="shared" si="114"/>
        <v>41745.84542824074</v>
      </c>
      <c r="S1843">
        <v>1400561940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 t="b">
        <v>0</v>
      </c>
      <c r="J1844">
        <v>21</v>
      </c>
      <c r="K1844" t="b">
        <v>1</v>
      </c>
      <c r="L1844" t="s">
        <v>8276</v>
      </c>
      <c r="M1844" s="8">
        <f t="shared" si="112"/>
        <v>125.25</v>
      </c>
      <c r="N1844" s="9">
        <f t="shared" si="113"/>
        <v>119.28571428571429</v>
      </c>
      <c r="O1844" t="s">
        <v>8325</v>
      </c>
      <c r="P1844" t="s">
        <v>8326</v>
      </c>
      <c r="Q1844">
        <v>1422371381</v>
      </c>
      <c r="R1844" s="13">
        <f t="shared" si="114"/>
        <v>42031.631724537037</v>
      </c>
      <c r="S1844">
        <v>1425275940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 t="b">
        <v>0</v>
      </c>
      <c r="J1845">
        <v>134</v>
      </c>
      <c r="K1845" t="b">
        <v>1</v>
      </c>
      <c r="L1845" t="s">
        <v>8276</v>
      </c>
      <c r="M1845" s="8">
        <f t="shared" si="112"/>
        <v>124.0061</v>
      </c>
      <c r="N1845" s="9">
        <f t="shared" si="113"/>
        <v>92.541865671641801</v>
      </c>
      <c r="O1845" t="s">
        <v>8325</v>
      </c>
      <c r="P1845" t="s">
        <v>8326</v>
      </c>
      <c r="Q1845">
        <v>1295653954</v>
      </c>
      <c r="R1845" s="13">
        <f t="shared" si="114"/>
        <v>40564.994837962964</v>
      </c>
      <c r="S1845">
        <v>1298245954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 t="b">
        <v>0</v>
      </c>
      <c r="J1846">
        <v>20</v>
      </c>
      <c r="K1846" t="b">
        <v>1</v>
      </c>
      <c r="L1846" t="s">
        <v>8276</v>
      </c>
      <c r="M1846" s="8">
        <f t="shared" si="112"/>
        <v>101.4</v>
      </c>
      <c r="N1846" s="9">
        <f t="shared" si="113"/>
        <v>76.05</v>
      </c>
      <c r="O1846" t="s">
        <v>8325</v>
      </c>
      <c r="P1846" t="s">
        <v>8326</v>
      </c>
      <c r="Q1846">
        <v>1304464914</v>
      </c>
      <c r="R1846" s="13">
        <f t="shared" si="114"/>
        <v>40666.973541666666</v>
      </c>
      <c r="S1846">
        <v>1307761200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 t="b">
        <v>0</v>
      </c>
      <c r="J1847">
        <v>19</v>
      </c>
      <c r="K1847" t="b">
        <v>1</v>
      </c>
      <c r="L1847" t="s">
        <v>8276</v>
      </c>
      <c r="M1847" s="8">
        <f t="shared" si="112"/>
        <v>100</v>
      </c>
      <c r="N1847" s="9">
        <f t="shared" si="113"/>
        <v>52.631578947368418</v>
      </c>
      <c r="O1847" t="s">
        <v>8325</v>
      </c>
      <c r="P1847" t="s">
        <v>8326</v>
      </c>
      <c r="Q1847">
        <v>1464854398</v>
      </c>
      <c r="R1847" s="13">
        <f t="shared" si="114"/>
        <v>42523.333310185189</v>
      </c>
      <c r="S1847">
        <v>1466139300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 t="b">
        <v>0</v>
      </c>
      <c r="J1848">
        <v>209</v>
      </c>
      <c r="K1848" t="b">
        <v>1</v>
      </c>
      <c r="L1848" t="s">
        <v>8276</v>
      </c>
      <c r="M1848" s="8">
        <f t="shared" si="112"/>
        <v>137.92666666666668</v>
      </c>
      <c r="N1848" s="9">
        <f t="shared" si="113"/>
        <v>98.990430622009569</v>
      </c>
      <c r="O1848" t="s">
        <v>8325</v>
      </c>
      <c r="P1848" t="s">
        <v>8326</v>
      </c>
      <c r="Q1848">
        <v>1352993777</v>
      </c>
      <c r="R1848" s="13">
        <f t="shared" si="114"/>
        <v>41228.650196759263</v>
      </c>
      <c r="S1848">
        <v>1355585777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 t="b">
        <v>0</v>
      </c>
      <c r="J1849">
        <v>38</v>
      </c>
      <c r="K1849" t="b">
        <v>1</v>
      </c>
      <c r="L1849" t="s">
        <v>8276</v>
      </c>
      <c r="M1849" s="8">
        <f t="shared" si="112"/>
        <v>120.88</v>
      </c>
      <c r="N1849" s="9">
        <f t="shared" si="113"/>
        <v>79.526315789473685</v>
      </c>
      <c r="O1849" t="s">
        <v>8325</v>
      </c>
      <c r="P1849" t="s">
        <v>8326</v>
      </c>
      <c r="Q1849">
        <v>1427780432</v>
      </c>
      <c r="R1849" s="13">
        <f t="shared" si="114"/>
        <v>42094.236481481479</v>
      </c>
      <c r="S1849">
        <v>1429594832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 t="b">
        <v>0</v>
      </c>
      <c r="J1850">
        <v>24</v>
      </c>
      <c r="K1850" t="b">
        <v>1</v>
      </c>
      <c r="L1850" t="s">
        <v>8276</v>
      </c>
      <c r="M1850" s="8">
        <f t="shared" si="112"/>
        <v>107.36666666666666</v>
      </c>
      <c r="N1850" s="9">
        <f t="shared" si="113"/>
        <v>134.20833333333334</v>
      </c>
      <c r="O1850" t="s">
        <v>8325</v>
      </c>
      <c r="P1850" t="s">
        <v>8326</v>
      </c>
      <c r="Q1850">
        <v>1306608888</v>
      </c>
      <c r="R1850" s="13">
        <f t="shared" si="114"/>
        <v>40691.788055555553</v>
      </c>
      <c r="S1850">
        <v>1312095540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 t="b">
        <v>0</v>
      </c>
      <c r="J1851">
        <v>8</v>
      </c>
      <c r="K1851" t="b">
        <v>1</v>
      </c>
      <c r="L1851" t="s">
        <v>8276</v>
      </c>
      <c r="M1851" s="8">
        <f t="shared" si="112"/>
        <v>100.33333333333333</v>
      </c>
      <c r="N1851" s="9">
        <f t="shared" si="113"/>
        <v>37.625</v>
      </c>
      <c r="O1851" t="s">
        <v>8325</v>
      </c>
      <c r="P1851" t="s">
        <v>8326</v>
      </c>
      <c r="Q1851">
        <v>1347913059</v>
      </c>
      <c r="R1851" s="13">
        <f t="shared" si="114"/>
        <v>41169.845590277779</v>
      </c>
      <c r="S1851">
        <v>1350505059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 t="b">
        <v>0</v>
      </c>
      <c r="J1852">
        <v>179</v>
      </c>
      <c r="K1852" t="b">
        <v>1</v>
      </c>
      <c r="L1852" t="s">
        <v>8276</v>
      </c>
      <c r="M1852" s="8">
        <f t="shared" si="112"/>
        <v>101.52222222222223</v>
      </c>
      <c r="N1852" s="9">
        <f t="shared" si="113"/>
        <v>51.044692737430168</v>
      </c>
      <c r="O1852" t="s">
        <v>8325</v>
      </c>
      <c r="P1852" t="s">
        <v>8326</v>
      </c>
      <c r="Q1852">
        <v>1402441300</v>
      </c>
      <c r="R1852" s="13">
        <f t="shared" si="114"/>
        <v>41800.959490740745</v>
      </c>
      <c r="S1852">
        <v>1405033300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 t="b">
        <v>0</v>
      </c>
      <c r="J1853">
        <v>26</v>
      </c>
      <c r="K1853" t="b">
        <v>1</v>
      </c>
      <c r="L1853" t="s">
        <v>8276</v>
      </c>
      <c r="M1853" s="8">
        <f t="shared" si="112"/>
        <v>100.07692307692308</v>
      </c>
      <c r="N1853" s="9">
        <f t="shared" si="113"/>
        <v>50.03846153846154</v>
      </c>
      <c r="O1853" t="s">
        <v>8325</v>
      </c>
      <c r="P1853" t="s">
        <v>8326</v>
      </c>
      <c r="Q1853">
        <v>1404769538</v>
      </c>
      <c r="R1853" s="13">
        <f t="shared" si="114"/>
        <v>41827.906689814816</v>
      </c>
      <c r="S1853">
        <v>1406509200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 t="b">
        <v>0</v>
      </c>
      <c r="J1854">
        <v>131</v>
      </c>
      <c r="K1854" t="b">
        <v>1</v>
      </c>
      <c r="L1854" t="s">
        <v>8276</v>
      </c>
      <c r="M1854" s="8">
        <f t="shared" si="112"/>
        <v>116.96666666666667</v>
      </c>
      <c r="N1854" s="9">
        <f t="shared" si="113"/>
        <v>133.93129770992365</v>
      </c>
      <c r="O1854" t="s">
        <v>8325</v>
      </c>
      <c r="P1854" t="s">
        <v>8326</v>
      </c>
      <c r="Q1854">
        <v>1426703452</v>
      </c>
      <c r="R1854" s="13">
        <f t="shared" si="114"/>
        <v>42081.77143518519</v>
      </c>
      <c r="S1854">
        <v>1429920000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 t="b">
        <v>0</v>
      </c>
      <c r="J1855">
        <v>14</v>
      </c>
      <c r="K1855" t="b">
        <v>1</v>
      </c>
      <c r="L1855" t="s">
        <v>8276</v>
      </c>
      <c r="M1855" s="8">
        <f t="shared" si="112"/>
        <v>101.875</v>
      </c>
      <c r="N1855" s="9">
        <f t="shared" si="113"/>
        <v>58.214285714285715</v>
      </c>
      <c r="O1855" t="s">
        <v>8325</v>
      </c>
      <c r="P1855" t="s">
        <v>8326</v>
      </c>
      <c r="Q1855">
        <v>1348536417</v>
      </c>
      <c r="R1855" s="13">
        <f t="shared" si="114"/>
        <v>41177.060381944444</v>
      </c>
      <c r="S1855">
        <v>1352860017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 t="b">
        <v>0</v>
      </c>
      <c r="J1856">
        <v>174</v>
      </c>
      <c r="K1856" t="b">
        <v>1</v>
      </c>
      <c r="L1856" t="s">
        <v>8276</v>
      </c>
      <c r="M1856" s="8">
        <f t="shared" si="112"/>
        <v>102.12366666666667</v>
      </c>
      <c r="N1856" s="9">
        <f t="shared" si="113"/>
        <v>88.037643678160919</v>
      </c>
      <c r="O1856" t="s">
        <v>8325</v>
      </c>
      <c r="P1856" t="s">
        <v>8326</v>
      </c>
      <c r="Q1856">
        <v>1366763437</v>
      </c>
      <c r="R1856" s="13">
        <f t="shared" si="114"/>
        <v>41388.021261574075</v>
      </c>
      <c r="S1856">
        <v>1369355437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 t="b">
        <v>0</v>
      </c>
      <c r="J1857">
        <v>191</v>
      </c>
      <c r="K1857" t="b">
        <v>1</v>
      </c>
      <c r="L1857" t="s">
        <v>8276</v>
      </c>
      <c r="M1857" s="8">
        <f t="shared" si="112"/>
        <v>154.05897142857143</v>
      </c>
      <c r="N1857" s="9">
        <f t="shared" si="113"/>
        <v>70.576753926701571</v>
      </c>
      <c r="O1857" t="s">
        <v>8325</v>
      </c>
      <c r="P1857" t="s">
        <v>8326</v>
      </c>
      <c r="Q1857">
        <v>1385124940</v>
      </c>
      <c r="R1857" s="13">
        <f t="shared" si="114"/>
        <v>41600.538657407407</v>
      </c>
      <c r="S1857">
        <v>1389012940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 t="b">
        <v>0</v>
      </c>
      <c r="J1858">
        <v>38</v>
      </c>
      <c r="K1858" t="b">
        <v>1</v>
      </c>
      <c r="L1858" t="s">
        <v>8276</v>
      </c>
      <c r="M1858" s="8">
        <f t="shared" ref="M1858:M1921" si="116">100*E1858/D1858</f>
        <v>101.25</v>
      </c>
      <c r="N1858" s="9">
        <f t="shared" ref="N1858:N1921" si="117">E1858/J1858</f>
        <v>53.289473684210527</v>
      </c>
      <c r="O1858" t="s">
        <v>8325</v>
      </c>
      <c r="P1858" t="s">
        <v>8326</v>
      </c>
      <c r="Q1858">
        <v>1403901072</v>
      </c>
      <c r="R1858" s="13">
        <f t="shared" ref="R1858:R1921" si="118">(((Q1858/60)/60)/24)+DATE(1970,1,1)</f>
        <v>41817.854999999996</v>
      </c>
      <c r="S1858">
        <v>1405715472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 t="b">
        <v>0</v>
      </c>
      <c r="J1859">
        <v>22</v>
      </c>
      <c r="K1859" t="b">
        <v>1</v>
      </c>
      <c r="L1859" t="s">
        <v>8276</v>
      </c>
      <c r="M1859" s="8">
        <f t="shared" si="116"/>
        <v>100</v>
      </c>
      <c r="N1859" s="9">
        <f t="shared" si="117"/>
        <v>136.36363636363637</v>
      </c>
      <c r="O1859" t="s">
        <v>8325</v>
      </c>
      <c r="P1859" t="s">
        <v>8326</v>
      </c>
      <c r="Q1859">
        <v>1407954413</v>
      </c>
      <c r="R1859" s="13">
        <f t="shared" si="118"/>
        <v>41864.76866898148</v>
      </c>
      <c r="S1859">
        <v>1410546413</v>
      </c>
      <c r="T1859" s="14">
        <f t="shared" ref="T1859:T1922" si="119">(((S1859/60)/60)/24)+DATE(1970,1,1)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 t="b">
        <v>0</v>
      </c>
      <c r="J1860">
        <v>149</v>
      </c>
      <c r="K1860" t="b">
        <v>1</v>
      </c>
      <c r="L1860" t="s">
        <v>8276</v>
      </c>
      <c r="M1860" s="8">
        <f t="shared" si="116"/>
        <v>108.74800874800874</v>
      </c>
      <c r="N1860" s="9">
        <f t="shared" si="117"/>
        <v>40.547315436241611</v>
      </c>
      <c r="O1860" t="s">
        <v>8325</v>
      </c>
      <c r="P1860" t="s">
        <v>8326</v>
      </c>
      <c r="Q1860">
        <v>1318826921</v>
      </c>
      <c r="R1860" s="13">
        <f t="shared" si="118"/>
        <v>40833.200474537036</v>
      </c>
      <c r="S1860">
        <v>1324014521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 t="b">
        <v>0</v>
      </c>
      <c r="J1861">
        <v>56</v>
      </c>
      <c r="K1861" t="b">
        <v>1</v>
      </c>
      <c r="L1861" t="s">
        <v>8276</v>
      </c>
      <c r="M1861" s="8">
        <f t="shared" si="116"/>
        <v>131.83333333333334</v>
      </c>
      <c r="N1861" s="9">
        <f t="shared" si="117"/>
        <v>70.625</v>
      </c>
      <c r="O1861" t="s">
        <v>8325</v>
      </c>
      <c r="P1861" t="s">
        <v>8326</v>
      </c>
      <c r="Q1861">
        <v>1314124129</v>
      </c>
      <c r="R1861" s="13">
        <f t="shared" si="118"/>
        <v>40778.770011574074</v>
      </c>
      <c r="S1861">
        <v>1316716129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 t="b">
        <v>0</v>
      </c>
      <c r="J1862">
        <v>19</v>
      </c>
      <c r="K1862" t="b">
        <v>1</v>
      </c>
      <c r="L1862" t="s">
        <v>8276</v>
      </c>
      <c r="M1862" s="8">
        <f t="shared" si="116"/>
        <v>133.46666666666667</v>
      </c>
      <c r="N1862" s="9">
        <f t="shared" si="117"/>
        <v>52.684210526315788</v>
      </c>
      <c r="O1862" t="s">
        <v>8325</v>
      </c>
      <c r="P1862" t="s">
        <v>8326</v>
      </c>
      <c r="Q1862">
        <v>1389891684</v>
      </c>
      <c r="R1862" s="13">
        <f t="shared" si="118"/>
        <v>41655.709305555552</v>
      </c>
      <c r="S1862">
        <v>1391706084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 t="b">
        <v>0</v>
      </c>
      <c r="J1863">
        <v>0</v>
      </c>
      <c r="K1863" t="b">
        <v>0</v>
      </c>
      <c r="L1863" t="s">
        <v>8283</v>
      </c>
      <c r="M1863" s="8">
        <f t="shared" si="116"/>
        <v>0</v>
      </c>
      <c r="N1863" s="9" t="e">
        <f t="shared" si="117"/>
        <v>#DIV/0!</v>
      </c>
      <c r="O1863" t="s">
        <v>8333</v>
      </c>
      <c r="P1863" t="s">
        <v>8335</v>
      </c>
      <c r="Q1863">
        <v>1419664341</v>
      </c>
      <c r="R1863" s="13">
        <f t="shared" si="118"/>
        <v>42000.300243055557</v>
      </c>
      <c r="S1863">
        <v>1422256341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 t="b">
        <v>0</v>
      </c>
      <c r="J1864">
        <v>16</v>
      </c>
      <c r="K1864" t="b">
        <v>0</v>
      </c>
      <c r="L1864" t="s">
        <v>8283</v>
      </c>
      <c r="M1864" s="8">
        <f t="shared" si="116"/>
        <v>8.0833333333333339</v>
      </c>
      <c r="N1864" s="9">
        <f t="shared" si="117"/>
        <v>90.9375</v>
      </c>
      <c r="O1864" t="s">
        <v>8333</v>
      </c>
      <c r="P1864" t="s">
        <v>8335</v>
      </c>
      <c r="Q1864">
        <v>1484912974</v>
      </c>
      <c r="R1864" s="13">
        <f t="shared" si="118"/>
        <v>42755.492754629624</v>
      </c>
      <c r="S1864">
        <v>1488958200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 t="b">
        <v>0</v>
      </c>
      <c r="J1865">
        <v>2</v>
      </c>
      <c r="K1865" t="b">
        <v>0</v>
      </c>
      <c r="L1865" t="s">
        <v>8283</v>
      </c>
      <c r="M1865" s="8">
        <f t="shared" si="116"/>
        <v>0.4</v>
      </c>
      <c r="N1865" s="9">
        <f t="shared" si="117"/>
        <v>5</v>
      </c>
      <c r="O1865" t="s">
        <v>8333</v>
      </c>
      <c r="P1865" t="s">
        <v>8335</v>
      </c>
      <c r="Q1865">
        <v>1400008085</v>
      </c>
      <c r="R1865" s="13">
        <f t="shared" si="118"/>
        <v>41772.797280092593</v>
      </c>
      <c r="S1865">
        <v>1402600085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 t="b">
        <v>0</v>
      </c>
      <c r="J1866">
        <v>48</v>
      </c>
      <c r="K1866" t="b">
        <v>0</v>
      </c>
      <c r="L1866" t="s">
        <v>8283</v>
      </c>
      <c r="M1866" s="8">
        <f t="shared" si="116"/>
        <v>42.892307692307689</v>
      </c>
      <c r="N1866" s="9">
        <f t="shared" si="117"/>
        <v>58.083333333333336</v>
      </c>
      <c r="O1866" t="s">
        <v>8333</v>
      </c>
      <c r="P1866" t="s">
        <v>8335</v>
      </c>
      <c r="Q1866">
        <v>1396631500</v>
      </c>
      <c r="R1866" s="13">
        <f t="shared" si="118"/>
        <v>41733.716435185182</v>
      </c>
      <c r="S1866">
        <v>1399223500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 t="b">
        <v>0</v>
      </c>
      <c r="J1867">
        <v>2</v>
      </c>
      <c r="K1867" t="b">
        <v>0</v>
      </c>
      <c r="L1867" t="s">
        <v>8283</v>
      </c>
      <c r="M1867" s="8">
        <f t="shared" si="116"/>
        <v>3.6363636363636364E-3</v>
      </c>
      <c r="N1867" s="9">
        <f t="shared" si="117"/>
        <v>2</v>
      </c>
      <c r="O1867" t="s">
        <v>8333</v>
      </c>
      <c r="P1867" t="s">
        <v>8335</v>
      </c>
      <c r="Q1867">
        <v>1475398147</v>
      </c>
      <c r="R1867" s="13">
        <f t="shared" si="118"/>
        <v>42645.367442129631</v>
      </c>
      <c r="S1867">
        <v>1478425747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 t="b">
        <v>0</v>
      </c>
      <c r="J1868">
        <v>2</v>
      </c>
      <c r="K1868" t="b">
        <v>0</v>
      </c>
      <c r="L1868" t="s">
        <v>8283</v>
      </c>
      <c r="M1868" s="8">
        <f t="shared" si="116"/>
        <v>0.5</v>
      </c>
      <c r="N1868" s="9">
        <f t="shared" si="117"/>
        <v>62.5</v>
      </c>
      <c r="O1868" t="s">
        <v>8333</v>
      </c>
      <c r="P1868" t="s">
        <v>8335</v>
      </c>
      <c r="Q1868">
        <v>1483768497</v>
      </c>
      <c r="R1868" s="13">
        <f t="shared" si="118"/>
        <v>42742.246493055558</v>
      </c>
      <c r="S1868">
        <v>1488340800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 t="b">
        <v>0</v>
      </c>
      <c r="J1869">
        <v>1</v>
      </c>
      <c r="K1869" t="b">
        <v>0</v>
      </c>
      <c r="L1869" t="s">
        <v>8283</v>
      </c>
      <c r="M1869" s="8">
        <f t="shared" si="116"/>
        <v>0.05</v>
      </c>
      <c r="N1869" s="9">
        <f t="shared" si="117"/>
        <v>10</v>
      </c>
      <c r="O1869" t="s">
        <v>8333</v>
      </c>
      <c r="P1869" t="s">
        <v>8335</v>
      </c>
      <c r="Q1869">
        <v>1475791912</v>
      </c>
      <c r="R1869" s="13">
        <f t="shared" si="118"/>
        <v>42649.924907407403</v>
      </c>
      <c r="S1869">
        <v>1478383912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 t="b">
        <v>0</v>
      </c>
      <c r="J1870">
        <v>17</v>
      </c>
      <c r="K1870" t="b">
        <v>0</v>
      </c>
      <c r="L1870" t="s">
        <v>8283</v>
      </c>
      <c r="M1870" s="8">
        <f t="shared" si="116"/>
        <v>4.8680000000000003</v>
      </c>
      <c r="N1870" s="9">
        <f t="shared" si="117"/>
        <v>71.588235294117652</v>
      </c>
      <c r="O1870" t="s">
        <v>8333</v>
      </c>
      <c r="P1870" t="s">
        <v>8335</v>
      </c>
      <c r="Q1870">
        <v>1448044925</v>
      </c>
      <c r="R1870" s="13">
        <f t="shared" si="118"/>
        <v>42328.779224537036</v>
      </c>
      <c r="S1870">
        <v>1450166340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 t="b">
        <v>0</v>
      </c>
      <c r="J1871">
        <v>0</v>
      </c>
      <c r="K1871" t="b">
        <v>0</v>
      </c>
      <c r="L1871" t="s">
        <v>8283</v>
      </c>
      <c r="M1871" s="8">
        <f t="shared" si="116"/>
        <v>0</v>
      </c>
      <c r="N1871" s="9" t="e">
        <f t="shared" si="117"/>
        <v>#DIV/0!</v>
      </c>
      <c r="O1871" t="s">
        <v>8333</v>
      </c>
      <c r="P1871" t="s">
        <v>8335</v>
      </c>
      <c r="Q1871">
        <v>1480896249</v>
      </c>
      <c r="R1871" s="13">
        <f t="shared" si="118"/>
        <v>42709.002881944441</v>
      </c>
      <c r="S1871">
        <v>1483488249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 t="b">
        <v>0</v>
      </c>
      <c r="J1872">
        <v>11</v>
      </c>
      <c r="K1872" t="b">
        <v>0</v>
      </c>
      <c r="L1872" t="s">
        <v>8283</v>
      </c>
      <c r="M1872" s="8">
        <f t="shared" si="116"/>
        <v>10.314285714285715</v>
      </c>
      <c r="N1872" s="9">
        <f t="shared" si="117"/>
        <v>32.81818181818182</v>
      </c>
      <c r="O1872" t="s">
        <v>8333</v>
      </c>
      <c r="P1872" t="s">
        <v>8335</v>
      </c>
      <c r="Q1872">
        <v>1451723535</v>
      </c>
      <c r="R1872" s="13">
        <f t="shared" si="118"/>
        <v>42371.355729166666</v>
      </c>
      <c r="S1872">
        <v>1454213820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 t="b">
        <v>0</v>
      </c>
      <c r="J1873">
        <v>95</v>
      </c>
      <c r="K1873" t="b">
        <v>0</v>
      </c>
      <c r="L1873" t="s">
        <v>8283</v>
      </c>
      <c r="M1873" s="8">
        <f t="shared" si="116"/>
        <v>71.784615384615378</v>
      </c>
      <c r="N1873" s="9">
        <f t="shared" si="117"/>
        <v>49.11578947368421</v>
      </c>
      <c r="O1873" t="s">
        <v>8333</v>
      </c>
      <c r="P1873" t="s">
        <v>8335</v>
      </c>
      <c r="Q1873">
        <v>1413053301</v>
      </c>
      <c r="R1873" s="13">
        <f t="shared" si="118"/>
        <v>41923.783576388887</v>
      </c>
      <c r="S1873">
        <v>1416512901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 t="b">
        <v>0</v>
      </c>
      <c r="J1874">
        <v>13</v>
      </c>
      <c r="K1874" t="b">
        <v>0</v>
      </c>
      <c r="L1874" t="s">
        <v>8283</v>
      </c>
      <c r="M1874" s="8">
        <f t="shared" si="116"/>
        <v>1.06</v>
      </c>
      <c r="N1874" s="9">
        <f t="shared" si="117"/>
        <v>16.307692307692307</v>
      </c>
      <c r="O1874" t="s">
        <v>8333</v>
      </c>
      <c r="P1874" t="s">
        <v>8335</v>
      </c>
      <c r="Q1874">
        <v>1433041602</v>
      </c>
      <c r="R1874" s="13">
        <f t="shared" si="118"/>
        <v>42155.129652777774</v>
      </c>
      <c r="S1874">
        <v>1435633602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 t="b">
        <v>0</v>
      </c>
      <c r="J1875">
        <v>2</v>
      </c>
      <c r="K1875" t="b">
        <v>0</v>
      </c>
      <c r="L1875" t="s">
        <v>8283</v>
      </c>
      <c r="M1875" s="8">
        <f t="shared" si="116"/>
        <v>0.45</v>
      </c>
      <c r="N1875" s="9">
        <f t="shared" si="117"/>
        <v>18</v>
      </c>
      <c r="O1875" t="s">
        <v>8333</v>
      </c>
      <c r="P1875" t="s">
        <v>8335</v>
      </c>
      <c r="Q1875">
        <v>1433861210</v>
      </c>
      <c r="R1875" s="13">
        <f t="shared" si="118"/>
        <v>42164.615856481483</v>
      </c>
      <c r="S1875">
        <v>1436373900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 t="b">
        <v>0</v>
      </c>
      <c r="J1876">
        <v>2</v>
      </c>
      <c r="K1876" t="b">
        <v>0</v>
      </c>
      <c r="L1876" t="s">
        <v>8283</v>
      </c>
      <c r="M1876" s="8">
        <f t="shared" si="116"/>
        <v>1.6250000000000001E-2</v>
      </c>
      <c r="N1876" s="9">
        <f t="shared" si="117"/>
        <v>13</v>
      </c>
      <c r="O1876" t="s">
        <v>8333</v>
      </c>
      <c r="P1876" t="s">
        <v>8335</v>
      </c>
      <c r="Q1876">
        <v>1465427733</v>
      </c>
      <c r="R1876" s="13">
        <f t="shared" si="118"/>
        <v>42529.969131944439</v>
      </c>
      <c r="S1876">
        <v>1467155733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 t="b">
        <v>0</v>
      </c>
      <c r="J1877">
        <v>3</v>
      </c>
      <c r="K1877" t="b">
        <v>0</v>
      </c>
      <c r="L1877" t="s">
        <v>8283</v>
      </c>
      <c r="M1877" s="8">
        <f t="shared" si="116"/>
        <v>0.51</v>
      </c>
      <c r="N1877" s="9">
        <f t="shared" si="117"/>
        <v>17</v>
      </c>
      <c r="O1877" t="s">
        <v>8333</v>
      </c>
      <c r="P1877" t="s">
        <v>8335</v>
      </c>
      <c r="Q1877">
        <v>1465335308</v>
      </c>
      <c r="R1877" s="13">
        <f t="shared" si="118"/>
        <v>42528.899398148147</v>
      </c>
      <c r="S1877">
        <v>1470519308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 t="b">
        <v>0</v>
      </c>
      <c r="J1878">
        <v>0</v>
      </c>
      <c r="K1878" t="b">
        <v>0</v>
      </c>
      <c r="L1878" t="s">
        <v>8283</v>
      </c>
      <c r="M1878" s="8">
        <f t="shared" si="116"/>
        <v>0</v>
      </c>
      <c r="N1878" s="9" t="e">
        <f t="shared" si="117"/>
        <v>#DIV/0!</v>
      </c>
      <c r="O1878" t="s">
        <v>8333</v>
      </c>
      <c r="P1878" t="s">
        <v>8335</v>
      </c>
      <c r="Q1878">
        <v>1400309405</v>
      </c>
      <c r="R1878" s="13">
        <f t="shared" si="118"/>
        <v>41776.284780092588</v>
      </c>
      <c r="S1878">
        <v>1402901405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 t="b">
        <v>0</v>
      </c>
      <c r="J1879">
        <v>0</v>
      </c>
      <c r="K1879" t="b">
        <v>0</v>
      </c>
      <c r="L1879" t="s">
        <v>8283</v>
      </c>
      <c r="M1879" s="8">
        <f t="shared" si="116"/>
        <v>0</v>
      </c>
      <c r="N1879" s="9" t="e">
        <f t="shared" si="117"/>
        <v>#DIV/0!</v>
      </c>
      <c r="O1879" t="s">
        <v>8333</v>
      </c>
      <c r="P1879" t="s">
        <v>8335</v>
      </c>
      <c r="Q1879">
        <v>1422664925</v>
      </c>
      <c r="R1879" s="13">
        <f t="shared" si="118"/>
        <v>42035.029224537036</v>
      </c>
      <c r="S1879">
        <v>1425170525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 t="b">
        <v>0</v>
      </c>
      <c r="J1880">
        <v>0</v>
      </c>
      <c r="K1880" t="b">
        <v>0</v>
      </c>
      <c r="L1880" t="s">
        <v>8283</v>
      </c>
      <c r="M1880" s="8">
        <f t="shared" si="116"/>
        <v>0</v>
      </c>
      <c r="N1880" s="9" t="e">
        <f t="shared" si="117"/>
        <v>#DIV/0!</v>
      </c>
      <c r="O1880" t="s">
        <v>8333</v>
      </c>
      <c r="P1880" t="s">
        <v>8335</v>
      </c>
      <c r="Q1880">
        <v>1400026355</v>
      </c>
      <c r="R1880" s="13">
        <f t="shared" si="118"/>
        <v>41773.008738425924</v>
      </c>
      <c r="S1880">
        <v>1402618355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 t="b">
        <v>0</v>
      </c>
      <c r="J1881">
        <v>2</v>
      </c>
      <c r="K1881" t="b">
        <v>0</v>
      </c>
      <c r="L1881" t="s">
        <v>8283</v>
      </c>
      <c r="M1881" s="8">
        <f t="shared" si="116"/>
        <v>0.12</v>
      </c>
      <c r="N1881" s="9">
        <f t="shared" si="117"/>
        <v>3</v>
      </c>
      <c r="O1881" t="s">
        <v>8333</v>
      </c>
      <c r="P1881" t="s">
        <v>8335</v>
      </c>
      <c r="Q1881">
        <v>1455377729</v>
      </c>
      <c r="R1881" s="13">
        <f t="shared" si="118"/>
        <v>42413.649641203709</v>
      </c>
      <c r="S1881">
        <v>1457966129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 t="b">
        <v>0</v>
      </c>
      <c r="J1882">
        <v>24</v>
      </c>
      <c r="K1882" t="b">
        <v>0</v>
      </c>
      <c r="L1882" t="s">
        <v>8283</v>
      </c>
      <c r="M1882" s="8">
        <f t="shared" si="116"/>
        <v>20.079999999999998</v>
      </c>
      <c r="N1882" s="9">
        <f t="shared" si="117"/>
        <v>41.833333333333336</v>
      </c>
      <c r="O1882" t="s">
        <v>8333</v>
      </c>
      <c r="P1882" t="s">
        <v>8335</v>
      </c>
      <c r="Q1882">
        <v>1456839380</v>
      </c>
      <c r="R1882" s="13">
        <f t="shared" si="118"/>
        <v>42430.566898148143</v>
      </c>
      <c r="S1882">
        <v>1459341380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 t="b">
        <v>0</v>
      </c>
      <c r="J1883">
        <v>70</v>
      </c>
      <c r="K1883" t="b">
        <v>1</v>
      </c>
      <c r="L1883" t="s">
        <v>8279</v>
      </c>
      <c r="M1883" s="8">
        <f t="shared" si="116"/>
        <v>172.68450000000001</v>
      </c>
      <c r="N1883" s="9">
        <f t="shared" si="117"/>
        <v>49.338428571428572</v>
      </c>
      <c r="O1883" t="s">
        <v>8325</v>
      </c>
      <c r="P1883" t="s">
        <v>8329</v>
      </c>
      <c r="Q1883">
        <v>1423366789</v>
      </c>
      <c r="R1883" s="13">
        <f t="shared" si="118"/>
        <v>42043.152650462958</v>
      </c>
      <c r="S1883">
        <v>1425955189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 t="b">
        <v>0</v>
      </c>
      <c r="J1884">
        <v>81</v>
      </c>
      <c r="K1884" t="b">
        <v>1</v>
      </c>
      <c r="L1884" t="s">
        <v>8279</v>
      </c>
      <c r="M1884" s="8">
        <f t="shared" si="116"/>
        <v>100.8955223880597</v>
      </c>
      <c r="N1884" s="9">
        <f t="shared" si="117"/>
        <v>41.728395061728392</v>
      </c>
      <c r="O1884" t="s">
        <v>8325</v>
      </c>
      <c r="P1884" t="s">
        <v>8329</v>
      </c>
      <c r="Q1884">
        <v>1339109212</v>
      </c>
      <c r="R1884" s="13">
        <f t="shared" si="118"/>
        <v>41067.949212962965</v>
      </c>
      <c r="S1884">
        <v>1341964080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 t="b">
        <v>0</v>
      </c>
      <c r="J1885">
        <v>32</v>
      </c>
      <c r="K1885" t="b">
        <v>1</v>
      </c>
      <c r="L1885" t="s">
        <v>8279</v>
      </c>
      <c r="M1885" s="8">
        <f t="shared" si="116"/>
        <v>104.8048048048048</v>
      </c>
      <c r="N1885" s="9">
        <f t="shared" si="117"/>
        <v>32.71875</v>
      </c>
      <c r="O1885" t="s">
        <v>8325</v>
      </c>
      <c r="P1885" t="s">
        <v>8329</v>
      </c>
      <c r="Q1885">
        <v>1331333108</v>
      </c>
      <c r="R1885" s="13">
        <f t="shared" si="118"/>
        <v>40977.948009259257</v>
      </c>
      <c r="S1885">
        <v>1333921508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 t="b">
        <v>0</v>
      </c>
      <c r="J1886">
        <v>26</v>
      </c>
      <c r="K1886" t="b">
        <v>1</v>
      </c>
      <c r="L1886" t="s">
        <v>8279</v>
      </c>
      <c r="M1886" s="8">
        <f t="shared" si="116"/>
        <v>135.1</v>
      </c>
      <c r="N1886" s="9">
        <f t="shared" si="117"/>
        <v>51.96153846153846</v>
      </c>
      <c r="O1886" t="s">
        <v>8325</v>
      </c>
      <c r="P1886" t="s">
        <v>8329</v>
      </c>
      <c r="Q1886">
        <v>1350967535</v>
      </c>
      <c r="R1886" s="13">
        <f t="shared" si="118"/>
        <v>41205.198321759257</v>
      </c>
      <c r="S1886">
        <v>1354017600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 t="b">
        <v>0</v>
      </c>
      <c r="J1887">
        <v>105</v>
      </c>
      <c r="K1887" t="b">
        <v>1</v>
      </c>
      <c r="L1887" t="s">
        <v>8279</v>
      </c>
      <c r="M1887" s="8">
        <f t="shared" si="116"/>
        <v>116.32786885245902</v>
      </c>
      <c r="N1887" s="9">
        <f t="shared" si="117"/>
        <v>50.685714285714283</v>
      </c>
      <c r="O1887" t="s">
        <v>8325</v>
      </c>
      <c r="P1887" t="s">
        <v>8329</v>
      </c>
      <c r="Q1887">
        <v>1341800110</v>
      </c>
      <c r="R1887" s="13">
        <f t="shared" si="118"/>
        <v>41099.093865740739</v>
      </c>
      <c r="S1887">
        <v>1344636000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 t="b">
        <v>0</v>
      </c>
      <c r="J1888">
        <v>29</v>
      </c>
      <c r="K1888" t="b">
        <v>1</v>
      </c>
      <c r="L1888" t="s">
        <v>8279</v>
      </c>
      <c r="M1888" s="8">
        <f t="shared" si="116"/>
        <v>102.08333333333333</v>
      </c>
      <c r="N1888" s="9">
        <f t="shared" si="117"/>
        <v>42.241379310344826</v>
      </c>
      <c r="O1888" t="s">
        <v>8325</v>
      </c>
      <c r="P1888" t="s">
        <v>8329</v>
      </c>
      <c r="Q1888">
        <v>1413236738</v>
      </c>
      <c r="R1888" s="13">
        <f t="shared" si="118"/>
        <v>41925.906689814816</v>
      </c>
      <c r="S1888">
        <v>1415832338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 t="b">
        <v>0</v>
      </c>
      <c r="J1889">
        <v>8</v>
      </c>
      <c r="K1889" t="b">
        <v>1</v>
      </c>
      <c r="L1889" t="s">
        <v>8279</v>
      </c>
      <c r="M1889" s="8">
        <f t="shared" si="116"/>
        <v>111.16666666666667</v>
      </c>
      <c r="N1889" s="9">
        <f t="shared" si="117"/>
        <v>416.875</v>
      </c>
      <c r="O1889" t="s">
        <v>8325</v>
      </c>
      <c r="P1889" t="s">
        <v>8329</v>
      </c>
      <c r="Q1889">
        <v>1447614732</v>
      </c>
      <c r="R1889" s="13">
        <f t="shared" si="118"/>
        <v>42323.800138888888</v>
      </c>
      <c r="S1889">
        <v>1449178200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 t="b">
        <v>0</v>
      </c>
      <c r="J1890">
        <v>89</v>
      </c>
      <c r="K1890" t="b">
        <v>1</v>
      </c>
      <c r="L1890" t="s">
        <v>8279</v>
      </c>
      <c r="M1890" s="8">
        <f t="shared" si="116"/>
        <v>166.08</v>
      </c>
      <c r="N1890" s="9">
        <f t="shared" si="117"/>
        <v>46.651685393258425</v>
      </c>
      <c r="O1890" t="s">
        <v>8325</v>
      </c>
      <c r="P1890" t="s">
        <v>8329</v>
      </c>
      <c r="Q1890">
        <v>1272692732</v>
      </c>
      <c r="R1890" s="13">
        <f t="shared" si="118"/>
        <v>40299.239953703705</v>
      </c>
      <c r="S1890">
        <v>1275368340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 t="b">
        <v>0</v>
      </c>
      <c r="J1891">
        <v>44</v>
      </c>
      <c r="K1891" t="b">
        <v>1</v>
      </c>
      <c r="L1891" t="s">
        <v>8279</v>
      </c>
      <c r="M1891" s="8">
        <f t="shared" si="116"/>
        <v>106.6</v>
      </c>
      <c r="N1891" s="9">
        <f t="shared" si="117"/>
        <v>48.454545454545453</v>
      </c>
      <c r="O1891" t="s">
        <v>8325</v>
      </c>
      <c r="P1891" t="s">
        <v>8329</v>
      </c>
      <c r="Q1891">
        <v>1359140546</v>
      </c>
      <c r="R1891" s="13">
        <f t="shared" si="118"/>
        <v>41299.793356481481</v>
      </c>
      <c r="S1891">
        <v>1363024946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 t="b">
        <v>0</v>
      </c>
      <c r="J1892">
        <v>246</v>
      </c>
      <c r="K1892" t="b">
        <v>1</v>
      </c>
      <c r="L1892" t="s">
        <v>8279</v>
      </c>
      <c r="M1892" s="8">
        <f t="shared" si="116"/>
        <v>144.58441666666667</v>
      </c>
      <c r="N1892" s="9">
        <f t="shared" si="117"/>
        <v>70.5289837398374</v>
      </c>
      <c r="O1892" t="s">
        <v>8325</v>
      </c>
      <c r="P1892" t="s">
        <v>8329</v>
      </c>
      <c r="Q1892">
        <v>1353005528</v>
      </c>
      <c r="R1892" s="13">
        <f t="shared" si="118"/>
        <v>41228.786203703705</v>
      </c>
      <c r="S1892">
        <v>1355597528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 t="b">
        <v>0</v>
      </c>
      <c r="J1893">
        <v>120</v>
      </c>
      <c r="K1893" t="b">
        <v>1</v>
      </c>
      <c r="L1893" t="s">
        <v>8279</v>
      </c>
      <c r="M1893" s="8">
        <f t="shared" si="116"/>
        <v>105.55</v>
      </c>
      <c r="N1893" s="9">
        <f t="shared" si="117"/>
        <v>87.958333333333329</v>
      </c>
      <c r="O1893" t="s">
        <v>8325</v>
      </c>
      <c r="P1893" t="s">
        <v>8329</v>
      </c>
      <c r="Q1893">
        <v>1275851354</v>
      </c>
      <c r="R1893" s="13">
        <f t="shared" si="118"/>
        <v>40335.798078703701</v>
      </c>
      <c r="S1893">
        <v>1279778400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 t="b">
        <v>0</v>
      </c>
      <c r="J1894">
        <v>26</v>
      </c>
      <c r="K1894" t="b">
        <v>1</v>
      </c>
      <c r="L1894" t="s">
        <v>8279</v>
      </c>
      <c r="M1894" s="8">
        <f t="shared" si="116"/>
        <v>136.6</v>
      </c>
      <c r="N1894" s="9">
        <f t="shared" si="117"/>
        <v>26.26923076923077</v>
      </c>
      <c r="O1894" t="s">
        <v>8325</v>
      </c>
      <c r="P1894" t="s">
        <v>8329</v>
      </c>
      <c r="Q1894">
        <v>1304867881</v>
      </c>
      <c r="R1894" s="13">
        <f t="shared" si="118"/>
        <v>40671.637511574074</v>
      </c>
      <c r="S1894">
        <v>1307459881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 t="b">
        <v>0</v>
      </c>
      <c r="J1895">
        <v>45</v>
      </c>
      <c r="K1895" t="b">
        <v>1</v>
      </c>
      <c r="L1895" t="s">
        <v>8279</v>
      </c>
      <c r="M1895" s="8">
        <f t="shared" si="116"/>
        <v>104</v>
      </c>
      <c r="N1895" s="9">
        <f t="shared" si="117"/>
        <v>57.777777777777779</v>
      </c>
      <c r="O1895" t="s">
        <v>8325</v>
      </c>
      <c r="P1895" t="s">
        <v>8329</v>
      </c>
      <c r="Q1895">
        <v>1301524585</v>
      </c>
      <c r="R1895" s="13">
        <f t="shared" si="118"/>
        <v>40632.94195601852</v>
      </c>
      <c r="S1895">
        <v>1302926340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 t="b">
        <v>0</v>
      </c>
      <c r="J1896">
        <v>20</v>
      </c>
      <c r="K1896" t="b">
        <v>1</v>
      </c>
      <c r="L1896" t="s">
        <v>8279</v>
      </c>
      <c r="M1896" s="8">
        <f t="shared" si="116"/>
        <v>114.5</v>
      </c>
      <c r="N1896" s="9">
        <f t="shared" si="117"/>
        <v>57.25</v>
      </c>
      <c r="O1896" t="s">
        <v>8325</v>
      </c>
      <c r="P1896" t="s">
        <v>8329</v>
      </c>
      <c r="Q1896">
        <v>1326404583</v>
      </c>
      <c r="R1896" s="13">
        <f t="shared" si="118"/>
        <v>40920.904895833337</v>
      </c>
      <c r="S1896">
        <v>1329082983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 t="b">
        <v>0</v>
      </c>
      <c r="J1897">
        <v>47</v>
      </c>
      <c r="K1897" t="b">
        <v>1</v>
      </c>
      <c r="L1897" t="s">
        <v>8279</v>
      </c>
      <c r="M1897" s="8">
        <f t="shared" si="116"/>
        <v>101.71957671957672</v>
      </c>
      <c r="N1897" s="9">
        <f t="shared" si="117"/>
        <v>196.34042553191489</v>
      </c>
      <c r="O1897" t="s">
        <v>8325</v>
      </c>
      <c r="P1897" t="s">
        <v>8329</v>
      </c>
      <c r="Q1897">
        <v>1442771722</v>
      </c>
      <c r="R1897" s="13">
        <f t="shared" si="118"/>
        <v>42267.746782407412</v>
      </c>
      <c r="S1897">
        <v>1445363722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 t="b">
        <v>0</v>
      </c>
      <c r="J1898">
        <v>13</v>
      </c>
      <c r="K1898" t="b">
        <v>1</v>
      </c>
      <c r="L1898" t="s">
        <v>8279</v>
      </c>
      <c r="M1898" s="8">
        <f t="shared" si="116"/>
        <v>123.94678492239468</v>
      </c>
      <c r="N1898" s="9">
        <f t="shared" si="117"/>
        <v>43</v>
      </c>
      <c r="O1898" t="s">
        <v>8325</v>
      </c>
      <c r="P1898" t="s">
        <v>8329</v>
      </c>
      <c r="Q1898">
        <v>1331658165</v>
      </c>
      <c r="R1898" s="13">
        <f t="shared" si="118"/>
        <v>40981.710243055553</v>
      </c>
      <c r="S1898">
        <v>1334250165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 t="b">
        <v>0</v>
      </c>
      <c r="J1899">
        <v>183</v>
      </c>
      <c r="K1899" t="b">
        <v>1</v>
      </c>
      <c r="L1899" t="s">
        <v>8279</v>
      </c>
      <c r="M1899" s="8">
        <f t="shared" si="116"/>
        <v>102.45669291338582</v>
      </c>
      <c r="N1899" s="9">
        <f t="shared" si="117"/>
        <v>35.551912568306008</v>
      </c>
      <c r="O1899" t="s">
        <v>8325</v>
      </c>
      <c r="P1899" t="s">
        <v>8329</v>
      </c>
      <c r="Q1899">
        <v>1392040806</v>
      </c>
      <c r="R1899" s="13">
        <f t="shared" si="118"/>
        <v>41680.583402777782</v>
      </c>
      <c r="S1899">
        <v>1393966800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 t="b">
        <v>0</v>
      </c>
      <c r="J1900">
        <v>21</v>
      </c>
      <c r="K1900" t="b">
        <v>1</v>
      </c>
      <c r="L1900" t="s">
        <v>8279</v>
      </c>
      <c r="M1900" s="8">
        <f t="shared" si="116"/>
        <v>144.5</v>
      </c>
      <c r="N1900" s="9">
        <f t="shared" si="117"/>
        <v>68.80952380952381</v>
      </c>
      <c r="O1900" t="s">
        <v>8325</v>
      </c>
      <c r="P1900" t="s">
        <v>8329</v>
      </c>
      <c r="Q1900">
        <v>1451277473</v>
      </c>
      <c r="R1900" s="13">
        <f t="shared" si="118"/>
        <v>42366.192974537036</v>
      </c>
      <c r="S1900">
        <v>1454349600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 t="b">
        <v>0</v>
      </c>
      <c r="J1901">
        <v>42</v>
      </c>
      <c r="K1901" t="b">
        <v>1</v>
      </c>
      <c r="L1901" t="s">
        <v>8279</v>
      </c>
      <c r="M1901" s="8">
        <f t="shared" si="116"/>
        <v>133.33333333333334</v>
      </c>
      <c r="N1901" s="9">
        <f t="shared" si="117"/>
        <v>28.571428571428573</v>
      </c>
      <c r="O1901" t="s">
        <v>8325</v>
      </c>
      <c r="P1901" t="s">
        <v>8329</v>
      </c>
      <c r="Q1901">
        <v>1424730966</v>
      </c>
      <c r="R1901" s="13">
        <f t="shared" si="118"/>
        <v>42058.941736111112</v>
      </c>
      <c r="S1901">
        <v>1427319366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 t="b">
        <v>0</v>
      </c>
      <c r="J1902">
        <v>54</v>
      </c>
      <c r="K1902" t="b">
        <v>1</v>
      </c>
      <c r="L1902" t="s">
        <v>8279</v>
      </c>
      <c r="M1902" s="8">
        <f t="shared" si="116"/>
        <v>109.3644</v>
      </c>
      <c r="N1902" s="9">
        <f t="shared" si="117"/>
        <v>50.631666666666668</v>
      </c>
      <c r="O1902" t="s">
        <v>8325</v>
      </c>
      <c r="P1902" t="s">
        <v>8329</v>
      </c>
      <c r="Q1902">
        <v>1347137731</v>
      </c>
      <c r="R1902" s="13">
        <f t="shared" si="118"/>
        <v>41160.871886574074</v>
      </c>
      <c r="S1902">
        <v>1349517540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 t="b">
        <v>0</v>
      </c>
      <c r="J1903">
        <v>25</v>
      </c>
      <c r="K1903" t="b">
        <v>0</v>
      </c>
      <c r="L1903" t="s">
        <v>8294</v>
      </c>
      <c r="M1903" s="8">
        <f t="shared" si="116"/>
        <v>2.6969696969696968</v>
      </c>
      <c r="N1903" s="9">
        <f t="shared" si="117"/>
        <v>106.8</v>
      </c>
      <c r="O1903" t="s">
        <v>8319</v>
      </c>
      <c r="P1903" t="s">
        <v>8348</v>
      </c>
      <c r="Q1903">
        <v>1429707729</v>
      </c>
      <c r="R1903" s="13">
        <f t="shared" si="118"/>
        <v>42116.54315972222</v>
      </c>
      <c r="S1903">
        <v>1432299600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 t="b">
        <v>0</v>
      </c>
      <c r="J1904">
        <v>3</v>
      </c>
      <c r="K1904" t="b">
        <v>0</v>
      </c>
      <c r="L1904" t="s">
        <v>8294</v>
      </c>
      <c r="M1904" s="8">
        <f t="shared" si="116"/>
        <v>1.2</v>
      </c>
      <c r="N1904" s="9">
        <f t="shared" si="117"/>
        <v>4</v>
      </c>
      <c r="O1904" t="s">
        <v>8319</v>
      </c>
      <c r="P1904" t="s">
        <v>8348</v>
      </c>
      <c r="Q1904">
        <v>1422903447</v>
      </c>
      <c r="R1904" s="13">
        <f t="shared" si="118"/>
        <v>42037.789895833332</v>
      </c>
      <c r="S1904">
        <v>1425495447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 t="b">
        <v>0</v>
      </c>
      <c r="J1905">
        <v>41</v>
      </c>
      <c r="K1905" t="b">
        <v>0</v>
      </c>
      <c r="L1905" t="s">
        <v>8294</v>
      </c>
      <c r="M1905" s="8">
        <f t="shared" si="116"/>
        <v>46.6</v>
      </c>
      <c r="N1905" s="9">
        <f t="shared" si="117"/>
        <v>34.097560975609753</v>
      </c>
      <c r="O1905" t="s">
        <v>8319</v>
      </c>
      <c r="P1905" t="s">
        <v>8348</v>
      </c>
      <c r="Q1905">
        <v>1480357791</v>
      </c>
      <c r="R1905" s="13">
        <f t="shared" si="118"/>
        <v>42702.770729166667</v>
      </c>
      <c r="S1905">
        <v>1485541791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 t="b">
        <v>0</v>
      </c>
      <c r="J1906">
        <v>2</v>
      </c>
      <c r="K1906" t="b">
        <v>0</v>
      </c>
      <c r="L1906" t="s">
        <v>8294</v>
      </c>
      <c r="M1906" s="8">
        <f t="shared" si="116"/>
        <v>0.1</v>
      </c>
      <c r="N1906" s="9">
        <f t="shared" si="117"/>
        <v>25</v>
      </c>
      <c r="O1906" t="s">
        <v>8319</v>
      </c>
      <c r="P1906" t="s">
        <v>8348</v>
      </c>
      <c r="Q1906">
        <v>1447864021</v>
      </c>
      <c r="R1906" s="13">
        <f t="shared" si="118"/>
        <v>42326.685428240744</v>
      </c>
      <c r="S1906">
        <v>1451752021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 t="b">
        <v>0</v>
      </c>
      <c r="J1907">
        <v>4</v>
      </c>
      <c r="K1907" t="b">
        <v>0</v>
      </c>
      <c r="L1907" t="s">
        <v>8294</v>
      </c>
      <c r="M1907" s="8">
        <f t="shared" si="116"/>
        <v>0.16800000000000001</v>
      </c>
      <c r="N1907" s="9">
        <f t="shared" si="117"/>
        <v>10.5</v>
      </c>
      <c r="O1907" t="s">
        <v>8319</v>
      </c>
      <c r="P1907" t="s">
        <v>8348</v>
      </c>
      <c r="Q1907">
        <v>1407535994</v>
      </c>
      <c r="R1907" s="13">
        <f t="shared" si="118"/>
        <v>41859.925856481481</v>
      </c>
      <c r="S1907">
        <v>1410127994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 t="b">
        <v>0</v>
      </c>
      <c r="J1908">
        <v>99</v>
      </c>
      <c r="K1908" t="b">
        <v>0</v>
      </c>
      <c r="L1908" t="s">
        <v>8294</v>
      </c>
      <c r="M1908" s="8">
        <f t="shared" si="116"/>
        <v>42.76</v>
      </c>
      <c r="N1908" s="9">
        <f t="shared" si="117"/>
        <v>215.95959595959596</v>
      </c>
      <c r="O1908" t="s">
        <v>8319</v>
      </c>
      <c r="P1908" t="s">
        <v>8348</v>
      </c>
      <c r="Q1908">
        <v>1464105983</v>
      </c>
      <c r="R1908" s="13">
        <f t="shared" si="118"/>
        <v>42514.671099537038</v>
      </c>
      <c r="S1908">
        <v>1466697983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 t="b">
        <v>0</v>
      </c>
      <c r="J1909">
        <v>4</v>
      </c>
      <c r="K1909" t="b">
        <v>0</v>
      </c>
      <c r="L1909" t="s">
        <v>8294</v>
      </c>
      <c r="M1909" s="8">
        <f t="shared" si="116"/>
        <v>0.28333333333333333</v>
      </c>
      <c r="N1909" s="9">
        <f t="shared" si="117"/>
        <v>21.25</v>
      </c>
      <c r="O1909" t="s">
        <v>8319</v>
      </c>
      <c r="P1909" t="s">
        <v>8348</v>
      </c>
      <c r="Q1909">
        <v>1399557925</v>
      </c>
      <c r="R1909" s="13">
        <f t="shared" si="118"/>
        <v>41767.587094907409</v>
      </c>
      <c r="S1909">
        <v>1400853925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 t="b">
        <v>0</v>
      </c>
      <c r="J1910">
        <v>4</v>
      </c>
      <c r="K1910" t="b">
        <v>0</v>
      </c>
      <c r="L1910" t="s">
        <v>8294</v>
      </c>
      <c r="M1910" s="8">
        <f t="shared" si="116"/>
        <v>1.732</v>
      </c>
      <c r="N1910" s="9">
        <f t="shared" si="117"/>
        <v>108.25</v>
      </c>
      <c r="O1910" t="s">
        <v>8319</v>
      </c>
      <c r="P1910" t="s">
        <v>8348</v>
      </c>
      <c r="Q1910">
        <v>1480456900</v>
      </c>
      <c r="R1910" s="13">
        <f t="shared" si="118"/>
        <v>42703.917824074073</v>
      </c>
      <c r="S1910">
        <v>1483048900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 t="b">
        <v>0</v>
      </c>
      <c r="J1911">
        <v>38</v>
      </c>
      <c r="K1911" t="b">
        <v>0</v>
      </c>
      <c r="L1911" t="s">
        <v>8294</v>
      </c>
      <c r="M1911" s="8">
        <f t="shared" si="116"/>
        <v>14.111428571428572</v>
      </c>
      <c r="N1911" s="9">
        <f t="shared" si="117"/>
        <v>129.97368421052633</v>
      </c>
      <c r="O1911" t="s">
        <v>8319</v>
      </c>
      <c r="P1911" t="s">
        <v>8348</v>
      </c>
      <c r="Q1911">
        <v>1411467479</v>
      </c>
      <c r="R1911" s="13">
        <f t="shared" si="118"/>
        <v>41905.429155092592</v>
      </c>
      <c r="S1911">
        <v>1414059479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 t="b">
        <v>0</v>
      </c>
      <c r="J1912">
        <v>285</v>
      </c>
      <c r="K1912" t="b">
        <v>0</v>
      </c>
      <c r="L1912" t="s">
        <v>8294</v>
      </c>
      <c r="M1912" s="8">
        <f t="shared" si="116"/>
        <v>39.395294117647062</v>
      </c>
      <c r="N1912" s="9">
        <f t="shared" si="117"/>
        <v>117.49473684210527</v>
      </c>
      <c r="O1912" t="s">
        <v>8319</v>
      </c>
      <c r="P1912" t="s">
        <v>8348</v>
      </c>
      <c r="Q1912">
        <v>1442531217</v>
      </c>
      <c r="R1912" s="13">
        <f t="shared" si="118"/>
        <v>42264.963159722218</v>
      </c>
      <c r="S1912">
        <v>1446331500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 t="b">
        <v>0</v>
      </c>
      <c r="J1913">
        <v>1</v>
      </c>
      <c r="K1913" t="b">
        <v>0</v>
      </c>
      <c r="L1913" t="s">
        <v>8294</v>
      </c>
      <c r="M1913" s="8">
        <f t="shared" si="116"/>
        <v>2.3529411764705882E-2</v>
      </c>
      <c r="N1913" s="9">
        <f t="shared" si="117"/>
        <v>10</v>
      </c>
      <c r="O1913" t="s">
        <v>8319</v>
      </c>
      <c r="P1913" t="s">
        <v>8348</v>
      </c>
      <c r="Q1913">
        <v>1404953334</v>
      </c>
      <c r="R1913" s="13">
        <f t="shared" si="118"/>
        <v>41830.033958333333</v>
      </c>
      <c r="S1913">
        <v>1407545334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 t="b">
        <v>0</v>
      </c>
      <c r="J1914">
        <v>42</v>
      </c>
      <c r="K1914" t="b">
        <v>0</v>
      </c>
      <c r="L1914" t="s">
        <v>8294</v>
      </c>
      <c r="M1914" s="8">
        <f t="shared" si="116"/>
        <v>59.3</v>
      </c>
      <c r="N1914" s="9">
        <f t="shared" si="117"/>
        <v>70.595238095238102</v>
      </c>
      <c r="O1914" t="s">
        <v>8319</v>
      </c>
      <c r="P1914" t="s">
        <v>8348</v>
      </c>
      <c r="Q1914">
        <v>1430803560</v>
      </c>
      <c r="R1914" s="13">
        <f t="shared" si="118"/>
        <v>42129.226388888885</v>
      </c>
      <c r="S1914">
        <v>1433395560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 t="b">
        <v>0</v>
      </c>
      <c r="J1915">
        <v>26</v>
      </c>
      <c r="K1915" t="b">
        <v>0</v>
      </c>
      <c r="L1915" t="s">
        <v>8294</v>
      </c>
      <c r="M1915" s="8">
        <f t="shared" si="116"/>
        <v>1.3270833333333334</v>
      </c>
      <c r="N1915" s="9">
        <f t="shared" si="117"/>
        <v>24.5</v>
      </c>
      <c r="O1915" t="s">
        <v>8319</v>
      </c>
      <c r="P1915" t="s">
        <v>8348</v>
      </c>
      <c r="Q1915">
        <v>1410178578</v>
      </c>
      <c r="R1915" s="13">
        <f t="shared" si="118"/>
        <v>41890.511319444442</v>
      </c>
      <c r="S1915">
        <v>1412770578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 t="b">
        <v>0</v>
      </c>
      <c r="J1916">
        <v>2</v>
      </c>
      <c r="K1916" t="b">
        <v>0</v>
      </c>
      <c r="L1916" t="s">
        <v>8294</v>
      </c>
      <c r="M1916" s="8">
        <f t="shared" si="116"/>
        <v>9.0090090090090094</v>
      </c>
      <c r="N1916" s="9">
        <f t="shared" si="117"/>
        <v>30</v>
      </c>
      <c r="O1916" t="s">
        <v>8319</v>
      </c>
      <c r="P1916" t="s">
        <v>8348</v>
      </c>
      <c r="Q1916">
        <v>1413519073</v>
      </c>
      <c r="R1916" s="13">
        <f t="shared" si="118"/>
        <v>41929.174456018518</v>
      </c>
      <c r="S1916">
        <v>1414814340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 t="b">
        <v>0</v>
      </c>
      <c r="J1917">
        <v>4</v>
      </c>
      <c r="K1917" t="b">
        <v>0</v>
      </c>
      <c r="L1917" t="s">
        <v>8294</v>
      </c>
      <c r="M1917" s="8">
        <f t="shared" si="116"/>
        <v>1.6</v>
      </c>
      <c r="N1917" s="9">
        <f t="shared" si="117"/>
        <v>2</v>
      </c>
      <c r="O1917" t="s">
        <v>8319</v>
      </c>
      <c r="P1917" t="s">
        <v>8348</v>
      </c>
      <c r="Q1917">
        <v>1407892222</v>
      </c>
      <c r="R1917" s="13">
        <f t="shared" si="118"/>
        <v>41864.04886574074</v>
      </c>
      <c r="S1917">
        <v>1409620222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 t="b">
        <v>0</v>
      </c>
      <c r="J1918">
        <v>6</v>
      </c>
      <c r="K1918" t="b">
        <v>0</v>
      </c>
      <c r="L1918" t="s">
        <v>8294</v>
      </c>
      <c r="M1918" s="8">
        <f t="shared" si="116"/>
        <v>0.51</v>
      </c>
      <c r="N1918" s="9">
        <f t="shared" si="117"/>
        <v>17</v>
      </c>
      <c r="O1918" t="s">
        <v>8319</v>
      </c>
      <c r="P1918" t="s">
        <v>8348</v>
      </c>
      <c r="Q1918">
        <v>1476378775</v>
      </c>
      <c r="R1918" s="13">
        <f t="shared" si="118"/>
        <v>42656.717303240745</v>
      </c>
      <c r="S1918">
        <v>1478542375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 t="b">
        <v>0</v>
      </c>
      <c r="J1919">
        <v>70</v>
      </c>
      <c r="K1919" t="b">
        <v>0</v>
      </c>
      <c r="L1919" t="s">
        <v>8294</v>
      </c>
      <c r="M1919" s="8">
        <f t="shared" si="116"/>
        <v>52.570512820512818</v>
      </c>
      <c r="N1919" s="9">
        <f t="shared" si="117"/>
        <v>2928.9285714285716</v>
      </c>
      <c r="O1919" t="s">
        <v>8319</v>
      </c>
      <c r="P1919" t="s">
        <v>8348</v>
      </c>
      <c r="Q1919">
        <v>1484116133</v>
      </c>
      <c r="R1919" s="13">
        <f t="shared" si="118"/>
        <v>42746.270057870366</v>
      </c>
      <c r="S1919">
        <v>1486708133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 t="b">
        <v>0</v>
      </c>
      <c r="J1920">
        <v>9</v>
      </c>
      <c r="K1920" t="b">
        <v>0</v>
      </c>
      <c r="L1920" t="s">
        <v>8294</v>
      </c>
      <c r="M1920" s="8">
        <f t="shared" si="116"/>
        <v>1.04</v>
      </c>
      <c r="N1920" s="9">
        <f t="shared" si="117"/>
        <v>28.888888888888889</v>
      </c>
      <c r="O1920" t="s">
        <v>8319</v>
      </c>
      <c r="P1920" t="s">
        <v>8348</v>
      </c>
      <c r="Q1920">
        <v>1404845851</v>
      </c>
      <c r="R1920" s="13">
        <f t="shared" si="118"/>
        <v>41828.789942129632</v>
      </c>
      <c r="S1920">
        <v>1407869851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 t="b">
        <v>0</v>
      </c>
      <c r="J1921">
        <v>8</v>
      </c>
      <c r="K1921" t="b">
        <v>0</v>
      </c>
      <c r="L1921" t="s">
        <v>8294</v>
      </c>
      <c r="M1921" s="8">
        <f t="shared" si="116"/>
        <v>47.4</v>
      </c>
      <c r="N1921" s="9">
        <f t="shared" si="117"/>
        <v>29.625</v>
      </c>
      <c r="O1921" t="s">
        <v>8319</v>
      </c>
      <c r="P1921" t="s">
        <v>8348</v>
      </c>
      <c r="Q1921">
        <v>1429477249</v>
      </c>
      <c r="R1921" s="13">
        <f t="shared" si="118"/>
        <v>42113.875567129624</v>
      </c>
      <c r="S1921">
        <v>1432069249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 t="b">
        <v>0</v>
      </c>
      <c r="J1922">
        <v>105</v>
      </c>
      <c r="K1922" t="b">
        <v>0</v>
      </c>
      <c r="L1922" t="s">
        <v>8294</v>
      </c>
      <c r="M1922" s="8">
        <f t="shared" ref="M1922:M1985" si="120">100*E1922/D1922</f>
        <v>43.03</v>
      </c>
      <c r="N1922" s="9">
        <f t="shared" ref="N1922:N1985" si="121">E1922/J1922</f>
        <v>40.980952380952381</v>
      </c>
      <c r="O1922" t="s">
        <v>8319</v>
      </c>
      <c r="P1922" t="s">
        <v>8348</v>
      </c>
      <c r="Q1922">
        <v>1443042061</v>
      </c>
      <c r="R1922" s="13">
        <f t="shared" ref="R1922:R1985" si="122">(((Q1922/60)/60)/24)+DATE(1970,1,1)</f>
        <v>42270.875706018516</v>
      </c>
      <c r="S1922">
        <v>1445468400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 t="b">
        <v>0</v>
      </c>
      <c r="J1923">
        <v>38</v>
      </c>
      <c r="K1923" t="b">
        <v>1</v>
      </c>
      <c r="L1923" t="s">
        <v>8279</v>
      </c>
      <c r="M1923" s="8">
        <f t="shared" si="120"/>
        <v>136.80000000000001</v>
      </c>
      <c r="N1923" s="9">
        <f t="shared" si="121"/>
        <v>54</v>
      </c>
      <c r="O1923" t="s">
        <v>8325</v>
      </c>
      <c r="P1923" t="s">
        <v>8329</v>
      </c>
      <c r="Q1923">
        <v>1339651143</v>
      </c>
      <c r="R1923" s="13">
        <f t="shared" si="122"/>
        <v>41074.221562500003</v>
      </c>
      <c r="S1923">
        <v>1342243143</v>
      </c>
      <c r="T1923" s="14">
        <f t="shared" ref="T1923:T1986" si="123">(((S1923/60)/60)/24)+DATE(1970,1,1)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 t="b">
        <v>0</v>
      </c>
      <c r="J1924">
        <v>64</v>
      </c>
      <c r="K1924" t="b">
        <v>1</v>
      </c>
      <c r="L1924" t="s">
        <v>8279</v>
      </c>
      <c r="M1924" s="8">
        <f t="shared" si="120"/>
        <v>115.55</v>
      </c>
      <c r="N1924" s="9">
        <f t="shared" si="121"/>
        <v>36.109375</v>
      </c>
      <c r="O1924" t="s">
        <v>8325</v>
      </c>
      <c r="P1924" t="s">
        <v>8329</v>
      </c>
      <c r="Q1924">
        <v>1384236507</v>
      </c>
      <c r="R1924" s="13">
        <f t="shared" si="122"/>
        <v>41590.255868055552</v>
      </c>
      <c r="S1924">
        <v>1386828507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 t="b">
        <v>0</v>
      </c>
      <c r="J1925">
        <v>13</v>
      </c>
      <c r="K1925" t="b">
        <v>1</v>
      </c>
      <c r="L1925" t="s">
        <v>8279</v>
      </c>
      <c r="M1925" s="8">
        <f t="shared" si="120"/>
        <v>240.8</v>
      </c>
      <c r="N1925" s="9">
        <f t="shared" si="121"/>
        <v>23.153846153846153</v>
      </c>
      <c r="O1925" t="s">
        <v>8325</v>
      </c>
      <c r="P1925" t="s">
        <v>8329</v>
      </c>
      <c r="Q1925">
        <v>1313612532</v>
      </c>
      <c r="R1925" s="13">
        <f t="shared" si="122"/>
        <v>40772.848749999997</v>
      </c>
      <c r="S1925">
        <v>1317099540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 t="b">
        <v>0</v>
      </c>
      <c r="J1926">
        <v>33</v>
      </c>
      <c r="K1926" t="b">
        <v>1</v>
      </c>
      <c r="L1926" t="s">
        <v>8279</v>
      </c>
      <c r="M1926" s="8">
        <f t="shared" si="120"/>
        <v>114.4</v>
      </c>
      <c r="N1926" s="9">
        <f t="shared" si="121"/>
        <v>104</v>
      </c>
      <c r="O1926" t="s">
        <v>8325</v>
      </c>
      <c r="P1926" t="s">
        <v>8329</v>
      </c>
      <c r="Q1926">
        <v>1387390555</v>
      </c>
      <c r="R1926" s="13">
        <f t="shared" si="122"/>
        <v>41626.761053240742</v>
      </c>
      <c r="S1926">
        <v>1389814380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 t="b">
        <v>0</v>
      </c>
      <c r="J1927">
        <v>52</v>
      </c>
      <c r="K1927" t="b">
        <v>1</v>
      </c>
      <c r="L1927" t="s">
        <v>8279</v>
      </c>
      <c r="M1927" s="8">
        <f t="shared" si="120"/>
        <v>110.33333333333333</v>
      </c>
      <c r="N1927" s="9">
        <f t="shared" si="121"/>
        <v>31.826923076923077</v>
      </c>
      <c r="O1927" t="s">
        <v>8325</v>
      </c>
      <c r="P1927" t="s">
        <v>8329</v>
      </c>
      <c r="Q1927">
        <v>1379540288</v>
      </c>
      <c r="R1927" s="13">
        <f t="shared" si="122"/>
        <v>41535.90148148148</v>
      </c>
      <c r="S1927">
        <v>1381449600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 t="b">
        <v>0</v>
      </c>
      <c r="J1928">
        <v>107</v>
      </c>
      <c r="K1928" t="b">
        <v>1</v>
      </c>
      <c r="L1928" t="s">
        <v>8279</v>
      </c>
      <c r="M1928" s="8">
        <f t="shared" si="120"/>
        <v>195.37933333333334</v>
      </c>
      <c r="N1928" s="9">
        <f t="shared" si="121"/>
        <v>27.3896261682243</v>
      </c>
      <c r="O1928" t="s">
        <v>8325</v>
      </c>
      <c r="P1928" t="s">
        <v>8329</v>
      </c>
      <c r="Q1928">
        <v>1286319256</v>
      </c>
      <c r="R1928" s="13">
        <f t="shared" si="122"/>
        <v>40456.954351851848</v>
      </c>
      <c r="S1928">
        <v>1288657560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 t="b">
        <v>0</v>
      </c>
      <c r="J1929">
        <v>11</v>
      </c>
      <c r="K1929" t="b">
        <v>1</v>
      </c>
      <c r="L1929" t="s">
        <v>8279</v>
      </c>
      <c r="M1929" s="8">
        <f t="shared" si="120"/>
        <v>103.33333333333333</v>
      </c>
      <c r="N1929" s="9">
        <f t="shared" si="121"/>
        <v>56.363636363636367</v>
      </c>
      <c r="O1929" t="s">
        <v>8325</v>
      </c>
      <c r="P1929" t="s">
        <v>8329</v>
      </c>
      <c r="Q1929">
        <v>1329856839</v>
      </c>
      <c r="R1929" s="13">
        <f t="shared" si="122"/>
        <v>40960.861562500002</v>
      </c>
      <c r="S1929">
        <v>1331182740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 t="b">
        <v>0</v>
      </c>
      <c r="J1930">
        <v>34</v>
      </c>
      <c r="K1930" t="b">
        <v>1</v>
      </c>
      <c r="L1930" t="s">
        <v>8279</v>
      </c>
      <c r="M1930" s="8">
        <f t="shared" si="120"/>
        <v>103.13725490196079</v>
      </c>
      <c r="N1930" s="9">
        <f t="shared" si="121"/>
        <v>77.352941176470594</v>
      </c>
      <c r="O1930" t="s">
        <v>8325</v>
      </c>
      <c r="P1930" t="s">
        <v>8329</v>
      </c>
      <c r="Q1930">
        <v>1365348794</v>
      </c>
      <c r="R1930" s="13">
        <f t="shared" si="122"/>
        <v>41371.648078703707</v>
      </c>
      <c r="S1930">
        <v>1367940794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 t="b">
        <v>0</v>
      </c>
      <c r="J1931">
        <v>75</v>
      </c>
      <c r="K1931" t="b">
        <v>1</v>
      </c>
      <c r="L1931" t="s">
        <v>8279</v>
      </c>
      <c r="M1931" s="8">
        <f t="shared" si="120"/>
        <v>100.3125</v>
      </c>
      <c r="N1931" s="9">
        <f t="shared" si="121"/>
        <v>42.8</v>
      </c>
      <c r="O1931" t="s">
        <v>8325</v>
      </c>
      <c r="P1931" t="s">
        <v>8329</v>
      </c>
      <c r="Q1931">
        <v>1306197066</v>
      </c>
      <c r="R1931" s="13">
        <f t="shared" si="122"/>
        <v>40687.021597222221</v>
      </c>
      <c r="S1931">
        <v>1309825866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 t="b">
        <v>0</v>
      </c>
      <c r="J1932">
        <v>26</v>
      </c>
      <c r="K1932" t="b">
        <v>1</v>
      </c>
      <c r="L1932" t="s">
        <v>8279</v>
      </c>
      <c r="M1932" s="8">
        <f t="shared" si="120"/>
        <v>127</v>
      </c>
      <c r="N1932" s="9">
        <f t="shared" si="121"/>
        <v>48.846153846153847</v>
      </c>
      <c r="O1932" t="s">
        <v>8325</v>
      </c>
      <c r="P1932" t="s">
        <v>8329</v>
      </c>
      <c r="Q1932">
        <v>1368019482</v>
      </c>
      <c r="R1932" s="13">
        <f t="shared" si="122"/>
        <v>41402.558819444443</v>
      </c>
      <c r="S1932">
        <v>1373203482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 t="b">
        <v>0</v>
      </c>
      <c r="J1933">
        <v>50</v>
      </c>
      <c r="K1933" t="b">
        <v>1</v>
      </c>
      <c r="L1933" t="s">
        <v>8279</v>
      </c>
      <c r="M1933" s="8">
        <f t="shared" si="120"/>
        <v>120.601</v>
      </c>
      <c r="N1933" s="9">
        <f t="shared" si="121"/>
        <v>48.240400000000001</v>
      </c>
      <c r="O1933" t="s">
        <v>8325</v>
      </c>
      <c r="P1933" t="s">
        <v>8329</v>
      </c>
      <c r="Q1933">
        <v>1336512309</v>
      </c>
      <c r="R1933" s="13">
        <f t="shared" si="122"/>
        <v>41037.892465277779</v>
      </c>
      <c r="S1933">
        <v>1337657400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 t="b">
        <v>0</v>
      </c>
      <c r="J1934">
        <v>80</v>
      </c>
      <c r="K1934" t="b">
        <v>1</v>
      </c>
      <c r="L1934" t="s">
        <v>8279</v>
      </c>
      <c r="M1934" s="8">
        <f t="shared" si="120"/>
        <v>106.99047619047619</v>
      </c>
      <c r="N1934" s="9">
        <f t="shared" si="121"/>
        <v>70.212500000000006</v>
      </c>
      <c r="O1934" t="s">
        <v>8325</v>
      </c>
      <c r="P1934" t="s">
        <v>8329</v>
      </c>
      <c r="Q1934">
        <v>1325618773</v>
      </c>
      <c r="R1934" s="13">
        <f t="shared" si="122"/>
        <v>40911.809872685182</v>
      </c>
      <c r="S1934">
        <v>1327433173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 t="b">
        <v>0</v>
      </c>
      <c r="J1935">
        <v>110</v>
      </c>
      <c r="K1935" t="b">
        <v>1</v>
      </c>
      <c r="L1935" t="s">
        <v>8279</v>
      </c>
      <c r="M1935" s="8">
        <f t="shared" si="120"/>
        <v>172.43333333333334</v>
      </c>
      <c r="N1935" s="9">
        <f t="shared" si="121"/>
        <v>94.054545454545448</v>
      </c>
      <c r="O1935" t="s">
        <v>8325</v>
      </c>
      <c r="P1935" t="s">
        <v>8329</v>
      </c>
      <c r="Q1935">
        <v>1409195307</v>
      </c>
      <c r="R1935" s="13">
        <f t="shared" si="122"/>
        <v>41879.130868055552</v>
      </c>
      <c r="S1935">
        <v>1411787307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 t="b">
        <v>0</v>
      </c>
      <c r="J1936">
        <v>77</v>
      </c>
      <c r="K1936" t="b">
        <v>1</v>
      </c>
      <c r="L1936" t="s">
        <v>8279</v>
      </c>
      <c r="M1936" s="8">
        <f t="shared" si="120"/>
        <v>123.62</v>
      </c>
      <c r="N1936" s="9">
        <f t="shared" si="121"/>
        <v>80.272727272727266</v>
      </c>
      <c r="O1936" t="s">
        <v>8325</v>
      </c>
      <c r="P1936" t="s">
        <v>8329</v>
      </c>
      <c r="Q1936">
        <v>1321649321</v>
      </c>
      <c r="R1936" s="13">
        <f t="shared" si="122"/>
        <v>40865.867141203707</v>
      </c>
      <c r="S1936">
        <v>1324789200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 t="b">
        <v>0</v>
      </c>
      <c r="J1937">
        <v>50</v>
      </c>
      <c r="K1937" t="b">
        <v>1</v>
      </c>
      <c r="L1937" t="s">
        <v>8279</v>
      </c>
      <c r="M1937" s="8">
        <f t="shared" si="120"/>
        <v>108.4</v>
      </c>
      <c r="N1937" s="9">
        <f t="shared" si="121"/>
        <v>54.2</v>
      </c>
      <c r="O1937" t="s">
        <v>8325</v>
      </c>
      <c r="P1937" t="s">
        <v>8329</v>
      </c>
      <c r="Q1937">
        <v>1400106171</v>
      </c>
      <c r="R1937" s="13">
        <f t="shared" si="122"/>
        <v>41773.932534722226</v>
      </c>
      <c r="S1937">
        <v>1403326740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 t="b">
        <v>0</v>
      </c>
      <c r="J1938">
        <v>145</v>
      </c>
      <c r="K1938" t="b">
        <v>1</v>
      </c>
      <c r="L1938" t="s">
        <v>8279</v>
      </c>
      <c r="M1938" s="8">
        <f t="shared" si="120"/>
        <v>116.52013333333333</v>
      </c>
      <c r="N1938" s="9">
        <f t="shared" si="121"/>
        <v>60.26903448275862</v>
      </c>
      <c r="O1938" t="s">
        <v>8325</v>
      </c>
      <c r="P1938" t="s">
        <v>8329</v>
      </c>
      <c r="Q1938">
        <v>1320528070</v>
      </c>
      <c r="R1938" s="13">
        <f t="shared" si="122"/>
        <v>40852.889699074076</v>
      </c>
      <c r="S1938">
        <v>1323151140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 t="b">
        <v>0</v>
      </c>
      <c r="J1939">
        <v>29</v>
      </c>
      <c r="K1939" t="b">
        <v>1</v>
      </c>
      <c r="L1939" t="s">
        <v>8279</v>
      </c>
      <c r="M1939" s="8">
        <f t="shared" si="120"/>
        <v>187.245</v>
      </c>
      <c r="N1939" s="9">
        <f t="shared" si="121"/>
        <v>38.740344827586206</v>
      </c>
      <c r="O1939" t="s">
        <v>8325</v>
      </c>
      <c r="P1939" t="s">
        <v>8329</v>
      </c>
      <c r="Q1939">
        <v>1338346281</v>
      </c>
      <c r="R1939" s="13">
        <f t="shared" si="122"/>
        <v>41059.118993055556</v>
      </c>
      <c r="S1939">
        <v>1339732740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 t="b">
        <v>0</v>
      </c>
      <c r="J1940">
        <v>114</v>
      </c>
      <c r="K1940" t="b">
        <v>1</v>
      </c>
      <c r="L1940" t="s">
        <v>8279</v>
      </c>
      <c r="M1940" s="8">
        <f t="shared" si="120"/>
        <v>115.93333333333334</v>
      </c>
      <c r="N1940" s="9">
        <f t="shared" si="121"/>
        <v>152.54385964912279</v>
      </c>
      <c r="O1940" t="s">
        <v>8325</v>
      </c>
      <c r="P1940" t="s">
        <v>8329</v>
      </c>
      <c r="Q1940">
        <v>1370067231</v>
      </c>
      <c r="R1940" s="13">
        <f t="shared" si="122"/>
        <v>41426.259618055556</v>
      </c>
      <c r="S1940">
        <v>1372741200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 t="b">
        <v>0</v>
      </c>
      <c r="J1941">
        <v>96</v>
      </c>
      <c r="K1941" t="b">
        <v>1</v>
      </c>
      <c r="L1941" t="s">
        <v>8279</v>
      </c>
      <c r="M1941" s="8">
        <f t="shared" si="120"/>
        <v>110.7</v>
      </c>
      <c r="N1941" s="9">
        <f t="shared" si="121"/>
        <v>115.3125</v>
      </c>
      <c r="O1941" t="s">
        <v>8325</v>
      </c>
      <c r="P1941" t="s">
        <v>8329</v>
      </c>
      <c r="Q1941">
        <v>1360366708</v>
      </c>
      <c r="R1941" s="13">
        <f t="shared" si="122"/>
        <v>41313.985046296293</v>
      </c>
      <c r="S1941">
        <v>1362955108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 t="b">
        <v>0</v>
      </c>
      <c r="J1942">
        <v>31</v>
      </c>
      <c r="K1942" t="b">
        <v>1</v>
      </c>
      <c r="L1942" t="s">
        <v>8279</v>
      </c>
      <c r="M1942" s="8">
        <f t="shared" si="120"/>
        <v>170.92307692307693</v>
      </c>
      <c r="N1942" s="9">
        <f t="shared" si="121"/>
        <v>35.838709677419352</v>
      </c>
      <c r="O1942" t="s">
        <v>8325</v>
      </c>
      <c r="P1942" t="s">
        <v>8329</v>
      </c>
      <c r="Q1942">
        <v>1304770233</v>
      </c>
      <c r="R1942" s="13">
        <f t="shared" si="122"/>
        <v>40670.507326388892</v>
      </c>
      <c r="S1942">
        <v>1308110340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 t="b">
        <v>1</v>
      </c>
      <c r="J1943">
        <v>4883</v>
      </c>
      <c r="K1943" t="b">
        <v>1</v>
      </c>
      <c r="L1943" t="s">
        <v>8295</v>
      </c>
      <c r="M1943" s="8">
        <f t="shared" si="120"/>
        <v>126.11835600000001</v>
      </c>
      <c r="N1943" s="9">
        <f t="shared" si="121"/>
        <v>64.570118779438872</v>
      </c>
      <c r="O1943" t="s">
        <v>8319</v>
      </c>
      <c r="P1943" t="s">
        <v>8349</v>
      </c>
      <c r="Q1943">
        <v>1397545131</v>
      </c>
      <c r="R1943" s="13">
        <f t="shared" si="122"/>
        <v>41744.290868055556</v>
      </c>
      <c r="S1943">
        <v>1400137131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 t="b">
        <v>1</v>
      </c>
      <c r="J1944">
        <v>95</v>
      </c>
      <c r="K1944" t="b">
        <v>1</v>
      </c>
      <c r="L1944" t="s">
        <v>8295</v>
      </c>
      <c r="M1944" s="8">
        <f t="shared" si="120"/>
        <v>138.44033333333334</v>
      </c>
      <c r="N1944" s="9">
        <f t="shared" si="121"/>
        <v>87.436000000000007</v>
      </c>
      <c r="O1944" t="s">
        <v>8319</v>
      </c>
      <c r="P1944" t="s">
        <v>8349</v>
      </c>
      <c r="Q1944">
        <v>1302033140</v>
      </c>
      <c r="R1944" s="13">
        <f t="shared" si="122"/>
        <v>40638.828009259261</v>
      </c>
      <c r="S1944">
        <v>1309809140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 t="b">
        <v>1</v>
      </c>
      <c r="J1945">
        <v>2478</v>
      </c>
      <c r="K1945" t="b">
        <v>1</v>
      </c>
      <c r="L1945" t="s">
        <v>8295</v>
      </c>
      <c r="M1945" s="8">
        <f t="shared" si="120"/>
        <v>1705.25</v>
      </c>
      <c r="N1945" s="9">
        <f t="shared" si="121"/>
        <v>68.815577078288939</v>
      </c>
      <c r="O1945" t="s">
        <v>8319</v>
      </c>
      <c r="P1945" t="s">
        <v>8349</v>
      </c>
      <c r="Q1945">
        <v>1467008916</v>
      </c>
      <c r="R1945" s="13">
        <f t="shared" si="122"/>
        <v>42548.269861111112</v>
      </c>
      <c r="S1945">
        <v>1470896916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 t="b">
        <v>1</v>
      </c>
      <c r="J1946">
        <v>1789</v>
      </c>
      <c r="K1946" t="b">
        <v>1</v>
      </c>
      <c r="L1946" t="s">
        <v>8295</v>
      </c>
      <c r="M1946" s="8">
        <f t="shared" si="120"/>
        <v>788.05550000000005</v>
      </c>
      <c r="N1946" s="9">
        <f t="shared" si="121"/>
        <v>176.200223588597</v>
      </c>
      <c r="O1946" t="s">
        <v>8319</v>
      </c>
      <c r="P1946" t="s">
        <v>8349</v>
      </c>
      <c r="Q1946">
        <v>1396360890</v>
      </c>
      <c r="R1946" s="13">
        <f t="shared" si="122"/>
        <v>41730.584374999999</v>
      </c>
      <c r="S1946">
        <v>1398952890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 t="b">
        <v>1</v>
      </c>
      <c r="J1947">
        <v>680</v>
      </c>
      <c r="K1947" t="b">
        <v>1</v>
      </c>
      <c r="L1947" t="s">
        <v>8295</v>
      </c>
      <c r="M1947" s="8">
        <f t="shared" si="120"/>
        <v>348.01799999999997</v>
      </c>
      <c r="N1947" s="9">
        <f t="shared" si="121"/>
        <v>511.79117647058825</v>
      </c>
      <c r="O1947" t="s">
        <v>8319</v>
      </c>
      <c r="P1947" t="s">
        <v>8349</v>
      </c>
      <c r="Q1947">
        <v>1433224958</v>
      </c>
      <c r="R1947" s="13">
        <f t="shared" si="122"/>
        <v>42157.251828703709</v>
      </c>
      <c r="S1947">
        <v>1436680958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 t="b">
        <v>1</v>
      </c>
      <c r="J1948">
        <v>70</v>
      </c>
      <c r="K1948" t="b">
        <v>1</v>
      </c>
      <c r="L1948" t="s">
        <v>8295</v>
      </c>
      <c r="M1948" s="8">
        <f t="shared" si="120"/>
        <v>149.74666666666667</v>
      </c>
      <c r="N1948" s="9">
        <f t="shared" si="121"/>
        <v>160.44285714285715</v>
      </c>
      <c r="O1948" t="s">
        <v>8319</v>
      </c>
      <c r="P1948" t="s">
        <v>8349</v>
      </c>
      <c r="Q1948">
        <v>1392780961</v>
      </c>
      <c r="R1948" s="13">
        <f t="shared" si="122"/>
        <v>41689.150011574071</v>
      </c>
      <c r="S1948">
        <v>1397961361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 t="b">
        <v>1</v>
      </c>
      <c r="J1949">
        <v>23</v>
      </c>
      <c r="K1949" t="b">
        <v>1</v>
      </c>
      <c r="L1949" t="s">
        <v>8295</v>
      </c>
      <c r="M1949" s="8">
        <f t="shared" si="120"/>
        <v>100.63375000000001</v>
      </c>
      <c r="N1949" s="9">
        <f t="shared" si="121"/>
        <v>35.003043478260871</v>
      </c>
      <c r="O1949" t="s">
        <v>8319</v>
      </c>
      <c r="P1949" t="s">
        <v>8349</v>
      </c>
      <c r="Q1949">
        <v>1255730520</v>
      </c>
      <c r="R1949" s="13">
        <f t="shared" si="122"/>
        <v>40102.918055555558</v>
      </c>
      <c r="S1949">
        <v>1258955940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 t="b">
        <v>1</v>
      </c>
      <c r="J1950">
        <v>4245</v>
      </c>
      <c r="K1950" t="b">
        <v>1</v>
      </c>
      <c r="L1950" t="s">
        <v>8295</v>
      </c>
      <c r="M1950" s="8">
        <f t="shared" si="120"/>
        <v>800.21100000000001</v>
      </c>
      <c r="N1950" s="9">
        <f t="shared" si="121"/>
        <v>188.50671378091872</v>
      </c>
      <c r="O1950" t="s">
        <v>8319</v>
      </c>
      <c r="P1950" t="s">
        <v>8349</v>
      </c>
      <c r="Q1950">
        <v>1460557809</v>
      </c>
      <c r="R1950" s="13">
        <f t="shared" si="122"/>
        <v>42473.604270833333</v>
      </c>
      <c r="S1950">
        <v>1465232520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 t="b">
        <v>1</v>
      </c>
      <c r="J1951">
        <v>943</v>
      </c>
      <c r="K1951" t="b">
        <v>1</v>
      </c>
      <c r="L1951" t="s">
        <v>8295</v>
      </c>
      <c r="M1951" s="8">
        <f t="shared" si="120"/>
        <v>106.0026</v>
      </c>
      <c r="N1951" s="9">
        <f t="shared" si="121"/>
        <v>56.204984093319197</v>
      </c>
      <c r="O1951" t="s">
        <v>8319</v>
      </c>
      <c r="P1951" t="s">
        <v>8349</v>
      </c>
      <c r="Q1951">
        <v>1402394951</v>
      </c>
      <c r="R1951" s="13">
        <f t="shared" si="122"/>
        <v>41800.423043981478</v>
      </c>
      <c r="S1951">
        <v>1404986951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 t="b">
        <v>1</v>
      </c>
      <c r="J1952">
        <v>1876</v>
      </c>
      <c r="K1952" t="b">
        <v>1</v>
      </c>
      <c r="L1952" t="s">
        <v>8295</v>
      </c>
      <c r="M1952" s="8">
        <f t="shared" si="120"/>
        <v>200.51866666666666</v>
      </c>
      <c r="N1952" s="9">
        <f t="shared" si="121"/>
        <v>51.3054157782516</v>
      </c>
      <c r="O1952" t="s">
        <v>8319</v>
      </c>
      <c r="P1952" t="s">
        <v>8349</v>
      </c>
      <c r="Q1952">
        <v>1300767673</v>
      </c>
      <c r="R1952" s="13">
        <f t="shared" si="122"/>
        <v>40624.181400462963</v>
      </c>
      <c r="S1952">
        <v>1303446073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 t="b">
        <v>1</v>
      </c>
      <c r="J1953">
        <v>834</v>
      </c>
      <c r="K1953" t="b">
        <v>1</v>
      </c>
      <c r="L1953" t="s">
        <v>8295</v>
      </c>
      <c r="M1953" s="8">
        <f t="shared" si="120"/>
        <v>212.44399999999999</v>
      </c>
      <c r="N1953" s="9">
        <f t="shared" si="121"/>
        <v>127.36450839328538</v>
      </c>
      <c r="O1953" t="s">
        <v>8319</v>
      </c>
      <c r="P1953" t="s">
        <v>8349</v>
      </c>
      <c r="Q1953">
        <v>1475921137</v>
      </c>
      <c r="R1953" s="13">
        <f t="shared" si="122"/>
        <v>42651.420567129629</v>
      </c>
      <c r="S1953">
        <v>1478516737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 t="b">
        <v>1</v>
      </c>
      <c r="J1954">
        <v>682</v>
      </c>
      <c r="K1954" t="b">
        <v>1</v>
      </c>
      <c r="L1954" t="s">
        <v>8295</v>
      </c>
      <c r="M1954" s="8">
        <f t="shared" si="120"/>
        <v>198.47237142857142</v>
      </c>
      <c r="N1954" s="9">
        <f t="shared" si="121"/>
        <v>101.85532258064516</v>
      </c>
      <c r="O1954" t="s">
        <v>8319</v>
      </c>
      <c r="P1954" t="s">
        <v>8349</v>
      </c>
      <c r="Q1954">
        <v>1378737215</v>
      </c>
      <c r="R1954" s="13">
        <f t="shared" si="122"/>
        <v>41526.60665509259</v>
      </c>
      <c r="S1954">
        <v>1381934015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 t="b">
        <v>1</v>
      </c>
      <c r="J1955">
        <v>147</v>
      </c>
      <c r="K1955" t="b">
        <v>1</v>
      </c>
      <c r="L1955" t="s">
        <v>8295</v>
      </c>
      <c r="M1955" s="8">
        <f t="shared" si="120"/>
        <v>225.94666666666666</v>
      </c>
      <c r="N1955" s="9">
        <f t="shared" si="121"/>
        <v>230.55782312925169</v>
      </c>
      <c r="O1955" t="s">
        <v>8319</v>
      </c>
      <c r="P1955" t="s">
        <v>8349</v>
      </c>
      <c r="Q1955">
        <v>1328158065</v>
      </c>
      <c r="R1955" s="13">
        <f t="shared" si="122"/>
        <v>40941.199826388889</v>
      </c>
      <c r="S1955">
        <v>1330657200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 t="b">
        <v>1</v>
      </c>
      <c r="J1956">
        <v>415</v>
      </c>
      <c r="K1956" t="b">
        <v>1</v>
      </c>
      <c r="L1956" t="s">
        <v>8295</v>
      </c>
      <c r="M1956" s="8">
        <f t="shared" si="120"/>
        <v>698.94799999999998</v>
      </c>
      <c r="N1956" s="9">
        <f t="shared" si="121"/>
        <v>842.10602409638557</v>
      </c>
      <c r="O1956" t="s">
        <v>8319</v>
      </c>
      <c r="P1956" t="s">
        <v>8349</v>
      </c>
      <c r="Q1956">
        <v>1453730176</v>
      </c>
      <c r="R1956" s="13">
        <f t="shared" si="122"/>
        <v>42394.580740740741</v>
      </c>
      <c r="S1956">
        <v>1457758800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 t="b">
        <v>1</v>
      </c>
      <c r="J1957">
        <v>290</v>
      </c>
      <c r="K1957" t="b">
        <v>1</v>
      </c>
      <c r="L1957" t="s">
        <v>8295</v>
      </c>
      <c r="M1957" s="8">
        <f t="shared" si="120"/>
        <v>398.59528571428569</v>
      </c>
      <c r="N1957" s="9">
        <f t="shared" si="121"/>
        <v>577.27593103448271</v>
      </c>
      <c r="O1957" t="s">
        <v>8319</v>
      </c>
      <c r="P1957" t="s">
        <v>8349</v>
      </c>
      <c r="Q1957">
        <v>1334989881</v>
      </c>
      <c r="R1957" s="13">
        <f t="shared" si="122"/>
        <v>41020.271770833337</v>
      </c>
      <c r="S1957">
        <v>1337799600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 t="b">
        <v>1</v>
      </c>
      <c r="J1958">
        <v>365</v>
      </c>
      <c r="K1958" t="b">
        <v>1</v>
      </c>
      <c r="L1958" t="s">
        <v>8295</v>
      </c>
      <c r="M1958" s="8">
        <f t="shared" si="120"/>
        <v>294.03333333333336</v>
      </c>
      <c r="N1958" s="9">
        <f t="shared" si="121"/>
        <v>483.34246575342468</v>
      </c>
      <c r="O1958" t="s">
        <v>8319</v>
      </c>
      <c r="P1958" t="s">
        <v>8349</v>
      </c>
      <c r="Q1958">
        <v>1425507005</v>
      </c>
      <c r="R1958" s="13">
        <f t="shared" si="122"/>
        <v>42067.923668981486</v>
      </c>
      <c r="S1958">
        <v>1429391405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 t="b">
        <v>1</v>
      </c>
      <c r="J1959">
        <v>660</v>
      </c>
      <c r="K1959" t="b">
        <v>1</v>
      </c>
      <c r="L1959" t="s">
        <v>8295</v>
      </c>
      <c r="M1959" s="8">
        <f t="shared" si="120"/>
        <v>167.50470000000001</v>
      </c>
      <c r="N1959" s="9">
        <f t="shared" si="121"/>
        <v>76.138500000000008</v>
      </c>
      <c r="O1959" t="s">
        <v>8319</v>
      </c>
      <c r="P1959" t="s">
        <v>8349</v>
      </c>
      <c r="Q1959">
        <v>1348712513</v>
      </c>
      <c r="R1959" s="13">
        <f t="shared" si="122"/>
        <v>41179.098530092589</v>
      </c>
      <c r="S1959">
        <v>1351304513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 t="b">
        <v>1</v>
      </c>
      <c r="J1960">
        <v>1356</v>
      </c>
      <c r="K1960" t="b">
        <v>1</v>
      </c>
      <c r="L1960" t="s">
        <v>8295</v>
      </c>
      <c r="M1960" s="8">
        <f t="shared" si="120"/>
        <v>1435.5717142857143</v>
      </c>
      <c r="N1960" s="9">
        <f t="shared" si="121"/>
        <v>74.107684365781708</v>
      </c>
      <c r="O1960" t="s">
        <v>8319</v>
      </c>
      <c r="P1960" t="s">
        <v>8349</v>
      </c>
      <c r="Q1960">
        <v>1361490161</v>
      </c>
      <c r="R1960" s="13">
        <f t="shared" si="122"/>
        <v>41326.987974537034</v>
      </c>
      <c r="S1960">
        <v>1364078561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 t="b">
        <v>1</v>
      </c>
      <c r="J1961">
        <v>424</v>
      </c>
      <c r="K1961" t="b">
        <v>1</v>
      </c>
      <c r="L1961" t="s">
        <v>8295</v>
      </c>
      <c r="M1961" s="8">
        <f t="shared" si="120"/>
        <v>156.73439999999999</v>
      </c>
      <c r="N1961" s="9">
        <f t="shared" si="121"/>
        <v>36.965660377358489</v>
      </c>
      <c r="O1961" t="s">
        <v>8319</v>
      </c>
      <c r="P1961" t="s">
        <v>8349</v>
      </c>
      <c r="Q1961">
        <v>1408565860</v>
      </c>
      <c r="R1961" s="13">
        <f t="shared" si="122"/>
        <v>41871.845601851855</v>
      </c>
      <c r="S1961">
        <v>1412121600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 t="b">
        <v>1</v>
      </c>
      <c r="J1962">
        <v>33</v>
      </c>
      <c r="K1962" t="b">
        <v>1</v>
      </c>
      <c r="L1962" t="s">
        <v>8295</v>
      </c>
      <c r="M1962" s="8">
        <f t="shared" si="120"/>
        <v>117.90285714285714</v>
      </c>
      <c r="N1962" s="9">
        <f t="shared" si="121"/>
        <v>2500.969696969697</v>
      </c>
      <c r="O1962" t="s">
        <v>8319</v>
      </c>
      <c r="P1962" t="s">
        <v>8349</v>
      </c>
      <c r="Q1962">
        <v>1416559341</v>
      </c>
      <c r="R1962" s="13">
        <f t="shared" si="122"/>
        <v>41964.362743055557</v>
      </c>
      <c r="S1962">
        <v>1419151341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 t="b">
        <v>1</v>
      </c>
      <c r="J1963">
        <v>1633</v>
      </c>
      <c r="K1963" t="b">
        <v>1</v>
      </c>
      <c r="L1963" t="s">
        <v>8295</v>
      </c>
      <c r="M1963" s="8">
        <f t="shared" si="120"/>
        <v>1105.3812</v>
      </c>
      <c r="N1963" s="9">
        <f t="shared" si="121"/>
        <v>67.690214329454989</v>
      </c>
      <c r="O1963" t="s">
        <v>8319</v>
      </c>
      <c r="P1963" t="s">
        <v>8349</v>
      </c>
      <c r="Q1963">
        <v>1346042417</v>
      </c>
      <c r="R1963" s="13">
        <f t="shared" si="122"/>
        <v>41148.194641203707</v>
      </c>
      <c r="S1963">
        <v>1349495940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 t="b">
        <v>1</v>
      </c>
      <c r="J1964">
        <v>306</v>
      </c>
      <c r="K1964" t="b">
        <v>1</v>
      </c>
      <c r="L1964" t="s">
        <v>8295</v>
      </c>
      <c r="M1964" s="8">
        <f t="shared" si="120"/>
        <v>192.92500000000001</v>
      </c>
      <c r="N1964" s="9">
        <f t="shared" si="121"/>
        <v>63.04738562091503</v>
      </c>
      <c r="O1964" t="s">
        <v>8319</v>
      </c>
      <c r="P1964" t="s">
        <v>8349</v>
      </c>
      <c r="Q1964">
        <v>1397414636</v>
      </c>
      <c r="R1964" s="13">
        <f t="shared" si="122"/>
        <v>41742.780509259261</v>
      </c>
      <c r="S1964">
        <v>1400006636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 t="b">
        <v>1</v>
      </c>
      <c r="J1965">
        <v>205</v>
      </c>
      <c r="K1965" t="b">
        <v>1</v>
      </c>
      <c r="L1965" t="s">
        <v>8295</v>
      </c>
      <c r="M1965" s="8">
        <f t="shared" si="120"/>
        <v>126.88421052631578</v>
      </c>
      <c r="N1965" s="9">
        <f t="shared" si="121"/>
        <v>117.6</v>
      </c>
      <c r="O1965" t="s">
        <v>8319</v>
      </c>
      <c r="P1965" t="s">
        <v>8349</v>
      </c>
      <c r="Q1965">
        <v>1407838734</v>
      </c>
      <c r="R1965" s="13">
        <f t="shared" si="122"/>
        <v>41863.429791666669</v>
      </c>
      <c r="S1965">
        <v>1410862734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 t="b">
        <v>1</v>
      </c>
      <c r="J1966">
        <v>1281</v>
      </c>
      <c r="K1966" t="b">
        <v>1</v>
      </c>
      <c r="L1966" t="s">
        <v>8295</v>
      </c>
      <c r="M1966" s="8">
        <f t="shared" si="120"/>
        <v>259.57748878923769</v>
      </c>
      <c r="N1966" s="9">
        <f t="shared" si="121"/>
        <v>180.75185011709601</v>
      </c>
      <c r="O1966" t="s">
        <v>8319</v>
      </c>
      <c r="P1966" t="s">
        <v>8349</v>
      </c>
      <c r="Q1966">
        <v>1458714772</v>
      </c>
      <c r="R1966" s="13">
        <f t="shared" si="122"/>
        <v>42452.272824074069</v>
      </c>
      <c r="S1966">
        <v>1461306772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 t="b">
        <v>1</v>
      </c>
      <c r="J1967">
        <v>103</v>
      </c>
      <c r="K1967" t="b">
        <v>1</v>
      </c>
      <c r="L1967" t="s">
        <v>8295</v>
      </c>
      <c r="M1967" s="8">
        <f t="shared" si="120"/>
        <v>262.27999999999997</v>
      </c>
      <c r="N1967" s="9">
        <f t="shared" si="121"/>
        <v>127.32038834951456</v>
      </c>
      <c r="O1967" t="s">
        <v>8319</v>
      </c>
      <c r="P1967" t="s">
        <v>8349</v>
      </c>
      <c r="Q1967">
        <v>1324433310</v>
      </c>
      <c r="R1967" s="13">
        <f t="shared" si="122"/>
        <v>40898.089236111111</v>
      </c>
      <c r="S1967">
        <v>1326330000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 t="b">
        <v>1</v>
      </c>
      <c r="J1968">
        <v>1513</v>
      </c>
      <c r="K1968" t="b">
        <v>1</v>
      </c>
      <c r="L1968" t="s">
        <v>8295</v>
      </c>
      <c r="M1968" s="8">
        <f t="shared" si="120"/>
        <v>206.74309</v>
      </c>
      <c r="N1968" s="9">
        <f t="shared" si="121"/>
        <v>136.6444745538665</v>
      </c>
      <c r="O1968" t="s">
        <v>8319</v>
      </c>
      <c r="P1968" t="s">
        <v>8349</v>
      </c>
      <c r="Q1968">
        <v>1405429098</v>
      </c>
      <c r="R1968" s="13">
        <f t="shared" si="122"/>
        <v>41835.540486111109</v>
      </c>
      <c r="S1968">
        <v>1408021098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 t="b">
        <v>1</v>
      </c>
      <c r="J1969">
        <v>405</v>
      </c>
      <c r="K1969" t="b">
        <v>1</v>
      </c>
      <c r="L1969" t="s">
        <v>8295</v>
      </c>
      <c r="M1969" s="8">
        <f t="shared" si="120"/>
        <v>370.13</v>
      </c>
      <c r="N1969" s="9">
        <f t="shared" si="121"/>
        <v>182.78024691358024</v>
      </c>
      <c r="O1969" t="s">
        <v>8319</v>
      </c>
      <c r="P1969" t="s">
        <v>8349</v>
      </c>
      <c r="Q1969">
        <v>1396367729</v>
      </c>
      <c r="R1969" s="13">
        <f t="shared" si="122"/>
        <v>41730.663530092592</v>
      </c>
      <c r="S1969">
        <v>1398959729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 t="b">
        <v>1</v>
      </c>
      <c r="J1970">
        <v>510</v>
      </c>
      <c r="K1970" t="b">
        <v>1</v>
      </c>
      <c r="L1970" t="s">
        <v>8295</v>
      </c>
      <c r="M1970" s="8">
        <f t="shared" si="120"/>
        <v>284.96600000000001</v>
      </c>
      <c r="N1970" s="9">
        <f t="shared" si="121"/>
        <v>279.37843137254902</v>
      </c>
      <c r="O1970" t="s">
        <v>8319</v>
      </c>
      <c r="P1970" t="s">
        <v>8349</v>
      </c>
      <c r="Q1970">
        <v>1478095515</v>
      </c>
      <c r="R1970" s="13">
        <f t="shared" si="122"/>
        <v>42676.586979166663</v>
      </c>
      <c r="S1970">
        <v>1480777515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 t="b">
        <v>1</v>
      </c>
      <c r="J1971">
        <v>1887</v>
      </c>
      <c r="K1971" t="b">
        <v>1</v>
      </c>
      <c r="L1971" t="s">
        <v>8295</v>
      </c>
      <c r="M1971" s="8">
        <f t="shared" si="120"/>
        <v>579.08000000000004</v>
      </c>
      <c r="N1971" s="9">
        <f t="shared" si="121"/>
        <v>61.375728669846318</v>
      </c>
      <c r="O1971" t="s">
        <v>8319</v>
      </c>
      <c r="P1971" t="s">
        <v>8349</v>
      </c>
      <c r="Q1971">
        <v>1467831668</v>
      </c>
      <c r="R1971" s="13">
        <f t="shared" si="122"/>
        <v>42557.792453703703</v>
      </c>
      <c r="S1971">
        <v>1470423668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 t="b">
        <v>1</v>
      </c>
      <c r="J1972">
        <v>701</v>
      </c>
      <c r="K1972" t="b">
        <v>1</v>
      </c>
      <c r="L1972" t="s">
        <v>8295</v>
      </c>
      <c r="M1972" s="8">
        <f t="shared" si="120"/>
        <v>1131.8</v>
      </c>
      <c r="N1972" s="9">
        <f t="shared" si="121"/>
        <v>80.727532097004286</v>
      </c>
      <c r="O1972" t="s">
        <v>8319</v>
      </c>
      <c r="P1972" t="s">
        <v>8349</v>
      </c>
      <c r="Q1972">
        <v>1361248701</v>
      </c>
      <c r="R1972" s="13">
        <f t="shared" si="122"/>
        <v>41324.193298611113</v>
      </c>
      <c r="S1972">
        <v>1366429101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 t="b">
        <v>1</v>
      </c>
      <c r="J1973">
        <v>3863</v>
      </c>
      <c r="K1973" t="b">
        <v>1</v>
      </c>
      <c r="L1973" t="s">
        <v>8295</v>
      </c>
      <c r="M1973" s="8">
        <f t="shared" si="120"/>
        <v>263.02771750000005</v>
      </c>
      <c r="N1973" s="9">
        <f t="shared" si="121"/>
        <v>272.35590732591254</v>
      </c>
      <c r="O1973" t="s">
        <v>8319</v>
      </c>
      <c r="P1973" t="s">
        <v>8349</v>
      </c>
      <c r="Q1973">
        <v>1381752061</v>
      </c>
      <c r="R1973" s="13">
        <f t="shared" si="122"/>
        <v>41561.500706018516</v>
      </c>
      <c r="S1973">
        <v>1384488000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 t="b">
        <v>1</v>
      </c>
      <c r="J1974">
        <v>238</v>
      </c>
      <c r="K1974" t="b">
        <v>1</v>
      </c>
      <c r="L1974" t="s">
        <v>8295</v>
      </c>
      <c r="M1974" s="8">
        <f t="shared" si="120"/>
        <v>674.48</v>
      </c>
      <c r="N1974" s="9">
        <f t="shared" si="121"/>
        <v>70.848739495798313</v>
      </c>
      <c r="O1974" t="s">
        <v>8319</v>
      </c>
      <c r="P1974" t="s">
        <v>8349</v>
      </c>
      <c r="Q1974">
        <v>1350605844</v>
      </c>
      <c r="R1974" s="13">
        <f t="shared" si="122"/>
        <v>41201.012083333335</v>
      </c>
      <c r="S1974">
        <v>1353201444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 t="b">
        <v>1</v>
      </c>
      <c r="J1975">
        <v>2051</v>
      </c>
      <c r="K1975" t="b">
        <v>1</v>
      </c>
      <c r="L1975" t="s">
        <v>8295</v>
      </c>
      <c r="M1975" s="8">
        <f t="shared" si="120"/>
        <v>256.83081313131311</v>
      </c>
      <c r="N1975" s="9">
        <f t="shared" si="121"/>
        <v>247.94003412969283</v>
      </c>
      <c r="O1975" t="s">
        <v>8319</v>
      </c>
      <c r="P1975" t="s">
        <v>8349</v>
      </c>
      <c r="Q1975">
        <v>1467134464</v>
      </c>
      <c r="R1975" s="13">
        <f t="shared" si="122"/>
        <v>42549.722962962958</v>
      </c>
      <c r="S1975">
        <v>1470466800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 t="b">
        <v>1</v>
      </c>
      <c r="J1976">
        <v>402</v>
      </c>
      <c r="K1976" t="b">
        <v>1</v>
      </c>
      <c r="L1976" t="s">
        <v>8295</v>
      </c>
      <c r="M1976" s="8">
        <f t="shared" si="120"/>
        <v>375.49599999999998</v>
      </c>
      <c r="N1976" s="9">
        <f t="shared" si="121"/>
        <v>186.81393034825871</v>
      </c>
      <c r="O1976" t="s">
        <v>8319</v>
      </c>
      <c r="P1976" t="s">
        <v>8349</v>
      </c>
      <c r="Q1976">
        <v>1371715269</v>
      </c>
      <c r="R1976" s="13">
        <f t="shared" si="122"/>
        <v>41445.334131944444</v>
      </c>
      <c r="S1976">
        <v>1376899269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 t="b">
        <v>1</v>
      </c>
      <c r="J1977">
        <v>253</v>
      </c>
      <c r="K1977" t="b">
        <v>1</v>
      </c>
      <c r="L1977" t="s">
        <v>8295</v>
      </c>
      <c r="M1977" s="8">
        <f t="shared" si="120"/>
        <v>208.70837499999996</v>
      </c>
      <c r="N1977" s="9">
        <f t="shared" si="121"/>
        <v>131.98948616600788</v>
      </c>
      <c r="O1977" t="s">
        <v>8319</v>
      </c>
      <c r="P1977" t="s">
        <v>8349</v>
      </c>
      <c r="Q1977">
        <v>1360346851</v>
      </c>
      <c r="R1977" s="13">
        <f t="shared" si="122"/>
        <v>41313.755219907405</v>
      </c>
      <c r="S1977">
        <v>1362938851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 t="b">
        <v>1</v>
      </c>
      <c r="J1978">
        <v>473</v>
      </c>
      <c r="K1978" t="b">
        <v>1</v>
      </c>
      <c r="L1978" t="s">
        <v>8295</v>
      </c>
      <c r="M1978" s="8">
        <f t="shared" si="120"/>
        <v>346.6</v>
      </c>
      <c r="N1978" s="9">
        <f t="shared" si="121"/>
        <v>29.310782241014799</v>
      </c>
      <c r="O1978" t="s">
        <v>8319</v>
      </c>
      <c r="P1978" t="s">
        <v>8349</v>
      </c>
      <c r="Q1978">
        <v>1371159325</v>
      </c>
      <c r="R1978" s="13">
        <f t="shared" si="122"/>
        <v>41438.899594907409</v>
      </c>
      <c r="S1978">
        <v>1373751325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 t="b">
        <v>1</v>
      </c>
      <c r="J1979">
        <v>821</v>
      </c>
      <c r="K1979" t="b">
        <v>1</v>
      </c>
      <c r="L1979" t="s">
        <v>8295</v>
      </c>
      <c r="M1979" s="8">
        <f t="shared" si="120"/>
        <v>402.33</v>
      </c>
      <c r="N1979" s="9">
        <f t="shared" si="121"/>
        <v>245.02436053593178</v>
      </c>
      <c r="O1979" t="s">
        <v>8319</v>
      </c>
      <c r="P1979" t="s">
        <v>8349</v>
      </c>
      <c r="Q1979">
        <v>1446527540</v>
      </c>
      <c r="R1979" s="13">
        <f t="shared" si="122"/>
        <v>42311.216898148152</v>
      </c>
      <c r="S1979">
        <v>1450511940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 t="b">
        <v>1</v>
      </c>
      <c r="J1980">
        <v>388</v>
      </c>
      <c r="K1980" t="b">
        <v>1</v>
      </c>
      <c r="L1980" t="s">
        <v>8295</v>
      </c>
      <c r="M1980" s="8">
        <f t="shared" si="120"/>
        <v>1026.8451399999999</v>
      </c>
      <c r="N1980" s="9">
        <f t="shared" si="121"/>
        <v>1323.2540463917526</v>
      </c>
      <c r="O1980" t="s">
        <v>8319</v>
      </c>
      <c r="P1980" t="s">
        <v>8349</v>
      </c>
      <c r="Q1980">
        <v>1336627492</v>
      </c>
      <c r="R1980" s="13">
        <f t="shared" si="122"/>
        <v>41039.225601851853</v>
      </c>
      <c r="S1980">
        <v>1339484400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 t="b">
        <v>1</v>
      </c>
      <c r="J1981">
        <v>813</v>
      </c>
      <c r="K1981" t="b">
        <v>1</v>
      </c>
      <c r="L1981" t="s">
        <v>8295</v>
      </c>
      <c r="M1981" s="8">
        <f t="shared" si="120"/>
        <v>114.901155</v>
      </c>
      <c r="N1981" s="9">
        <f t="shared" si="121"/>
        <v>282.65966789667897</v>
      </c>
      <c r="O1981" t="s">
        <v>8319</v>
      </c>
      <c r="P1981" t="s">
        <v>8349</v>
      </c>
      <c r="Q1981">
        <v>1444734146</v>
      </c>
      <c r="R1981" s="13">
        <f t="shared" si="122"/>
        <v>42290.460023148145</v>
      </c>
      <c r="S1981">
        <v>1447909140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 t="b">
        <v>1</v>
      </c>
      <c r="J1982">
        <v>1945</v>
      </c>
      <c r="K1982" t="b">
        <v>1</v>
      </c>
      <c r="L1982" t="s">
        <v>8295</v>
      </c>
      <c r="M1982" s="8">
        <f t="shared" si="120"/>
        <v>354.82402000000002</v>
      </c>
      <c r="N1982" s="9">
        <f t="shared" si="121"/>
        <v>91.214401028277635</v>
      </c>
      <c r="O1982" t="s">
        <v>8319</v>
      </c>
      <c r="P1982" t="s">
        <v>8349</v>
      </c>
      <c r="Q1982">
        <v>1456232462</v>
      </c>
      <c r="R1982" s="13">
        <f t="shared" si="122"/>
        <v>42423.542384259257</v>
      </c>
      <c r="S1982">
        <v>1459684862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 t="b">
        <v>0</v>
      </c>
      <c r="J1983">
        <v>12</v>
      </c>
      <c r="K1983" t="b">
        <v>0</v>
      </c>
      <c r="L1983" t="s">
        <v>8296</v>
      </c>
      <c r="M1983" s="8">
        <f t="shared" si="120"/>
        <v>5.08</v>
      </c>
      <c r="N1983" s="9">
        <f t="shared" si="121"/>
        <v>31.75</v>
      </c>
      <c r="O1983" t="s">
        <v>8338</v>
      </c>
      <c r="P1983" t="s">
        <v>8350</v>
      </c>
      <c r="Q1983">
        <v>1402334665</v>
      </c>
      <c r="R1983" s="13">
        <f t="shared" si="122"/>
        <v>41799.725289351853</v>
      </c>
      <c r="S1983">
        <v>1404926665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 t="b">
        <v>0</v>
      </c>
      <c r="J1984">
        <v>0</v>
      </c>
      <c r="K1984" t="b">
        <v>0</v>
      </c>
      <c r="L1984" t="s">
        <v>8296</v>
      </c>
      <c r="M1984" s="8">
        <f t="shared" si="120"/>
        <v>0</v>
      </c>
      <c r="N1984" s="9" t="e">
        <f t="shared" si="121"/>
        <v>#DIV/0!</v>
      </c>
      <c r="O1984" t="s">
        <v>8338</v>
      </c>
      <c r="P1984" t="s">
        <v>8350</v>
      </c>
      <c r="Q1984">
        <v>1478268287</v>
      </c>
      <c r="R1984" s="13">
        <f t="shared" si="122"/>
        <v>42678.586655092593</v>
      </c>
      <c r="S1984">
        <v>1480863887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 t="b">
        <v>0</v>
      </c>
      <c r="J1985">
        <v>16</v>
      </c>
      <c r="K1985" t="b">
        <v>0</v>
      </c>
      <c r="L1985" t="s">
        <v>8296</v>
      </c>
      <c r="M1985" s="8">
        <f t="shared" si="120"/>
        <v>4.3</v>
      </c>
      <c r="N1985" s="9">
        <f t="shared" si="121"/>
        <v>88.6875</v>
      </c>
      <c r="O1985" t="s">
        <v>8338</v>
      </c>
      <c r="P1985" t="s">
        <v>8350</v>
      </c>
      <c r="Q1985">
        <v>1470874618</v>
      </c>
      <c r="R1985" s="13">
        <f t="shared" si="122"/>
        <v>42593.011782407411</v>
      </c>
      <c r="S1985">
        <v>1472799600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 t="b">
        <v>0</v>
      </c>
      <c r="J1986">
        <v>7</v>
      </c>
      <c r="K1986" t="b">
        <v>0</v>
      </c>
      <c r="L1986" t="s">
        <v>8296</v>
      </c>
      <c r="M1986" s="8">
        <f t="shared" ref="M1986:M2049" si="124">100*E1986/D1986</f>
        <v>21.146666666666668</v>
      </c>
      <c r="N1986" s="9">
        <f t="shared" ref="N1986:N2049" si="125">E1986/J1986</f>
        <v>453.14285714285717</v>
      </c>
      <c r="O1986" t="s">
        <v>8338</v>
      </c>
      <c r="P1986" t="s">
        <v>8350</v>
      </c>
      <c r="Q1986">
        <v>1412189881</v>
      </c>
      <c r="R1986" s="13">
        <f t="shared" ref="R1986:R2049" si="126">(((Q1986/60)/60)/24)+DATE(1970,1,1)</f>
        <v>41913.790289351848</v>
      </c>
      <c r="S1986">
        <v>1417377481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 t="b">
        <v>0</v>
      </c>
      <c r="J1987">
        <v>4</v>
      </c>
      <c r="K1987" t="b">
        <v>0</v>
      </c>
      <c r="L1987" t="s">
        <v>8296</v>
      </c>
      <c r="M1987" s="8">
        <f t="shared" si="124"/>
        <v>3.1875</v>
      </c>
      <c r="N1987" s="9">
        <f t="shared" si="125"/>
        <v>12.75</v>
      </c>
      <c r="O1987" t="s">
        <v>8338</v>
      </c>
      <c r="P1987" t="s">
        <v>8350</v>
      </c>
      <c r="Q1987">
        <v>1467650771</v>
      </c>
      <c r="R1987" s="13">
        <f t="shared" si="126"/>
        <v>42555.698738425926</v>
      </c>
      <c r="S1987">
        <v>1470178800</v>
      </c>
      <c r="T1987" s="14">
        <f t="shared" ref="T1987:T2050" si="127">(((S1987/60)/60)/24)+DATE(1970,1,1)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 t="b">
        <v>0</v>
      </c>
      <c r="J1988">
        <v>1</v>
      </c>
      <c r="K1988" t="b">
        <v>0</v>
      </c>
      <c r="L1988" t="s">
        <v>8296</v>
      </c>
      <c r="M1988" s="8">
        <f t="shared" si="124"/>
        <v>0.05</v>
      </c>
      <c r="N1988" s="9">
        <f t="shared" si="125"/>
        <v>1</v>
      </c>
      <c r="O1988" t="s">
        <v>8338</v>
      </c>
      <c r="P1988" t="s">
        <v>8350</v>
      </c>
      <c r="Q1988">
        <v>1455359083</v>
      </c>
      <c r="R1988" s="13">
        <f t="shared" si="126"/>
        <v>42413.433831018512</v>
      </c>
      <c r="S1988">
        <v>1457947483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 t="b">
        <v>0</v>
      </c>
      <c r="J1989">
        <v>28</v>
      </c>
      <c r="K1989" t="b">
        <v>0</v>
      </c>
      <c r="L1989" t="s">
        <v>8296</v>
      </c>
      <c r="M1989" s="8">
        <f t="shared" si="124"/>
        <v>42.472727272727276</v>
      </c>
      <c r="N1989" s="9">
        <f t="shared" si="125"/>
        <v>83.428571428571431</v>
      </c>
      <c r="O1989" t="s">
        <v>8338</v>
      </c>
      <c r="P1989" t="s">
        <v>8350</v>
      </c>
      <c r="Q1989">
        <v>1422631276</v>
      </c>
      <c r="R1989" s="13">
        <f t="shared" si="126"/>
        <v>42034.639768518522</v>
      </c>
      <c r="S1989">
        <v>1425223276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 t="b">
        <v>0</v>
      </c>
      <c r="J1990">
        <v>1</v>
      </c>
      <c r="K1990" t="b">
        <v>0</v>
      </c>
      <c r="L1990" t="s">
        <v>8296</v>
      </c>
      <c r="M1990" s="8">
        <f t="shared" si="124"/>
        <v>0.41666666666666669</v>
      </c>
      <c r="N1990" s="9">
        <f t="shared" si="125"/>
        <v>25</v>
      </c>
      <c r="O1990" t="s">
        <v>8338</v>
      </c>
      <c r="P1990" t="s">
        <v>8350</v>
      </c>
      <c r="Q1990">
        <v>1437502742</v>
      </c>
      <c r="R1990" s="13">
        <f t="shared" si="126"/>
        <v>42206.763217592597</v>
      </c>
      <c r="S1990">
        <v>1440094742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 t="b">
        <v>0</v>
      </c>
      <c r="J1991">
        <v>1</v>
      </c>
      <c r="K1991" t="b">
        <v>0</v>
      </c>
      <c r="L1991" t="s">
        <v>8296</v>
      </c>
      <c r="M1991" s="8">
        <f t="shared" si="124"/>
        <v>1</v>
      </c>
      <c r="N1991" s="9">
        <f t="shared" si="125"/>
        <v>50</v>
      </c>
      <c r="O1991" t="s">
        <v>8338</v>
      </c>
      <c r="P1991" t="s">
        <v>8350</v>
      </c>
      <c r="Q1991">
        <v>1478881208</v>
      </c>
      <c r="R1991" s="13">
        <f t="shared" si="126"/>
        <v>42685.680648148147</v>
      </c>
      <c r="S1991">
        <v>1481473208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 t="b">
        <v>0</v>
      </c>
      <c r="J1992">
        <v>5</v>
      </c>
      <c r="K1992" t="b">
        <v>0</v>
      </c>
      <c r="L1992" t="s">
        <v>8296</v>
      </c>
      <c r="M1992" s="8">
        <f t="shared" si="124"/>
        <v>16.966666666666665</v>
      </c>
      <c r="N1992" s="9">
        <f t="shared" si="125"/>
        <v>101.8</v>
      </c>
      <c r="O1992" t="s">
        <v>8338</v>
      </c>
      <c r="P1992" t="s">
        <v>8350</v>
      </c>
      <c r="Q1992">
        <v>1454042532</v>
      </c>
      <c r="R1992" s="13">
        <f t="shared" si="126"/>
        <v>42398.195972222224</v>
      </c>
      <c r="S1992">
        <v>1455338532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 t="b">
        <v>0</v>
      </c>
      <c r="J1993">
        <v>3</v>
      </c>
      <c r="K1993" t="b">
        <v>0</v>
      </c>
      <c r="L1993" t="s">
        <v>8296</v>
      </c>
      <c r="M1993" s="8">
        <f t="shared" si="124"/>
        <v>7</v>
      </c>
      <c r="N1993" s="9">
        <f t="shared" si="125"/>
        <v>46.666666666666664</v>
      </c>
      <c r="O1993" t="s">
        <v>8338</v>
      </c>
      <c r="P1993" t="s">
        <v>8350</v>
      </c>
      <c r="Q1993">
        <v>1434144386</v>
      </c>
      <c r="R1993" s="13">
        <f t="shared" si="126"/>
        <v>42167.89335648148</v>
      </c>
      <c r="S1993">
        <v>1435958786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 t="b">
        <v>0</v>
      </c>
      <c r="J1994">
        <v>2</v>
      </c>
      <c r="K1994" t="b">
        <v>0</v>
      </c>
      <c r="L1994" t="s">
        <v>8296</v>
      </c>
      <c r="M1994" s="8">
        <f t="shared" si="124"/>
        <v>0.13333333333333333</v>
      </c>
      <c r="N1994" s="9">
        <f t="shared" si="125"/>
        <v>1</v>
      </c>
      <c r="O1994" t="s">
        <v>8338</v>
      </c>
      <c r="P1994" t="s">
        <v>8350</v>
      </c>
      <c r="Q1994">
        <v>1421637991</v>
      </c>
      <c r="R1994" s="13">
        <f t="shared" si="126"/>
        <v>42023.143414351856</v>
      </c>
      <c r="S1994">
        <v>1424229991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 t="b">
        <v>0</v>
      </c>
      <c r="J1995">
        <v>0</v>
      </c>
      <c r="K1995" t="b">
        <v>0</v>
      </c>
      <c r="L1995" t="s">
        <v>8296</v>
      </c>
      <c r="M1995" s="8">
        <f t="shared" si="124"/>
        <v>0</v>
      </c>
      <c r="N1995" s="9" t="e">
        <f t="shared" si="125"/>
        <v>#DIV/0!</v>
      </c>
      <c r="O1995" t="s">
        <v>8338</v>
      </c>
      <c r="P1995" t="s">
        <v>8350</v>
      </c>
      <c r="Q1995">
        <v>1448114837</v>
      </c>
      <c r="R1995" s="13">
        <f t="shared" si="126"/>
        <v>42329.58839120371</v>
      </c>
      <c r="S1995">
        <v>1450706837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 t="b">
        <v>0</v>
      </c>
      <c r="J1996">
        <v>0</v>
      </c>
      <c r="K1996" t="b">
        <v>0</v>
      </c>
      <c r="L1996" t="s">
        <v>8296</v>
      </c>
      <c r="M1996" s="8">
        <f t="shared" si="124"/>
        <v>0</v>
      </c>
      <c r="N1996" s="9" t="e">
        <f t="shared" si="125"/>
        <v>#DIV/0!</v>
      </c>
      <c r="O1996" t="s">
        <v>8338</v>
      </c>
      <c r="P1996" t="s">
        <v>8350</v>
      </c>
      <c r="Q1996">
        <v>1475885342</v>
      </c>
      <c r="R1996" s="13">
        <f t="shared" si="126"/>
        <v>42651.006273148145</v>
      </c>
      <c r="S1996">
        <v>1481072942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 t="b">
        <v>0</v>
      </c>
      <c r="J1997">
        <v>3</v>
      </c>
      <c r="K1997" t="b">
        <v>0</v>
      </c>
      <c r="L1997" t="s">
        <v>8296</v>
      </c>
      <c r="M1997" s="8">
        <f t="shared" si="124"/>
        <v>7.8</v>
      </c>
      <c r="N1997" s="9">
        <f t="shared" si="125"/>
        <v>26</v>
      </c>
      <c r="O1997" t="s">
        <v>8338</v>
      </c>
      <c r="P1997" t="s">
        <v>8350</v>
      </c>
      <c r="Q1997">
        <v>1435354736</v>
      </c>
      <c r="R1997" s="13">
        <f t="shared" si="126"/>
        <v>42181.902037037042</v>
      </c>
      <c r="S1997">
        <v>1437082736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 t="b">
        <v>0</v>
      </c>
      <c r="J1998">
        <v>0</v>
      </c>
      <c r="K1998" t="b">
        <v>0</v>
      </c>
      <c r="L1998" t="s">
        <v>8296</v>
      </c>
      <c r="M1998" s="8">
        <f t="shared" si="124"/>
        <v>0</v>
      </c>
      <c r="N1998" s="9" t="e">
        <f t="shared" si="125"/>
        <v>#DIV/0!</v>
      </c>
      <c r="O1998" t="s">
        <v>8338</v>
      </c>
      <c r="P1998" t="s">
        <v>8350</v>
      </c>
      <c r="Q1998">
        <v>1402429211</v>
      </c>
      <c r="R1998" s="13">
        <f t="shared" si="126"/>
        <v>41800.819571759261</v>
      </c>
      <c r="S1998">
        <v>1405021211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 t="b">
        <v>0</v>
      </c>
      <c r="J1999">
        <v>0</v>
      </c>
      <c r="K1999" t="b">
        <v>0</v>
      </c>
      <c r="L1999" t="s">
        <v>8296</v>
      </c>
      <c r="M1999" s="8">
        <f t="shared" si="124"/>
        <v>0</v>
      </c>
      <c r="N1999" s="9" t="e">
        <f t="shared" si="125"/>
        <v>#DIV/0!</v>
      </c>
      <c r="O1999" t="s">
        <v>8338</v>
      </c>
      <c r="P1999" t="s">
        <v>8350</v>
      </c>
      <c r="Q1999">
        <v>1406499612</v>
      </c>
      <c r="R1999" s="13">
        <f t="shared" si="126"/>
        <v>41847.930694444447</v>
      </c>
      <c r="S1999">
        <v>1409091612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 t="b">
        <v>0</v>
      </c>
      <c r="J2000">
        <v>3</v>
      </c>
      <c r="K2000" t="b">
        <v>0</v>
      </c>
      <c r="L2000" t="s">
        <v>8296</v>
      </c>
      <c r="M2000" s="8">
        <f t="shared" si="124"/>
        <v>26.2</v>
      </c>
      <c r="N2000" s="9">
        <f t="shared" si="125"/>
        <v>218.33333333333334</v>
      </c>
      <c r="O2000" t="s">
        <v>8338</v>
      </c>
      <c r="P2000" t="s">
        <v>8350</v>
      </c>
      <c r="Q2000">
        <v>1402973438</v>
      </c>
      <c r="R2000" s="13">
        <f t="shared" si="126"/>
        <v>41807.118495370371</v>
      </c>
      <c r="S2000">
        <v>1406861438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 t="b">
        <v>0</v>
      </c>
      <c r="J2001">
        <v>7</v>
      </c>
      <c r="K2001" t="b">
        <v>0</v>
      </c>
      <c r="L2001" t="s">
        <v>8296</v>
      </c>
      <c r="M2001" s="8">
        <f t="shared" si="124"/>
        <v>0.76129032258064511</v>
      </c>
      <c r="N2001" s="9">
        <f t="shared" si="125"/>
        <v>33.714285714285715</v>
      </c>
      <c r="O2001" t="s">
        <v>8338</v>
      </c>
      <c r="P2001" t="s">
        <v>8350</v>
      </c>
      <c r="Q2001">
        <v>1413286508</v>
      </c>
      <c r="R2001" s="13">
        <f t="shared" si="126"/>
        <v>41926.482731481483</v>
      </c>
      <c r="S2001">
        <v>1415882108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 t="b">
        <v>0</v>
      </c>
      <c r="J2002">
        <v>25</v>
      </c>
      <c r="K2002" t="b">
        <v>0</v>
      </c>
      <c r="L2002" t="s">
        <v>8296</v>
      </c>
      <c r="M2002" s="8">
        <f t="shared" si="124"/>
        <v>12.5</v>
      </c>
      <c r="N2002" s="9">
        <f t="shared" si="125"/>
        <v>25</v>
      </c>
      <c r="O2002" t="s">
        <v>8338</v>
      </c>
      <c r="P2002" t="s">
        <v>8350</v>
      </c>
      <c r="Q2002">
        <v>1449528613</v>
      </c>
      <c r="R2002" s="13">
        <f t="shared" si="126"/>
        <v>42345.951539351852</v>
      </c>
      <c r="S2002">
        <v>1452120613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 t="b">
        <v>1</v>
      </c>
      <c r="J2003">
        <v>1637</v>
      </c>
      <c r="K2003" t="b">
        <v>1</v>
      </c>
      <c r="L2003" t="s">
        <v>8295</v>
      </c>
      <c r="M2003" s="8">
        <f t="shared" si="124"/>
        <v>382.12909090909091</v>
      </c>
      <c r="N2003" s="9">
        <f t="shared" si="125"/>
        <v>128.38790470372632</v>
      </c>
      <c r="O2003" t="s">
        <v>8319</v>
      </c>
      <c r="P2003" t="s">
        <v>8349</v>
      </c>
      <c r="Q2003">
        <v>1431406916</v>
      </c>
      <c r="R2003" s="13">
        <f t="shared" si="126"/>
        <v>42136.209675925929</v>
      </c>
      <c r="S2003">
        <v>1434139200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 t="b">
        <v>1</v>
      </c>
      <c r="J2004">
        <v>1375</v>
      </c>
      <c r="K2004" t="b">
        <v>1</v>
      </c>
      <c r="L2004" t="s">
        <v>8295</v>
      </c>
      <c r="M2004" s="8">
        <f t="shared" si="124"/>
        <v>216.79422</v>
      </c>
      <c r="N2004" s="9">
        <f t="shared" si="125"/>
        <v>78.834261818181815</v>
      </c>
      <c r="O2004" t="s">
        <v>8319</v>
      </c>
      <c r="P2004" t="s">
        <v>8349</v>
      </c>
      <c r="Q2004">
        <v>1482599143</v>
      </c>
      <c r="R2004" s="13">
        <f t="shared" si="126"/>
        <v>42728.71230324074</v>
      </c>
      <c r="S2004">
        <v>1485191143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 t="b">
        <v>1</v>
      </c>
      <c r="J2005">
        <v>17</v>
      </c>
      <c r="K2005" t="b">
        <v>1</v>
      </c>
      <c r="L2005" t="s">
        <v>8295</v>
      </c>
      <c r="M2005" s="8">
        <f t="shared" si="124"/>
        <v>312</v>
      </c>
      <c r="N2005" s="9">
        <f t="shared" si="125"/>
        <v>91.764705882352942</v>
      </c>
      <c r="O2005" t="s">
        <v>8319</v>
      </c>
      <c r="P2005" t="s">
        <v>8349</v>
      </c>
      <c r="Q2005">
        <v>1276830052</v>
      </c>
      <c r="R2005" s="13">
        <f t="shared" si="126"/>
        <v>40347.125601851854</v>
      </c>
      <c r="S2005">
        <v>1278111600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 t="b">
        <v>1</v>
      </c>
      <c r="J2006">
        <v>354</v>
      </c>
      <c r="K2006" t="b">
        <v>1</v>
      </c>
      <c r="L2006" t="s">
        <v>8295</v>
      </c>
      <c r="M2006" s="8">
        <f t="shared" si="124"/>
        <v>234.42048</v>
      </c>
      <c r="N2006" s="9">
        <f t="shared" si="125"/>
        <v>331.10237288135596</v>
      </c>
      <c r="O2006" t="s">
        <v>8319</v>
      </c>
      <c r="P2006" t="s">
        <v>8349</v>
      </c>
      <c r="Q2006">
        <v>1402410663</v>
      </c>
      <c r="R2006" s="13">
        <f t="shared" si="126"/>
        <v>41800.604895833334</v>
      </c>
      <c r="S2006">
        <v>1405002663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 t="b">
        <v>1</v>
      </c>
      <c r="J2007">
        <v>191</v>
      </c>
      <c r="K2007" t="b">
        <v>1</v>
      </c>
      <c r="L2007" t="s">
        <v>8295</v>
      </c>
      <c r="M2007" s="8">
        <f t="shared" si="124"/>
        <v>123.6801</v>
      </c>
      <c r="N2007" s="9">
        <f t="shared" si="125"/>
        <v>194.26193717277485</v>
      </c>
      <c r="O2007" t="s">
        <v>8319</v>
      </c>
      <c r="P2007" t="s">
        <v>8349</v>
      </c>
      <c r="Q2007">
        <v>1379532618</v>
      </c>
      <c r="R2007" s="13">
        <f t="shared" si="126"/>
        <v>41535.812708333331</v>
      </c>
      <c r="S2007">
        <v>1381895940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 t="b">
        <v>1</v>
      </c>
      <c r="J2008">
        <v>303</v>
      </c>
      <c r="K2008" t="b">
        <v>1</v>
      </c>
      <c r="L2008" t="s">
        <v>8295</v>
      </c>
      <c r="M2008" s="8">
        <f t="shared" si="124"/>
        <v>247.84</v>
      </c>
      <c r="N2008" s="9">
        <f t="shared" si="125"/>
        <v>408.97689768976898</v>
      </c>
      <c r="O2008" t="s">
        <v>8319</v>
      </c>
      <c r="P2008" t="s">
        <v>8349</v>
      </c>
      <c r="Q2008">
        <v>1414584045</v>
      </c>
      <c r="R2008" s="13">
        <f t="shared" si="126"/>
        <v>41941.500520833331</v>
      </c>
      <c r="S2008">
        <v>1417611645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 t="b">
        <v>1</v>
      </c>
      <c r="J2009">
        <v>137</v>
      </c>
      <c r="K2009" t="b">
        <v>1</v>
      </c>
      <c r="L2009" t="s">
        <v>8295</v>
      </c>
      <c r="M2009" s="8">
        <f t="shared" si="124"/>
        <v>115.7092</v>
      </c>
      <c r="N2009" s="9">
        <f t="shared" si="125"/>
        <v>84.459270072992695</v>
      </c>
      <c r="O2009" t="s">
        <v>8319</v>
      </c>
      <c r="P2009" t="s">
        <v>8349</v>
      </c>
      <c r="Q2009">
        <v>1276891586</v>
      </c>
      <c r="R2009" s="13">
        <f t="shared" si="126"/>
        <v>40347.837800925925</v>
      </c>
      <c r="S2009">
        <v>1282622400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 t="b">
        <v>1</v>
      </c>
      <c r="J2010">
        <v>41</v>
      </c>
      <c r="K2010" t="b">
        <v>1</v>
      </c>
      <c r="L2010" t="s">
        <v>8295</v>
      </c>
      <c r="M2010" s="8">
        <f t="shared" si="124"/>
        <v>117.07484768810599</v>
      </c>
      <c r="N2010" s="9">
        <f t="shared" si="125"/>
        <v>44.853658536585364</v>
      </c>
      <c r="O2010" t="s">
        <v>8319</v>
      </c>
      <c r="P2010" t="s">
        <v>8349</v>
      </c>
      <c r="Q2010">
        <v>1312641022</v>
      </c>
      <c r="R2010" s="13">
        <f t="shared" si="126"/>
        <v>40761.604421296295</v>
      </c>
      <c r="S2010">
        <v>1316442622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 t="b">
        <v>1</v>
      </c>
      <c r="J2011">
        <v>398</v>
      </c>
      <c r="K2011" t="b">
        <v>1</v>
      </c>
      <c r="L2011" t="s">
        <v>8295</v>
      </c>
      <c r="M2011" s="8">
        <f t="shared" si="124"/>
        <v>305.15800000000002</v>
      </c>
      <c r="N2011" s="9">
        <f t="shared" si="125"/>
        <v>383.3643216080402</v>
      </c>
      <c r="O2011" t="s">
        <v>8319</v>
      </c>
      <c r="P2011" t="s">
        <v>8349</v>
      </c>
      <c r="Q2011">
        <v>1476776743</v>
      </c>
      <c r="R2011" s="13">
        <f t="shared" si="126"/>
        <v>42661.323414351849</v>
      </c>
      <c r="S2011">
        <v>1479890743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 t="b">
        <v>1</v>
      </c>
      <c r="J2012">
        <v>1737</v>
      </c>
      <c r="K2012" t="b">
        <v>1</v>
      </c>
      <c r="L2012" t="s">
        <v>8295</v>
      </c>
      <c r="M2012" s="8">
        <f t="shared" si="124"/>
        <v>320.053</v>
      </c>
      <c r="N2012" s="9">
        <f t="shared" si="125"/>
        <v>55.276856649395505</v>
      </c>
      <c r="O2012" t="s">
        <v>8319</v>
      </c>
      <c r="P2012" t="s">
        <v>8349</v>
      </c>
      <c r="Q2012">
        <v>1468972491</v>
      </c>
      <c r="R2012" s="13">
        <f t="shared" si="126"/>
        <v>42570.996423611112</v>
      </c>
      <c r="S2012">
        <v>1471564491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 t="b">
        <v>1</v>
      </c>
      <c r="J2013">
        <v>971</v>
      </c>
      <c r="K2013" t="b">
        <v>1</v>
      </c>
      <c r="L2013" t="s">
        <v>8295</v>
      </c>
      <c r="M2013" s="8">
        <f t="shared" si="124"/>
        <v>819.56399999999996</v>
      </c>
      <c r="N2013" s="9">
        <f t="shared" si="125"/>
        <v>422.02059732234807</v>
      </c>
      <c r="O2013" t="s">
        <v>8319</v>
      </c>
      <c r="P2013" t="s">
        <v>8349</v>
      </c>
      <c r="Q2013">
        <v>1449650173</v>
      </c>
      <c r="R2013" s="13">
        <f t="shared" si="126"/>
        <v>42347.358483796299</v>
      </c>
      <c r="S2013">
        <v>1452553200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 t="b">
        <v>1</v>
      </c>
      <c r="J2014">
        <v>183</v>
      </c>
      <c r="K2014" t="b">
        <v>1</v>
      </c>
      <c r="L2014" t="s">
        <v>8295</v>
      </c>
      <c r="M2014" s="8">
        <f t="shared" si="124"/>
        <v>234.9</v>
      </c>
      <c r="N2014" s="9">
        <f t="shared" si="125"/>
        <v>64.180327868852459</v>
      </c>
      <c r="O2014" t="s">
        <v>8319</v>
      </c>
      <c r="P2014" t="s">
        <v>8349</v>
      </c>
      <c r="Q2014">
        <v>1420573441</v>
      </c>
      <c r="R2014" s="13">
        <f t="shared" si="126"/>
        <v>42010.822233796294</v>
      </c>
      <c r="S2014">
        <v>1423165441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 t="b">
        <v>1</v>
      </c>
      <c r="J2015">
        <v>4562</v>
      </c>
      <c r="K2015" t="b">
        <v>1</v>
      </c>
      <c r="L2015" t="s">
        <v>8295</v>
      </c>
      <c r="M2015" s="8">
        <f t="shared" si="124"/>
        <v>494.91374999999999</v>
      </c>
      <c r="N2015" s="9">
        <f t="shared" si="125"/>
        <v>173.57781674704077</v>
      </c>
      <c r="O2015" t="s">
        <v>8319</v>
      </c>
      <c r="P2015" t="s">
        <v>8349</v>
      </c>
      <c r="Q2015">
        <v>1462835014</v>
      </c>
      <c r="R2015" s="13">
        <f t="shared" si="126"/>
        <v>42499.960810185185</v>
      </c>
      <c r="S2015">
        <v>1468019014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 t="b">
        <v>1</v>
      </c>
      <c r="J2016">
        <v>26457</v>
      </c>
      <c r="K2016" t="b">
        <v>1</v>
      </c>
      <c r="L2016" t="s">
        <v>8295</v>
      </c>
      <c r="M2016" s="8">
        <f t="shared" si="124"/>
        <v>7813.7822333333334</v>
      </c>
      <c r="N2016" s="9">
        <f t="shared" si="125"/>
        <v>88.601680840609291</v>
      </c>
      <c r="O2016" t="s">
        <v>8319</v>
      </c>
      <c r="P2016" t="s">
        <v>8349</v>
      </c>
      <c r="Q2016">
        <v>1361250539</v>
      </c>
      <c r="R2016" s="13">
        <f t="shared" si="126"/>
        <v>41324.214571759258</v>
      </c>
      <c r="S2016">
        <v>1364184539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 t="b">
        <v>1</v>
      </c>
      <c r="J2017">
        <v>162</v>
      </c>
      <c r="K2017" t="b">
        <v>1</v>
      </c>
      <c r="L2017" t="s">
        <v>8295</v>
      </c>
      <c r="M2017" s="8">
        <f t="shared" si="124"/>
        <v>113.00013888888888</v>
      </c>
      <c r="N2017" s="9">
        <f t="shared" si="125"/>
        <v>50.222283950617282</v>
      </c>
      <c r="O2017" t="s">
        <v>8319</v>
      </c>
      <c r="P2017" t="s">
        <v>8349</v>
      </c>
      <c r="Q2017">
        <v>1313010163</v>
      </c>
      <c r="R2017" s="13">
        <f t="shared" si="126"/>
        <v>40765.876886574071</v>
      </c>
      <c r="S2017">
        <v>1315602163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 t="b">
        <v>1</v>
      </c>
      <c r="J2018">
        <v>479</v>
      </c>
      <c r="K2018" t="b">
        <v>1</v>
      </c>
      <c r="L2018" t="s">
        <v>8295</v>
      </c>
      <c r="M2018" s="8">
        <f t="shared" si="124"/>
        <v>921.54219999999998</v>
      </c>
      <c r="N2018" s="9">
        <f t="shared" si="125"/>
        <v>192.38876826722338</v>
      </c>
      <c r="O2018" t="s">
        <v>8319</v>
      </c>
      <c r="P2018" t="s">
        <v>8349</v>
      </c>
      <c r="Q2018">
        <v>1360271299</v>
      </c>
      <c r="R2018" s="13">
        <f t="shared" si="126"/>
        <v>41312.88077546296</v>
      </c>
      <c r="S2018">
        <v>1362863299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 t="b">
        <v>1</v>
      </c>
      <c r="J2019">
        <v>426</v>
      </c>
      <c r="K2019" t="b">
        <v>1</v>
      </c>
      <c r="L2019" t="s">
        <v>8295</v>
      </c>
      <c r="M2019" s="8">
        <f t="shared" si="124"/>
        <v>125.1024</v>
      </c>
      <c r="N2019" s="9">
        <f t="shared" si="125"/>
        <v>73.416901408450698</v>
      </c>
      <c r="O2019" t="s">
        <v>8319</v>
      </c>
      <c r="P2019" t="s">
        <v>8349</v>
      </c>
      <c r="Q2019">
        <v>1329873755</v>
      </c>
      <c r="R2019" s="13">
        <f t="shared" si="126"/>
        <v>40961.057349537034</v>
      </c>
      <c r="S2019">
        <v>1332561600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 t="b">
        <v>1</v>
      </c>
      <c r="J2020">
        <v>450</v>
      </c>
      <c r="K2020" t="b">
        <v>1</v>
      </c>
      <c r="L2020" t="s">
        <v>8295</v>
      </c>
      <c r="M2020" s="8">
        <f t="shared" si="124"/>
        <v>102.24343076923077</v>
      </c>
      <c r="N2020" s="9">
        <f t="shared" si="125"/>
        <v>147.68495555555555</v>
      </c>
      <c r="O2020" t="s">
        <v>8319</v>
      </c>
      <c r="P2020" t="s">
        <v>8349</v>
      </c>
      <c r="Q2020">
        <v>1436863609</v>
      </c>
      <c r="R2020" s="13">
        <f t="shared" si="126"/>
        <v>42199.365844907406</v>
      </c>
      <c r="S2020">
        <v>1439455609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 t="b">
        <v>1</v>
      </c>
      <c r="J2021">
        <v>1780</v>
      </c>
      <c r="K2021" t="b">
        <v>1</v>
      </c>
      <c r="L2021" t="s">
        <v>8295</v>
      </c>
      <c r="M2021" s="8">
        <f t="shared" si="124"/>
        <v>484.90974999999997</v>
      </c>
      <c r="N2021" s="9">
        <f t="shared" si="125"/>
        <v>108.96848314606741</v>
      </c>
      <c r="O2021" t="s">
        <v>8319</v>
      </c>
      <c r="P2021" t="s">
        <v>8349</v>
      </c>
      <c r="Q2021">
        <v>1471971621</v>
      </c>
      <c r="R2021" s="13">
        <f t="shared" si="126"/>
        <v>42605.70857638889</v>
      </c>
      <c r="S2021">
        <v>1474563621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 t="b">
        <v>1</v>
      </c>
      <c r="J2022">
        <v>122</v>
      </c>
      <c r="K2022" t="b">
        <v>1</v>
      </c>
      <c r="L2022" t="s">
        <v>8295</v>
      </c>
      <c r="M2022" s="8">
        <f t="shared" si="124"/>
        <v>192.33333333333334</v>
      </c>
      <c r="N2022" s="9">
        <f t="shared" si="125"/>
        <v>23.647540983606557</v>
      </c>
      <c r="O2022" t="s">
        <v>8319</v>
      </c>
      <c r="P2022" t="s">
        <v>8349</v>
      </c>
      <c r="Q2022">
        <v>1396923624</v>
      </c>
      <c r="R2022" s="13">
        <f t="shared" si="126"/>
        <v>41737.097499999996</v>
      </c>
      <c r="S2022">
        <v>1400108640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 t="b">
        <v>1</v>
      </c>
      <c r="J2023">
        <v>95</v>
      </c>
      <c r="K2023" t="b">
        <v>1</v>
      </c>
      <c r="L2023" t="s">
        <v>8295</v>
      </c>
      <c r="M2023" s="8">
        <f t="shared" si="124"/>
        <v>281.10000000000002</v>
      </c>
      <c r="N2023" s="9">
        <f t="shared" si="125"/>
        <v>147.94736842105263</v>
      </c>
      <c r="O2023" t="s">
        <v>8319</v>
      </c>
      <c r="P2023" t="s">
        <v>8349</v>
      </c>
      <c r="Q2023">
        <v>1407634897</v>
      </c>
      <c r="R2023" s="13">
        <f t="shared" si="126"/>
        <v>41861.070567129631</v>
      </c>
      <c r="S2023">
        <v>1411522897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 t="b">
        <v>1</v>
      </c>
      <c r="J2024">
        <v>325</v>
      </c>
      <c r="K2024" t="b">
        <v>1</v>
      </c>
      <c r="L2024" t="s">
        <v>8295</v>
      </c>
      <c r="M2024" s="8">
        <f t="shared" si="124"/>
        <v>125.137</v>
      </c>
      <c r="N2024" s="9">
        <f t="shared" si="125"/>
        <v>385.03692307692307</v>
      </c>
      <c r="O2024" t="s">
        <v>8319</v>
      </c>
      <c r="P2024" t="s">
        <v>8349</v>
      </c>
      <c r="Q2024">
        <v>1463060372</v>
      </c>
      <c r="R2024" s="13">
        <f t="shared" si="126"/>
        <v>42502.569120370375</v>
      </c>
      <c r="S2024">
        <v>1465652372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 t="b">
        <v>1</v>
      </c>
      <c r="J2025">
        <v>353</v>
      </c>
      <c r="K2025" t="b">
        <v>1</v>
      </c>
      <c r="L2025" t="s">
        <v>8295</v>
      </c>
      <c r="M2025" s="8">
        <f t="shared" si="124"/>
        <v>161.459</v>
      </c>
      <c r="N2025" s="9">
        <f t="shared" si="125"/>
        <v>457.39093484419266</v>
      </c>
      <c r="O2025" t="s">
        <v>8319</v>
      </c>
      <c r="P2025" t="s">
        <v>8349</v>
      </c>
      <c r="Q2025">
        <v>1431425153</v>
      </c>
      <c r="R2025" s="13">
        <f t="shared" si="126"/>
        <v>42136.420752314814</v>
      </c>
      <c r="S2025">
        <v>1434017153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 t="b">
        <v>1</v>
      </c>
      <c r="J2026">
        <v>105</v>
      </c>
      <c r="K2026" t="b">
        <v>1</v>
      </c>
      <c r="L2026" t="s">
        <v>8295</v>
      </c>
      <c r="M2026" s="8">
        <f t="shared" si="124"/>
        <v>585.35</v>
      </c>
      <c r="N2026" s="9">
        <f t="shared" si="125"/>
        <v>222.99047619047619</v>
      </c>
      <c r="O2026" t="s">
        <v>8319</v>
      </c>
      <c r="P2026" t="s">
        <v>8349</v>
      </c>
      <c r="Q2026">
        <v>1341875544</v>
      </c>
      <c r="R2026" s="13">
        <f t="shared" si="126"/>
        <v>41099.966944444444</v>
      </c>
      <c r="S2026">
        <v>1344826800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 t="b">
        <v>1</v>
      </c>
      <c r="J2027">
        <v>729</v>
      </c>
      <c r="K2027" t="b">
        <v>1</v>
      </c>
      <c r="L2027" t="s">
        <v>8295</v>
      </c>
      <c r="M2027" s="8">
        <f t="shared" si="124"/>
        <v>201.15</v>
      </c>
      <c r="N2027" s="9">
        <f t="shared" si="125"/>
        <v>220.74074074074073</v>
      </c>
      <c r="O2027" t="s">
        <v>8319</v>
      </c>
      <c r="P2027" t="s">
        <v>8349</v>
      </c>
      <c r="Q2027">
        <v>1431404746</v>
      </c>
      <c r="R2027" s="13">
        <f t="shared" si="126"/>
        <v>42136.184560185182</v>
      </c>
      <c r="S2027">
        <v>1433996746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 t="b">
        <v>1</v>
      </c>
      <c r="J2028">
        <v>454</v>
      </c>
      <c r="K2028" t="b">
        <v>1</v>
      </c>
      <c r="L2028" t="s">
        <v>8295</v>
      </c>
      <c r="M2028" s="8">
        <f t="shared" si="124"/>
        <v>133.48307999999997</v>
      </c>
      <c r="N2028" s="9">
        <f t="shared" si="125"/>
        <v>73.503898678414089</v>
      </c>
      <c r="O2028" t="s">
        <v>8319</v>
      </c>
      <c r="P2028" t="s">
        <v>8349</v>
      </c>
      <c r="Q2028">
        <v>1394127585</v>
      </c>
      <c r="R2028" s="13">
        <f t="shared" si="126"/>
        <v>41704.735937500001</v>
      </c>
      <c r="S2028">
        <v>1398052740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 t="b">
        <v>1</v>
      </c>
      <c r="J2029">
        <v>539</v>
      </c>
      <c r="K2029" t="b">
        <v>1</v>
      </c>
      <c r="L2029" t="s">
        <v>8295</v>
      </c>
      <c r="M2029" s="8">
        <f t="shared" si="124"/>
        <v>120.249</v>
      </c>
      <c r="N2029" s="9">
        <f t="shared" si="125"/>
        <v>223.09647495361781</v>
      </c>
      <c r="O2029" t="s">
        <v>8319</v>
      </c>
      <c r="P2029" t="s">
        <v>8349</v>
      </c>
      <c r="Q2029">
        <v>1423855919</v>
      </c>
      <c r="R2029" s="13">
        <f t="shared" si="126"/>
        <v>42048.813877314817</v>
      </c>
      <c r="S2029">
        <v>1427740319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 t="b">
        <v>1</v>
      </c>
      <c r="J2030">
        <v>79</v>
      </c>
      <c r="K2030" t="b">
        <v>1</v>
      </c>
      <c r="L2030" t="s">
        <v>8295</v>
      </c>
      <c r="M2030" s="8">
        <f t="shared" si="124"/>
        <v>126.16666666666667</v>
      </c>
      <c r="N2030" s="9">
        <f t="shared" si="125"/>
        <v>47.911392405063289</v>
      </c>
      <c r="O2030" t="s">
        <v>8319</v>
      </c>
      <c r="P2030" t="s">
        <v>8349</v>
      </c>
      <c r="Q2030">
        <v>1265493806</v>
      </c>
      <c r="R2030" s="13">
        <f t="shared" si="126"/>
        <v>40215.919050925928</v>
      </c>
      <c r="S2030">
        <v>1268690100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 t="b">
        <v>1</v>
      </c>
      <c r="J2031">
        <v>94</v>
      </c>
      <c r="K2031" t="b">
        <v>1</v>
      </c>
      <c r="L2031" t="s">
        <v>8295</v>
      </c>
      <c r="M2031" s="8">
        <f t="shared" si="124"/>
        <v>361.2</v>
      </c>
      <c r="N2031" s="9">
        <f t="shared" si="125"/>
        <v>96.063829787234042</v>
      </c>
      <c r="O2031" t="s">
        <v>8319</v>
      </c>
      <c r="P2031" t="s">
        <v>8349</v>
      </c>
      <c r="Q2031">
        <v>1406507481</v>
      </c>
      <c r="R2031" s="13">
        <f t="shared" si="126"/>
        <v>41848.021770833337</v>
      </c>
      <c r="S2031">
        <v>1409099481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 t="b">
        <v>1</v>
      </c>
      <c r="J2032">
        <v>625</v>
      </c>
      <c r="K2032" t="b">
        <v>1</v>
      </c>
      <c r="L2032" t="s">
        <v>8295</v>
      </c>
      <c r="M2032" s="8">
        <f t="shared" si="124"/>
        <v>226.239013671875</v>
      </c>
      <c r="N2032" s="9">
        <f t="shared" si="125"/>
        <v>118.6144</v>
      </c>
      <c r="O2032" t="s">
        <v>8319</v>
      </c>
      <c r="P2032" t="s">
        <v>8349</v>
      </c>
      <c r="Q2032">
        <v>1351641296</v>
      </c>
      <c r="R2032" s="13">
        <f t="shared" si="126"/>
        <v>41212.996481481481</v>
      </c>
      <c r="S2032">
        <v>1354233296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 t="b">
        <v>1</v>
      </c>
      <c r="J2033">
        <v>508</v>
      </c>
      <c r="K2033" t="b">
        <v>1</v>
      </c>
      <c r="L2033" t="s">
        <v>8295</v>
      </c>
      <c r="M2033" s="8">
        <f t="shared" si="124"/>
        <v>120.35</v>
      </c>
      <c r="N2033" s="9">
        <f t="shared" si="125"/>
        <v>118.45472440944881</v>
      </c>
      <c r="O2033" t="s">
        <v>8319</v>
      </c>
      <c r="P2033" t="s">
        <v>8349</v>
      </c>
      <c r="Q2033">
        <v>1417506853</v>
      </c>
      <c r="R2033" s="13">
        <f t="shared" si="126"/>
        <v>41975.329317129625</v>
      </c>
      <c r="S2033">
        <v>1420765200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 t="b">
        <v>1</v>
      </c>
      <c r="J2034">
        <v>531</v>
      </c>
      <c r="K2034" t="b">
        <v>1</v>
      </c>
      <c r="L2034" t="s">
        <v>8295</v>
      </c>
      <c r="M2034" s="8">
        <f t="shared" si="124"/>
        <v>304.18799999999999</v>
      </c>
      <c r="N2034" s="9">
        <f t="shared" si="125"/>
        <v>143.21468926553672</v>
      </c>
      <c r="O2034" t="s">
        <v>8319</v>
      </c>
      <c r="P2034" t="s">
        <v>8349</v>
      </c>
      <c r="Q2034">
        <v>1479216874</v>
      </c>
      <c r="R2034" s="13">
        <f t="shared" si="126"/>
        <v>42689.565671296295</v>
      </c>
      <c r="S2034">
        <v>1481778000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 t="b">
        <v>1</v>
      </c>
      <c r="J2035">
        <v>158</v>
      </c>
      <c r="K2035" t="b">
        <v>1</v>
      </c>
      <c r="L2035" t="s">
        <v>8295</v>
      </c>
      <c r="M2035" s="8">
        <f t="shared" si="124"/>
        <v>178.67599999999999</v>
      </c>
      <c r="N2035" s="9">
        <f t="shared" si="125"/>
        <v>282.71518987341773</v>
      </c>
      <c r="O2035" t="s">
        <v>8319</v>
      </c>
      <c r="P2035" t="s">
        <v>8349</v>
      </c>
      <c r="Q2035">
        <v>1395885518</v>
      </c>
      <c r="R2035" s="13">
        <f t="shared" si="126"/>
        <v>41725.082384259258</v>
      </c>
      <c r="S2035">
        <v>1398477518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 t="b">
        <v>1</v>
      </c>
      <c r="J2036">
        <v>508</v>
      </c>
      <c r="K2036" t="b">
        <v>1</v>
      </c>
      <c r="L2036" t="s">
        <v>8295</v>
      </c>
      <c r="M2036" s="8">
        <f t="shared" si="124"/>
        <v>386.81998717948721</v>
      </c>
      <c r="N2036" s="9">
        <f t="shared" si="125"/>
        <v>593.93620078740162</v>
      </c>
      <c r="O2036" t="s">
        <v>8319</v>
      </c>
      <c r="P2036" t="s">
        <v>8349</v>
      </c>
      <c r="Q2036">
        <v>1426216033</v>
      </c>
      <c r="R2036" s="13">
        <f t="shared" si="126"/>
        <v>42076.130011574074</v>
      </c>
      <c r="S2036">
        <v>1430981880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 t="b">
        <v>1</v>
      </c>
      <c r="J2037">
        <v>644</v>
      </c>
      <c r="K2037" t="b">
        <v>1</v>
      </c>
      <c r="L2037" t="s">
        <v>8295</v>
      </c>
      <c r="M2037" s="8">
        <f t="shared" si="124"/>
        <v>211.03642500000001</v>
      </c>
      <c r="N2037" s="9">
        <f t="shared" si="125"/>
        <v>262.15704968944101</v>
      </c>
      <c r="O2037" t="s">
        <v>8319</v>
      </c>
      <c r="P2037" t="s">
        <v>8349</v>
      </c>
      <c r="Q2037">
        <v>1446562807</v>
      </c>
      <c r="R2037" s="13">
        <f t="shared" si="126"/>
        <v>42311.625081018516</v>
      </c>
      <c r="S2037">
        <v>1450486800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 t="b">
        <v>1</v>
      </c>
      <c r="J2038">
        <v>848</v>
      </c>
      <c r="K2038" t="b">
        <v>1</v>
      </c>
      <c r="L2038" t="s">
        <v>8295</v>
      </c>
      <c r="M2038" s="8">
        <f t="shared" si="124"/>
        <v>131.66833333333332</v>
      </c>
      <c r="N2038" s="9">
        <f t="shared" si="125"/>
        <v>46.580778301886795</v>
      </c>
      <c r="O2038" t="s">
        <v>8319</v>
      </c>
      <c r="P2038" t="s">
        <v>8349</v>
      </c>
      <c r="Q2038">
        <v>1397076319</v>
      </c>
      <c r="R2038" s="13">
        <f t="shared" si="126"/>
        <v>41738.864803240744</v>
      </c>
      <c r="S2038">
        <v>1399668319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 t="b">
        <v>1</v>
      </c>
      <c r="J2039">
        <v>429</v>
      </c>
      <c r="K2039" t="b">
        <v>1</v>
      </c>
      <c r="L2039" t="s">
        <v>8295</v>
      </c>
      <c r="M2039" s="8">
        <f t="shared" si="124"/>
        <v>300.47640000000001</v>
      </c>
      <c r="N2039" s="9">
        <f t="shared" si="125"/>
        <v>70.041118881118877</v>
      </c>
      <c r="O2039" t="s">
        <v>8319</v>
      </c>
      <c r="P2039" t="s">
        <v>8349</v>
      </c>
      <c r="Q2039">
        <v>1383195753</v>
      </c>
      <c r="R2039" s="13">
        <f t="shared" si="126"/>
        <v>41578.210104166668</v>
      </c>
      <c r="S2039">
        <v>1388383353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 t="b">
        <v>1</v>
      </c>
      <c r="J2040">
        <v>204</v>
      </c>
      <c r="K2040" t="b">
        <v>1</v>
      </c>
      <c r="L2040" t="s">
        <v>8295</v>
      </c>
      <c r="M2040" s="8">
        <f t="shared" si="124"/>
        <v>420.51249999999999</v>
      </c>
      <c r="N2040" s="9">
        <f t="shared" si="125"/>
        <v>164.90686274509804</v>
      </c>
      <c r="O2040" t="s">
        <v>8319</v>
      </c>
      <c r="P2040" t="s">
        <v>8349</v>
      </c>
      <c r="Q2040">
        <v>1369895421</v>
      </c>
      <c r="R2040" s="13">
        <f t="shared" si="126"/>
        <v>41424.27107638889</v>
      </c>
      <c r="S2040">
        <v>1372701600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 t="b">
        <v>1</v>
      </c>
      <c r="J2041">
        <v>379</v>
      </c>
      <c r="K2041" t="b">
        <v>1</v>
      </c>
      <c r="L2041" t="s">
        <v>8295</v>
      </c>
      <c r="M2041" s="8">
        <f t="shared" si="124"/>
        <v>136.21680000000001</v>
      </c>
      <c r="N2041" s="9">
        <f t="shared" si="125"/>
        <v>449.26385224274406</v>
      </c>
      <c r="O2041" t="s">
        <v>8319</v>
      </c>
      <c r="P2041" t="s">
        <v>8349</v>
      </c>
      <c r="Q2041">
        <v>1477996325</v>
      </c>
      <c r="R2041" s="13">
        <f t="shared" si="126"/>
        <v>42675.438946759255</v>
      </c>
      <c r="S2041">
        <v>1480568340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 t="b">
        <v>1</v>
      </c>
      <c r="J2042">
        <v>271</v>
      </c>
      <c r="K2042" t="b">
        <v>1</v>
      </c>
      <c r="L2042" t="s">
        <v>8295</v>
      </c>
      <c r="M2042" s="8">
        <f t="shared" si="124"/>
        <v>248.17133333333334</v>
      </c>
      <c r="N2042" s="9">
        <f t="shared" si="125"/>
        <v>27.472841328413285</v>
      </c>
      <c r="O2042" t="s">
        <v>8319</v>
      </c>
      <c r="P2042" t="s">
        <v>8349</v>
      </c>
      <c r="Q2042">
        <v>1383257703</v>
      </c>
      <c r="R2042" s="13">
        <f t="shared" si="126"/>
        <v>41578.927118055559</v>
      </c>
      <c r="S2042">
        <v>1384557303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 t="b">
        <v>0</v>
      </c>
      <c r="J2043">
        <v>120</v>
      </c>
      <c r="K2043" t="b">
        <v>1</v>
      </c>
      <c r="L2043" t="s">
        <v>8295</v>
      </c>
      <c r="M2043" s="8">
        <f t="shared" si="124"/>
        <v>181.86315789473684</v>
      </c>
      <c r="N2043" s="9">
        <f t="shared" si="125"/>
        <v>143.97499999999999</v>
      </c>
      <c r="O2043" t="s">
        <v>8319</v>
      </c>
      <c r="P2043" t="s">
        <v>8349</v>
      </c>
      <c r="Q2043">
        <v>1476189427</v>
      </c>
      <c r="R2043" s="13">
        <f t="shared" si="126"/>
        <v>42654.525775462964</v>
      </c>
      <c r="S2043">
        <v>1478785027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 t="b">
        <v>0</v>
      </c>
      <c r="J2044">
        <v>140</v>
      </c>
      <c r="K2044" t="b">
        <v>1</v>
      </c>
      <c r="L2044" t="s">
        <v>8295</v>
      </c>
      <c r="M2044" s="8">
        <f t="shared" si="124"/>
        <v>123.53</v>
      </c>
      <c r="N2044" s="9">
        <f t="shared" si="125"/>
        <v>88.23571428571428</v>
      </c>
      <c r="O2044" t="s">
        <v>8319</v>
      </c>
      <c r="P2044" t="s">
        <v>8349</v>
      </c>
      <c r="Q2044">
        <v>1448297974</v>
      </c>
      <c r="R2044" s="13">
        <f t="shared" si="126"/>
        <v>42331.708032407405</v>
      </c>
      <c r="S2044">
        <v>1453481974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 t="b">
        <v>0</v>
      </c>
      <c r="J2045">
        <v>193</v>
      </c>
      <c r="K2045" t="b">
        <v>1</v>
      </c>
      <c r="L2045" t="s">
        <v>8295</v>
      </c>
      <c r="M2045" s="8">
        <f t="shared" si="124"/>
        <v>506.20938628158842</v>
      </c>
      <c r="N2045" s="9">
        <f t="shared" si="125"/>
        <v>36.326424870466319</v>
      </c>
      <c r="O2045" t="s">
        <v>8319</v>
      </c>
      <c r="P2045" t="s">
        <v>8349</v>
      </c>
      <c r="Q2045">
        <v>1476764077</v>
      </c>
      <c r="R2045" s="13">
        <f t="shared" si="126"/>
        <v>42661.176817129628</v>
      </c>
      <c r="S2045">
        <v>1481432340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 t="b">
        <v>0</v>
      </c>
      <c r="J2046">
        <v>180</v>
      </c>
      <c r="K2046" t="b">
        <v>1</v>
      </c>
      <c r="L2046" t="s">
        <v>8295</v>
      </c>
      <c r="M2046" s="8">
        <f t="shared" si="124"/>
        <v>108.21333333333334</v>
      </c>
      <c r="N2046" s="9">
        <f t="shared" si="125"/>
        <v>90.177777777777777</v>
      </c>
      <c r="O2046" t="s">
        <v>8319</v>
      </c>
      <c r="P2046" t="s">
        <v>8349</v>
      </c>
      <c r="Q2046">
        <v>1431620714</v>
      </c>
      <c r="R2046" s="13">
        <f t="shared" si="126"/>
        <v>42138.684189814812</v>
      </c>
      <c r="S2046">
        <v>1434212714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 t="b">
        <v>0</v>
      </c>
      <c r="J2047">
        <v>263</v>
      </c>
      <c r="K2047" t="b">
        <v>1</v>
      </c>
      <c r="L2047" t="s">
        <v>8295</v>
      </c>
      <c r="M2047" s="8">
        <f t="shared" si="124"/>
        <v>819.18387755102037</v>
      </c>
      <c r="N2047" s="9">
        <f t="shared" si="125"/>
        <v>152.62361216730039</v>
      </c>
      <c r="O2047" t="s">
        <v>8319</v>
      </c>
      <c r="P2047" t="s">
        <v>8349</v>
      </c>
      <c r="Q2047">
        <v>1339207647</v>
      </c>
      <c r="R2047" s="13">
        <f t="shared" si="126"/>
        <v>41069.088506944441</v>
      </c>
      <c r="S2047">
        <v>1341799647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 t="b">
        <v>0</v>
      </c>
      <c r="J2048">
        <v>217</v>
      </c>
      <c r="K2048" t="b">
        <v>1</v>
      </c>
      <c r="L2048" t="s">
        <v>8295</v>
      </c>
      <c r="M2048" s="8">
        <f t="shared" si="124"/>
        <v>121.1</v>
      </c>
      <c r="N2048" s="9">
        <f t="shared" si="125"/>
        <v>55.806451612903224</v>
      </c>
      <c r="O2048" t="s">
        <v>8319</v>
      </c>
      <c r="P2048" t="s">
        <v>8349</v>
      </c>
      <c r="Q2048">
        <v>1366690044</v>
      </c>
      <c r="R2048" s="13">
        <f t="shared" si="126"/>
        <v>41387.171805555554</v>
      </c>
      <c r="S2048">
        <v>1369282044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 t="b">
        <v>0</v>
      </c>
      <c r="J2049">
        <v>443</v>
      </c>
      <c r="K2049" t="b">
        <v>1</v>
      </c>
      <c r="L2049" t="s">
        <v>8295</v>
      </c>
      <c r="M2049" s="8">
        <f t="shared" si="124"/>
        <v>102.99897959183673</v>
      </c>
      <c r="N2049" s="9">
        <f t="shared" si="125"/>
        <v>227.85327313769753</v>
      </c>
      <c r="O2049" t="s">
        <v>8319</v>
      </c>
      <c r="P2049" t="s">
        <v>8349</v>
      </c>
      <c r="Q2049">
        <v>1426714870</v>
      </c>
      <c r="R2049" s="13">
        <f t="shared" si="126"/>
        <v>42081.903587962966</v>
      </c>
      <c r="S2049">
        <v>1429228800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 t="b">
        <v>0</v>
      </c>
      <c r="J2050">
        <v>1373</v>
      </c>
      <c r="K2050" t="b">
        <v>1</v>
      </c>
      <c r="L2050" t="s">
        <v>8295</v>
      </c>
      <c r="M2050" s="8">
        <f t="shared" ref="M2050:M2113" si="128">100*E2050/D2050</f>
        <v>148.33229411764705</v>
      </c>
      <c r="N2050" s="9">
        <f t="shared" ref="N2050:N2113" si="129">E2050/J2050</f>
        <v>91.82989803350327</v>
      </c>
      <c r="O2050" t="s">
        <v>8319</v>
      </c>
      <c r="P2050" t="s">
        <v>8349</v>
      </c>
      <c r="Q2050">
        <v>1366731491</v>
      </c>
      <c r="R2050" s="13">
        <f t="shared" ref="R2050:R2113" si="130">(((Q2050/60)/60)/24)+DATE(1970,1,1)</f>
        <v>41387.651516203703</v>
      </c>
      <c r="S2050">
        <v>1369323491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 t="b">
        <v>0</v>
      </c>
      <c r="J2051">
        <v>742</v>
      </c>
      <c r="K2051" t="b">
        <v>1</v>
      </c>
      <c r="L2051" t="s">
        <v>8295</v>
      </c>
      <c r="M2051" s="8">
        <f t="shared" si="128"/>
        <v>120.19070000000001</v>
      </c>
      <c r="N2051" s="9">
        <f t="shared" si="129"/>
        <v>80.991037735849048</v>
      </c>
      <c r="O2051" t="s">
        <v>8319</v>
      </c>
      <c r="P2051" t="s">
        <v>8349</v>
      </c>
      <c r="Q2051">
        <v>1382963963</v>
      </c>
      <c r="R2051" s="13">
        <f t="shared" si="130"/>
        <v>41575.527349537035</v>
      </c>
      <c r="S2051">
        <v>1386025140</v>
      </c>
      <c r="T2051" s="14">
        <f t="shared" ref="T2051:T2114" si="131">(((S2051/60)/60)/24)+DATE(1970,1,1)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 t="b">
        <v>0</v>
      </c>
      <c r="J2052">
        <v>170</v>
      </c>
      <c r="K2052" t="b">
        <v>1</v>
      </c>
      <c r="L2052" t="s">
        <v>8295</v>
      </c>
      <c r="M2052" s="8">
        <f t="shared" si="128"/>
        <v>473.27</v>
      </c>
      <c r="N2052" s="9">
        <f t="shared" si="129"/>
        <v>278.39411764705881</v>
      </c>
      <c r="O2052" t="s">
        <v>8319</v>
      </c>
      <c r="P2052" t="s">
        <v>8349</v>
      </c>
      <c r="Q2052">
        <v>1429580578</v>
      </c>
      <c r="R2052" s="13">
        <f t="shared" si="130"/>
        <v>42115.071504629625</v>
      </c>
      <c r="S2052">
        <v>1433036578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 t="b">
        <v>0</v>
      </c>
      <c r="J2053">
        <v>242</v>
      </c>
      <c r="K2053" t="b">
        <v>1</v>
      </c>
      <c r="L2053" t="s">
        <v>8295</v>
      </c>
      <c r="M2053" s="8">
        <f t="shared" si="128"/>
        <v>130.36250000000001</v>
      </c>
      <c r="N2053" s="9">
        <f t="shared" si="129"/>
        <v>43.095041322314053</v>
      </c>
      <c r="O2053" t="s">
        <v>8319</v>
      </c>
      <c r="P2053" t="s">
        <v>8349</v>
      </c>
      <c r="Q2053">
        <v>1385425937</v>
      </c>
      <c r="R2053" s="13">
        <f t="shared" si="130"/>
        <v>41604.022418981483</v>
      </c>
      <c r="S2053">
        <v>1388017937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 t="b">
        <v>0</v>
      </c>
      <c r="J2054">
        <v>541</v>
      </c>
      <c r="K2054" t="b">
        <v>1</v>
      </c>
      <c r="L2054" t="s">
        <v>8295</v>
      </c>
      <c r="M2054" s="8">
        <f t="shared" si="128"/>
        <v>353.048</v>
      </c>
      <c r="N2054" s="9">
        <f t="shared" si="129"/>
        <v>326.29205175600737</v>
      </c>
      <c r="O2054" t="s">
        <v>8319</v>
      </c>
      <c r="P2054" t="s">
        <v>8349</v>
      </c>
      <c r="Q2054">
        <v>1452045653</v>
      </c>
      <c r="R2054" s="13">
        <f t="shared" si="130"/>
        <v>42375.08394675926</v>
      </c>
      <c r="S2054">
        <v>1455933653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 t="b">
        <v>0</v>
      </c>
      <c r="J2055">
        <v>121</v>
      </c>
      <c r="K2055" t="b">
        <v>1</v>
      </c>
      <c r="L2055" t="s">
        <v>8295</v>
      </c>
      <c r="M2055" s="8">
        <f t="shared" si="128"/>
        <v>101.02</v>
      </c>
      <c r="N2055" s="9">
        <f t="shared" si="129"/>
        <v>41.743801652892564</v>
      </c>
      <c r="O2055" t="s">
        <v>8319</v>
      </c>
      <c r="P2055" t="s">
        <v>8349</v>
      </c>
      <c r="Q2055">
        <v>1445870951</v>
      </c>
      <c r="R2055" s="13">
        <f t="shared" si="130"/>
        <v>42303.617488425924</v>
      </c>
      <c r="S2055">
        <v>1448466551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 t="b">
        <v>0</v>
      </c>
      <c r="J2056">
        <v>621</v>
      </c>
      <c r="K2056" t="b">
        <v>1</v>
      </c>
      <c r="L2056" t="s">
        <v>8295</v>
      </c>
      <c r="M2056" s="8">
        <f t="shared" si="128"/>
        <v>113.59142857142857</v>
      </c>
      <c r="N2056" s="9">
        <f t="shared" si="129"/>
        <v>64.020933977455712</v>
      </c>
      <c r="O2056" t="s">
        <v>8319</v>
      </c>
      <c r="P2056" t="s">
        <v>8349</v>
      </c>
      <c r="Q2056">
        <v>1396441810</v>
      </c>
      <c r="R2056" s="13">
        <f t="shared" si="130"/>
        <v>41731.520949074074</v>
      </c>
      <c r="S2056">
        <v>1399033810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 t="b">
        <v>0</v>
      </c>
      <c r="J2057">
        <v>101</v>
      </c>
      <c r="K2057" t="b">
        <v>1</v>
      </c>
      <c r="L2057" t="s">
        <v>8295</v>
      </c>
      <c r="M2057" s="8">
        <f t="shared" si="128"/>
        <v>167.41666666666666</v>
      </c>
      <c r="N2057" s="9">
        <f t="shared" si="129"/>
        <v>99.455445544554451</v>
      </c>
      <c r="O2057" t="s">
        <v>8319</v>
      </c>
      <c r="P2057" t="s">
        <v>8349</v>
      </c>
      <c r="Q2057">
        <v>1415031043</v>
      </c>
      <c r="R2057" s="13">
        <f t="shared" si="130"/>
        <v>41946.674108796295</v>
      </c>
      <c r="S2057">
        <v>1417579200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 t="b">
        <v>0</v>
      </c>
      <c r="J2058">
        <v>554</v>
      </c>
      <c r="K2058" t="b">
        <v>1</v>
      </c>
      <c r="L2058" t="s">
        <v>8295</v>
      </c>
      <c r="M2058" s="8">
        <f t="shared" si="128"/>
        <v>153.452</v>
      </c>
      <c r="N2058" s="9">
        <f t="shared" si="129"/>
        <v>138.49458483754512</v>
      </c>
      <c r="O2058" t="s">
        <v>8319</v>
      </c>
      <c r="P2058" t="s">
        <v>8349</v>
      </c>
      <c r="Q2058">
        <v>1363630542</v>
      </c>
      <c r="R2058" s="13">
        <f t="shared" si="130"/>
        <v>41351.76090277778</v>
      </c>
      <c r="S2058">
        <v>1366222542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 t="b">
        <v>0</v>
      </c>
      <c r="J2059">
        <v>666</v>
      </c>
      <c r="K2059" t="b">
        <v>1</v>
      </c>
      <c r="L2059" t="s">
        <v>8295</v>
      </c>
      <c r="M2059" s="8">
        <f t="shared" si="128"/>
        <v>202.23220000000001</v>
      </c>
      <c r="N2059" s="9">
        <f t="shared" si="129"/>
        <v>45.547792792792798</v>
      </c>
      <c r="O2059" t="s">
        <v>8319</v>
      </c>
      <c r="P2059" t="s">
        <v>8349</v>
      </c>
      <c r="Q2059">
        <v>1453895532</v>
      </c>
      <c r="R2059" s="13">
        <f t="shared" si="130"/>
        <v>42396.494583333333</v>
      </c>
      <c r="S2059">
        <v>1456487532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 t="b">
        <v>0</v>
      </c>
      <c r="J2060">
        <v>410</v>
      </c>
      <c r="K2060" t="b">
        <v>1</v>
      </c>
      <c r="L2060" t="s">
        <v>8295</v>
      </c>
      <c r="M2060" s="8">
        <f t="shared" si="128"/>
        <v>168.28125</v>
      </c>
      <c r="N2060" s="9">
        <f t="shared" si="129"/>
        <v>10.507317073170732</v>
      </c>
      <c r="O2060" t="s">
        <v>8319</v>
      </c>
      <c r="P2060" t="s">
        <v>8349</v>
      </c>
      <c r="Q2060">
        <v>1421916830</v>
      </c>
      <c r="R2060" s="13">
        <f t="shared" si="130"/>
        <v>42026.370717592596</v>
      </c>
      <c r="S2060">
        <v>1425326400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 t="b">
        <v>0</v>
      </c>
      <c r="J2061">
        <v>375</v>
      </c>
      <c r="K2061" t="b">
        <v>1</v>
      </c>
      <c r="L2061" t="s">
        <v>8295</v>
      </c>
      <c r="M2061" s="8">
        <f t="shared" si="128"/>
        <v>143.45666666666668</v>
      </c>
      <c r="N2061" s="9">
        <f t="shared" si="129"/>
        <v>114.76533333333333</v>
      </c>
      <c r="O2061" t="s">
        <v>8319</v>
      </c>
      <c r="P2061" t="s">
        <v>8349</v>
      </c>
      <c r="Q2061">
        <v>1450880854</v>
      </c>
      <c r="R2061" s="13">
        <f t="shared" si="130"/>
        <v>42361.602476851855</v>
      </c>
      <c r="S2061">
        <v>1454277540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 t="b">
        <v>0</v>
      </c>
      <c r="J2062">
        <v>1364</v>
      </c>
      <c r="K2062" t="b">
        <v>1</v>
      </c>
      <c r="L2062" t="s">
        <v>8295</v>
      </c>
      <c r="M2062" s="8">
        <f t="shared" si="128"/>
        <v>196.4</v>
      </c>
      <c r="N2062" s="9">
        <f t="shared" si="129"/>
        <v>35.997067448680355</v>
      </c>
      <c r="O2062" t="s">
        <v>8319</v>
      </c>
      <c r="P2062" t="s">
        <v>8349</v>
      </c>
      <c r="Q2062">
        <v>1400945150</v>
      </c>
      <c r="R2062" s="13">
        <f t="shared" si="130"/>
        <v>41783.642939814818</v>
      </c>
      <c r="S2062">
        <v>1406129150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 t="b">
        <v>0</v>
      </c>
      <c r="J2063">
        <v>35</v>
      </c>
      <c r="K2063" t="b">
        <v>1</v>
      </c>
      <c r="L2063" t="s">
        <v>8295</v>
      </c>
      <c r="M2063" s="8">
        <f t="shared" si="128"/>
        <v>107.92</v>
      </c>
      <c r="N2063" s="9">
        <f t="shared" si="129"/>
        <v>154.17142857142858</v>
      </c>
      <c r="O2063" t="s">
        <v>8319</v>
      </c>
      <c r="P2063" t="s">
        <v>8349</v>
      </c>
      <c r="Q2063">
        <v>1480616454</v>
      </c>
      <c r="R2063" s="13">
        <f t="shared" si="130"/>
        <v>42705.764513888891</v>
      </c>
      <c r="S2063">
        <v>1483208454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 t="b">
        <v>0</v>
      </c>
      <c r="J2064">
        <v>203</v>
      </c>
      <c r="K2064" t="b">
        <v>1</v>
      </c>
      <c r="L2064" t="s">
        <v>8295</v>
      </c>
      <c r="M2064" s="8">
        <f t="shared" si="128"/>
        <v>114.977</v>
      </c>
      <c r="N2064" s="9">
        <f t="shared" si="129"/>
        <v>566.38916256157631</v>
      </c>
      <c r="O2064" t="s">
        <v>8319</v>
      </c>
      <c r="P2064" t="s">
        <v>8349</v>
      </c>
      <c r="Q2064">
        <v>1456218698</v>
      </c>
      <c r="R2064" s="13">
        <f t="shared" si="130"/>
        <v>42423.3830787037</v>
      </c>
      <c r="S2064">
        <v>1458807098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 t="b">
        <v>0</v>
      </c>
      <c r="J2065">
        <v>49</v>
      </c>
      <c r="K2065" t="b">
        <v>1</v>
      </c>
      <c r="L2065" t="s">
        <v>8295</v>
      </c>
      <c r="M2065" s="8">
        <f t="shared" si="128"/>
        <v>148.05000000000001</v>
      </c>
      <c r="N2065" s="9">
        <f t="shared" si="129"/>
        <v>120.85714285714286</v>
      </c>
      <c r="O2065" t="s">
        <v>8319</v>
      </c>
      <c r="P2065" t="s">
        <v>8349</v>
      </c>
      <c r="Q2065">
        <v>1460482501</v>
      </c>
      <c r="R2065" s="13">
        <f t="shared" si="130"/>
        <v>42472.73265046296</v>
      </c>
      <c r="S2065">
        <v>1463333701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 t="b">
        <v>0</v>
      </c>
      <c r="J2066">
        <v>5812</v>
      </c>
      <c r="K2066" t="b">
        <v>1</v>
      </c>
      <c r="L2066" t="s">
        <v>8295</v>
      </c>
      <c r="M2066" s="8">
        <f t="shared" si="128"/>
        <v>191.16676082790633</v>
      </c>
      <c r="N2066" s="9">
        <f t="shared" si="129"/>
        <v>86.163845492085343</v>
      </c>
      <c r="O2066" t="s">
        <v>8319</v>
      </c>
      <c r="P2066" t="s">
        <v>8349</v>
      </c>
      <c r="Q2066">
        <v>1366879523</v>
      </c>
      <c r="R2066" s="13">
        <f t="shared" si="130"/>
        <v>41389.364849537036</v>
      </c>
      <c r="S2066">
        <v>1370001600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 t="b">
        <v>0</v>
      </c>
      <c r="J2067">
        <v>1556</v>
      </c>
      <c r="K2067" t="b">
        <v>1</v>
      </c>
      <c r="L2067" t="s">
        <v>8295</v>
      </c>
      <c r="M2067" s="8">
        <f t="shared" si="128"/>
        <v>199.215125</v>
      </c>
      <c r="N2067" s="9">
        <f t="shared" si="129"/>
        <v>51.212114395886893</v>
      </c>
      <c r="O2067" t="s">
        <v>8319</v>
      </c>
      <c r="P2067" t="s">
        <v>8349</v>
      </c>
      <c r="Q2067">
        <v>1385366429</v>
      </c>
      <c r="R2067" s="13">
        <f t="shared" si="130"/>
        <v>41603.333668981482</v>
      </c>
      <c r="S2067">
        <v>1387958429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 t="b">
        <v>0</v>
      </c>
      <c r="J2068">
        <v>65</v>
      </c>
      <c r="K2068" t="b">
        <v>1</v>
      </c>
      <c r="L2068" t="s">
        <v>8295</v>
      </c>
      <c r="M2068" s="8">
        <f t="shared" si="128"/>
        <v>218.6</v>
      </c>
      <c r="N2068" s="9">
        <f t="shared" si="129"/>
        <v>67.261538461538464</v>
      </c>
      <c r="O2068" t="s">
        <v>8319</v>
      </c>
      <c r="P2068" t="s">
        <v>8349</v>
      </c>
      <c r="Q2068">
        <v>1406226683</v>
      </c>
      <c r="R2068" s="13">
        <f t="shared" si="130"/>
        <v>41844.771793981483</v>
      </c>
      <c r="S2068">
        <v>1408818683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 t="b">
        <v>0</v>
      </c>
      <c r="J2069">
        <v>10</v>
      </c>
      <c r="K2069" t="b">
        <v>1</v>
      </c>
      <c r="L2069" t="s">
        <v>8295</v>
      </c>
      <c r="M2069" s="8">
        <f t="shared" si="128"/>
        <v>126.86868686868686</v>
      </c>
      <c r="N2069" s="9">
        <f t="shared" si="129"/>
        <v>62.8</v>
      </c>
      <c r="O2069" t="s">
        <v>8319</v>
      </c>
      <c r="P2069" t="s">
        <v>8349</v>
      </c>
      <c r="Q2069">
        <v>1429648176</v>
      </c>
      <c r="R2069" s="13">
        <f t="shared" si="130"/>
        <v>42115.853888888887</v>
      </c>
      <c r="S2069">
        <v>1432499376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 t="b">
        <v>0</v>
      </c>
      <c r="J2070">
        <v>76</v>
      </c>
      <c r="K2070" t="b">
        <v>1</v>
      </c>
      <c r="L2070" t="s">
        <v>8295</v>
      </c>
      <c r="M2070" s="8">
        <f t="shared" si="128"/>
        <v>105.22387999999999</v>
      </c>
      <c r="N2070" s="9">
        <f t="shared" si="129"/>
        <v>346.13118421052633</v>
      </c>
      <c r="O2070" t="s">
        <v>8319</v>
      </c>
      <c r="P2070" t="s">
        <v>8349</v>
      </c>
      <c r="Q2070">
        <v>1474402315</v>
      </c>
      <c r="R2070" s="13">
        <f t="shared" si="130"/>
        <v>42633.841608796298</v>
      </c>
      <c r="S2070">
        <v>1476994315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 t="b">
        <v>0</v>
      </c>
      <c r="J2071">
        <v>263</v>
      </c>
      <c r="K2071" t="b">
        <v>1</v>
      </c>
      <c r="L2071" t="s">
        <v>8295</v>
      </c>
      <c r="M2071" s="8">
        <f t="shared" si="128"/>
        <v>128.40665999999999</v>
      </c>
      <c r="N2071" s="9">
        <f t="shared" si="129"/>
        <v>244.11912547528519</v>
      </c>
      <c r="O2071" t="s">
        <v>8319</v>
      </c>
      <c r="P2071" t="s">
        <v>8349</v>
      </c>
      <c r="Q2071">
        <v>1449098391</v>
      </c>
      <c r="R2071" s="13">
        <f t="shared" si="130"/>
        <v>42340.972118055557</v>
      </c>
      <c r="S2071">
        <v>1451776791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 t="b">
        <v>0</v>
      </c>
      <c r="J2072">
        <v>1530</v>
      </c>
      <c r="K2072" t="b">
        <v>1</v>
      </c>
      <c r="L2072" t="s">
        <v>8295</v>
      </c>
      <c r="M2072" s="8">
        <f t="shared" si="128"/>
        <v>317.3272</v>
      </c>
      <c r="N2072" s="9">
        <f t="shared" si="129"/>
        <v>259.25424836601309</v>
      </c>
      <c r="O2072" t="s">
        <v>8319</v>
      </c>
      <c r="P2072" t="s">
        <v>8349</v>
      </c>
      <c r="Q2072">
        <v>1464536723</v>
      </c>
      <c r="R2072" s="13">
        <f t="shared" si="130"/>
        <v>42519.6565162037</v>
      </c>
      <c r="S2072">
        <v>1467128723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 t="b">
        <v>0</v>
      </c>
      <c r="J2073">
        <v>278</v>
      </c>
      <c r="K2073" t="b">
        <v>1</v>
      </c>
      <c r="L2073" t="s">
        <v>8295</v>
      </c>
      <c r="M2073" s="8">
        <f t="shared" si="128"/>
        <v>280.73</v>
      </c>
      <c r="N2073" s="9">
        <f t="shared" si="129"/>
        <v>201.96402877697841</v>
      </c>
      <c r="O2073" t="s">
        <v>8319</v>
      </c>
      <c r="P2073" t="s">
        <v>8349</v>
      </c>
      <c r="Q2073">
        <v>1471502484</v>
      </c>
      <c r="R2073" s="13">
        <f t="shared" si="130"/>
        <v>42600.278749999998</v>
      </c>
      <c r="S2073">
        <v>1475390484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 t="b">
        <v>0</v>
      </c>
      <c r="J2074">
        <v>350</v>
      </c>
      <c r="K2074" t="b">
        <v>1</v>
      </c>
      <c r="L2074" t="s">
        <v>8295</v>
      </c>
      <c r="M2074" s="8">
        <f t="shared" si="128"/>
        <v>110.73146853146854</v>
      </c>
      <c r="N2074" s="9">
        <f t="shared" si="129"/>
        <v>226.20857142857142</v>
      </c>
      <c r="O2074" t="s">
        <v>8319</v>
      </c>
      <c r="P2074" t="s">
        <v>8349</v>
      </c>
      <c r="Q2074">
        <v>1460037432</v>
      </c>
      <c r="R2074" s="13">
        <f t="shared" si="130"/>
        <v>42467.581388888888</v>
      </c>
      <c r="S2074">
        <v>1462629432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 t="b">
        <v>0</v>
      </c>
      <c r="J2075">
        <v>470</v>
      </c>
      <c r="K2075" t="b">
        <v>1</v>
      </c>
      <c r="L2075" t="s">
        <v>8295</v>
      </c>
      <c r="M2075" s="8">
        <f t="shared" si="128"/>
        <v>152.60429999999999</v>
      </c>
      <c r="N2075" s="9">
        <f t="shared" si="129"/>
        <v>324.69</v>
      </c>
      <c r="O2075" t="s">
        <v>8319</v>
      </c>
      <c r="P2075" t="s">
        <v>8349</v>
      </c>
      <c r="Q2075">
        <v>1427212918</v>
      </c>
      <c r="R2075" s="13">
        <f t="shared" si="130"/>
        <v>42087.668032407411</v>
      </c>
      <c r="S2075">
        <v>1431100918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 t="b">
        <v>0</v>
      </c>
      <c r="J2076">
        <v>3</v>
      </c>
      <c r="K2076" t="b">
        <v>1</v>
      </c>
      <c r="L2076" t="s">
        <v>8295</v>
      </c>
      <c r="M2076" s="8">
        <f t="shared" si="128"/>
        <v>102.5</v>
      </c>
      <c r="N2076" s="9">
        <f t="shared" si="129"/>
        <v>205</v>
      </c>
      <c r="O2076" t="s">
        <v>8319</v>
      </c>
      <c r="P2076" t="s">
        <v>8349</v>
      </c>
      <c r="Q2076">
        <v>1459972182</v>
      </c>
      <c r="R2076" s="13">
        <f t="shared" si="130"/>
        <v>42466.826180555552</v>
      </c>
      <c r="S2076">
        <v>1462564182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 t="b">
        <v>0</v>
      </c>
      <c r="J2077">
        <v>8200</v>
      </c>
      <c r="K2077" t="b">
        <v>1</v>
      </c>
      <c r="L2077" t="s">
        <v>8295</v>
      </c>
      <c r="M2077" s="8">
        <f t="shared" si="128"/>
        <v>1678.3738373837384</v>
      </c>
      <c r="N2077" s="9">
        <f t="shared" si="129"/>
        <v>20.465926829268295</v>
      </c>
      <c r="O2077" t="s">
        <v>8319</v>
      </c>
      <c r="P2077" t="s">
        <v>8349</v>
      </c>
      <c r="Q2077">
        <v>1372177288</v>
      </c>
      <c r="R2077" s="13">
        <f t="shared" si="130"/>
        <v>41450.681574074071</v>
      </c>
      <c r="S2077">
        <v>1374769288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 t="b">
        <v>0</v>
      </c>
      <c r="J2078">
        <v>8359</v>
      </c>
      <c r="K2078" t="b">
        <v>1</v>
      </c>
      <c r="L2078" t="s">
        <v>8295</v>
      </c>
      <c r="M2078" s="8">
        <f t="shared" si="128"/>
        <v>543.349156424581</v>
      </c>
      <c r="N2078" s="9">
        <f t="shared" si="129"/>
        <v>116.35303146309367</v>
      </c>
      <c r="O2078" t="s">
        <v>8319</v>
      </c>
      <c r="P2078" t="s">
        <v>8349</v>
      </c>
      <c r="Q2078">
        <v>1402693689</v>
      </c>
      <c r="R2078" s="13">
        <f t="shared" si="130"/>
        <v>41803.880659722221</v>
      </c>
      <c r="S2078">
        <v>1406149689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 t="b">
        <v>0</v>
      </c>
      <c r="J2079">
        <v>188</v>
      </c>
      <c r="K2079" t="b">
        <v>1</v>
      </c>
      <c r="L2079" t="s">
        <v>8295</v>
      </c>
      <c r="M2079" s="8">
        <f t="shared" si="128"/>
        <v>115.508</v>
      </c>
      <c r="N2079" s="9">
        <f t="shared" si="129"/>
        <v>307.20212765957444</v>
      </c>
      <c r="O2079" t="s">
        <v>8319</v>
      </c>
      <c r="P2079" t="s">
        <v>8349</v>
      </c>
      <c r="Q2079">
        <v>1428541276</v>
      </c>
      <c r="R2079" s="13">
        <f t="shared" si="130"/>
        <v>42103.042546296296</v>
      </c>
      <c r="S2079">
        <v>1433538000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 t="b">
        <v>0</v>
      </c>
      <c r="J2080">
        <v>48</v>
      </c>
      <c r="K2080" t="b">
        <v>1</v>
      </c>
      <c r="L2080" t="s">
        <v>8295</v>
      </c>
      <c r="M2080" s="8">
        <f t="shared" si="128"/>
        <v>131.20500000000001</v>
      </c>
      <c r="N2080" s="9">
        <f t="shared" si="129"/>
        <v>546.6875</v>
      </c>
      <c r="O2080" t="s">
        <v>8319</v>
      </c>
      <c r="P2080" t="s">
        <v>8349</v>
      </c>
      <c r="Q2080">
        <v>1479493857</v>
      </c>
      <c r="R2080" s="13">
        <f t="shared" si="130"/>
        <v>42692.771493055552</v>
      </c>
      <c r="S2080">
        <v>1482085857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 t="b">
        <v>0</v>
      </c>
      <c r="J2081">
        <v>607</v>
      </c>
      <c r="K2081" t="b">
        <v>1</v>
      </c>
      <c r="L2081" t="s">
        <v>8295</v>
      </c>
      <c r="M2081" s="8">
        <f t="shared" si="128"/>
        <v>288.17</v>
      </c>
      <c r="N2081" s="9">
        <f t="shared" si="129"/>
        <v>47.474464579901152</v>
      </c>
      <c r="O2081" t="s">
        <v>8319</v>
      </c>
      <c r="P2081" t="s">
        <v>8349</v>
      </c>
      <c r="Q2081">
        <v>1432659793</v>
      </c>
      <c r="R2081" s="13">
        <f t="shared" si="130"/>
        <v>42150.71056712963</v>
      </c>
      <c r="S2081">
        <v>1435258800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 t="b">
        <v>0</v>
      </c>
      <c r="J2082">
        <v>50</v>
      </c>
      <c r="K2082" t="b">
        <v>1</v>
      </c>
      <c r="L2082" t="s">
        <v>8295</v>
      </c>
      <c r="M2082" s="8">
        <f t="shared" si="128"/>
        <v>507.8</v>
      </c>
      <c r="N2082" s="9">
        <f t="shared" si="129"/>
        <v>101.56</v>
      </c>
      <c r="O2082" t="s">
        <v>8319</v>
      </c>
      <c r="P2082" t="s">
        <v>8349</v>
      </c>
      <c r="Q2082">
        <v>1444690700</v>
      </c>
      <c r="R2082" s="13">
        <f t="shared" si="130"/>
        <v>42289.957175925927</v>
      </c>
      <c r="S2082">
        <v>1447286300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 t="b">
        <v>0</v>
      </c>
      <c r="J2083">
        <v>55</v>
      </c>
      <c r="K2083" t="b">
        <v>1</v>
      </c>
      <c r="L2083" t="s">
        <v>8279</v>
      </c>
      <c r="M2083" s="8">
        <f t="shared" si="128"/>
        <v>114.57142857142857</v>
      </c>
      <c r="N2083" s="9">
        <f t="shared" si="129"/>
        <v>72.909090909090907</v>
      </c>
      <c r="O2083" t="s">
        <v>8325</v>
      </c>
      <c r="P2083" t="s">
        <v>8329</v>
      </c>
      <c r="Q2083">
        <v>1333597555</v>
      </c>
      <c r="R2083" s="13">
        <f t="shared" si="130"/>
        <v>41004.156886574077</v>
      </c>
      <c r="S2083">
        <v>1337144340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 t="b">
        <v>0</v>
      </c>
      <c r="J2084">
        <v>38</v>
      </c>
      <c r="K2084" t="b">
        <v>1</v>
      </c>
      <c r="L2084" t="s">
        <v>8279</v>
      </c>
      <c r="M2084" s="8">
        <f t="shared" si="128"/>
        <v>110.73333333333333</v>
      </c>
      <c r="N2084" s="9">
        <f t="shared" si="129"/>
        <v>43.710526315789473</v>
      </c>
      <c r="O2084" t="s">
        <v>8325</v>
      </c>
      <c r="P2084" t="s">
        <v>8329</v>
      </c>
      <c r="Q2084">
        <v>1316919196</v>
      </c>
      <c r="R2084" s="13">
        <f t="shared" si="130"/>
        <v>40811.120324074072</v>
      </c>
      <c r="S2084">
        <v>1322106796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 t="b">
        <v>0</v>
      </c>
      <c r="J2085">
        <v>25</v>
      </c>
      <c r="K2085" t="b">
        <v>1</v>
      </c>
      <c r="L2085" t="s">
        <v>8279</v>
      </c>
      <c r="M2085" s="8">
        <f t="shared" si="128"/>
        <v>113.33333333333333</v>
      </c>
      <c r="N2085" s="9">
        <f t="shared" si="129"/>
        <v>34</v>
      </c>
      <c r="O2085" t="s">
        <v>8325</v>
      </c>
      <c r="P2085" t="s">
        <v>8329</v>
      </c>
      <c r="Q2085">
        <v>1336238395</v>
      </c>
      <c r="R2085" s="13">
        <f t="shared" si="130"/>
        <v>41034.72216435185</v>
      </c>
      <c r="S2085">
        <v>1338830395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 t="b">
        <v>0</v>
      </c>
      <c r="J2086">
        <v>46</v>
      </c>
      <c r="K2086" t="b">
        <v>1</v>
      </c>
      <c r="L2086" t="s">
        <v>8279</v>
      </c>
      <c r="M2086" s="8">
        <f t="shared" si="128"/>
        <v>108.33333333333333</v>
      </c>
      <c r="N2086" s="9">
        <f t="shared" si="129"/>
        <v>70.652173913043484</v>
      </c>
      <c r="O2086" t="s">
        <v>8325</v>
      </c>
      <c r="P2086" t="s">
        <v>8329</v>
      </c>
      <c r="Q2086">
        <v>1396468782</v>
      </c>
      <c r="R2086" s="13">
        <f t="shared" si="130"/>
        <v>41731.833124999997</v>
      </c>
      <c r="S2086">
        <v>1399186740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 t="b">
        <v>0</v>
      </c>
      <c r="J2087">
        <v>83</v>
      </c>
      <c r="K2087" t="b">
        <v>1</v>
      </c>
      <c r="L2087" t="s">
        <v>8279</v>
      </c>
      <c r="M2087" s="8">
        <f t="shared" si="128"/>
        <v>123.53333333333333</v>
      </c>
      <c r="N2087" s="9">
        <f t="shared" si="129"/>
        <v>89.301204819277103</v>
      </c>
      <c r="O2087" t="s">
        <v>8325</v>
      </c>
      <c r="P2087" t="s">
        <v>8329</v>
      </c>
      <c r="Q2087">
        <v>1339790587</v>
      </c>
      <c r="R2087" s="13">
        <f t="shared" si="130"/>
        <v>41075.835497685184</v>
      </c>
      <c r="S2087">
        <v>1342382587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 t="b">
        <v>0</v>
      </c>
      <c r="J2088">
        <v>35</v>
      </c>
      <c r="K2088" t="b">
        <v>1</v>
      </c>
      <c r="L2088" t="s">
        <v>8279</v>
      </c>
      <c r="M2088" s="8">
        <f t="shared" si="128"/>
        <v>100.7</v>
      </c>
      <c r="N2088" s="9">
        <f t="shared" si="129"/>
        <v>115.08571428571429</v>
      </c>
      <c r="O2088" t="s">
        <v>8325</v>
      </c>
      <c r="P2088" t="s">
        <v>8329</v>
      </c>
      <c r="Q2088">
        <v>1321200332</v>
      </c>
      <c r="R2088" s="13">
        <f t="shared" si="130"/>
        <v>40860.67050925926</v>
      </c>
      <c r="S2088">
        <v>1323838740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 t="b">
        <v>0</v>
      </c>
      <c r="J2089">
        <v>25</v>
      </c>
      <c r="K2089" t="b">
        <v>1</v>
      </c>
      <c r="L2089" t="s">
        <v>8279</v>
      </c>
      <c r="M2089" s="8">
        <f t="shared" si="128"/>
        <v>103.53333333333333</v>
      </c>
      <c r="N2089" s="9">
        <f t="shared" si="129"/>
        <v>62.12</v>
      </c>
      <c r="O2089" t="s">
        <v>8325</v>
      </c>
      <c r="P2089" t="s">
        <v>8329</v>
      </c>
      <c r="Q2089">
        <v>1312865658</v>
      </c>
      <c r="R2089" s="13">
        <f t="shared" si="130"/>
        <v>40764.204375000001</v>
      </c>
      <c r="S2089">
        <v>1315457658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 t="b">
        <v>0</v>
      </c>
      <c r="J2090">
        <v>75</v>
      </c>
      <c r="K2090" t="b">
        <v>1</v>
      </c>
      <c r="L2090" t="s">
        <v>8279</v>
      </c>
      <c r="M2090" s="8">
        <f t="shared" si="128"/>
        <v>115.51066666666667</v>
      </c>
      <c r="N2090" s="9">
        <f t="shared" si="129"/>
        <v>46.204266666666669</v>
      </c>
      <c r="O2090" t="s">
        <v>8325</v>
      </c>
      <c r="P2090" t="s">
        <v>8329</v>
      </c>
      <c r="Q2090">
        <v>1281028152</v>
      </c>
      <c r="R2090" s="13">
        <f t="shared" si="130"/>
        <v>40395.714722222219</v>
      </c>
      <c r="S2090">
        <v>1284177540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 t="b">
        <v>0</v>
      </c>
      <c r="J2091">
        <v>62</v>
      </c>
      <c r="K2091" t="b">
        <v>1</v>
      </c>
      <c r="L2091" t="s">
        <v>8279</v>
      </c>
      <c r="M2091" s="8">
        <f t="shared" si="128"/>
        <v>120.4004</v>
      </c>
      <c r="N2091" s="9">
        <f t="shared" si="129"/>
        <v>48.54854838709678</v>
      </c>
      <c r="O2091" t="s">
        <v>8325</v>
      </c>
      <c r="P2091" t="s">
        <v>8329</v>
      </c>
      <c r="Q2091">
        <v>1372384194</v>
      </c>
      <c r="R2091" s="13">
        <f t="shared" si="130"/>
        <v>41453.076319444444</v>
      </c>
      <c r="S2091">
        <v>1375408194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 t="b">
        <v>0</v>
      </c>
      <c r="J2092">
        <v>160</v>
      </c>
      <c r="K2092" t="b">
        <v>1</v>
      </c>
      <c r="L2092" t="s">
        <v>8279</v>
      </c>
      <c r="M2092" s="8">
        <f t="shared" si="128"/>
        <v>115.040375</v>
      </c>
      <c r="N2092" s="9">
        <f t="shared" si="129"/>
        <v>57.520187499999999</v>
      </c>
      <c r="O2092" t="s">
        <v>8325</v>
      </c>
      <c r="P2092" t="s">
        <v>8329</v>
      </c>
      <c r="Q2092">
        <v>1359104955</v>
      </c>
      <c r="R2092" s="13">
        <f t="shared" si="130"/>
        <v>41299.381423611114</v>
      </c>
      <c r="S2092">
        <v>1361696955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 t="b">
        <v>0</v>
      </c>
      <c r="J2093">
        <v>246</v>
      </c>
      <c r="K2093" t="b">
        <v>1</v>
      </c>
      <c r="L2093" t="s">
        <v>8279</v>
      </c>
      <c r="M2093" s="8">
        <f t="shared" si="128"/>
        <v>120.46777777777778</v>
      </c>
      <c r="N2093" s="9">
        <f t="shared" si="129"/>
        <v>88.147154471544724</v>
      </c>
      <c r="O2093" t="s">
        <v>8325</v>
      </c>
      <c r="P2093" t="s">
        <v>8329</v>
      </c>
      <c r="Q2093">
        <v>1294818278</v>
      </c>
      <c r="R2093" s="13">
        <f t="shared" si="130"/>
        <v>40555.322662037033</v>
      </c>
      <c r="S2093">
        <v>1299009600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 t="b">
        <v>0</v>
      </c>
      <c r="J2094">
        <v>55</v>
      </c>
      <c r="K2094" t="b">
        <v>1</v>
      </c>
      <c r="L2094" t="s">
        <v>8279</v>
      </c>
      <c r="M2094" s="8">
        <f t="shared" si="128"/>
        <v>101.28333333333333</v>
      </c>
      <c r="N2094" s="9">
        <f t="shared" si="129"/>
        <v>110.49090909090908</v>
      </c>
      <c r="O2094" t="s">
        <v>8325</v>
      </c>
      <c r="P2094" t="s">
        <v>8329</v>
      </c>
      <c r="Q2094">
        <v>1312822732</v>
      </c>
      <c r="R2094" s="13">
        <f t="shared" si="130"/>
        <v>40763.707546296297</v>
      </c>
      <c r="S2094">
        <v>1318006732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 t="b">
        <v>0</v>
      </c>
      <c r="J2095">
        <v>23</v>
      </c>
      <c r="K2095" t="b">
        <v>1</v>
      </c>
      <c r="L2095" t="s">
        <v>8279</v>
      </c>
      <c r="M2095" s="8">
        <f t="shared" si="128"/>
        <v>102.46666666666667</v>
      </c>
      <c r="N2095" s="9">
        <f t="shared" si="129"/>
        <v>66.826086956521735</v>
      </c>
      <c r="O2095" t="s">
        <v>8325</v>
      </c>
      <c r="P2095" t="s">
        <v>8329</v>
      </c>
      <c r="Q2095">
        <v>1351024232</v>
      </c>
      <c r="R2095" s="13">
        <f t="shared" si="130"/>
        <v>41205.854537037041</v>
      </c>
      <c r="S2095">
        <v>1356211832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 t="b">
        <v>0</v>
      </c>
      <c r="J2096">
        <v>72</v>
      </c>
      <c r="K2096" t="b">
        <v>1</v>
      </c>
      <c r="L2096" t="s">
        <v>8279</v>
      </c>
      <c r="M2096" s="8">
        <f t="shared" si="128"/>
        <v>120.54285714285714</v>
      </c>
      <c r="N2096" s="9">
        <f t="shared" si="129"/>
        <v>58.597222222222221</v>
      </c>
      <c r="O2096" t="s">
        <v>8325</v>
      </c>
      <c r="P2096" t="s">
        <v>8329</v>
      </c>
      <c r="Q2096">
        <v>1327969730</v>
      </c>
      <c r="R2096" s="13">
        <f t="shared" si="130"/>
        <v>40939.02002314815</v>
      </c>
      <c r="S2096">
        <v>1330916400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 t="b">
        <v>0</v>
      </c>
      <c r="J2097">
        <v>22</v>
      </c>
      <c r="K2097" t="b">
        <v>1</v>
      </c>
      <c r="L2097" t="s">
        <v>8279</v>
      </c>
      <c r="M2097" s="8">
        <f t="shared" si="128"/>
        <v>100</v>
      </c>
      <c r="N2097" s="9">
        <f t="shared" si="129"/>
        <v>113.63636363636364</v>
      </c>
      <c r="O2097" t="s">
        <v>8325</v>
      </c>
      <c r="P2097" t="s">
        <v>8329</v>
      </c>
      <c r="Q2097">
        <v>1312392973</v>
      </c>
      <c r="R2097" s="13">
        <f t="shared" si="130"/>
        <v>40758.733483796292</v>
      </c>
      <c r="S2097">
        <v>1317576973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 t="b">
        <v>0</v>
      </c>
      <c r="J2098">
        <v>14</v>
      </c>
      <c r="K2098" t="b">
        <v>1</v>
      </c>
      <c r="L2098" t="s">
        <v>8279</v>
      </c>
      <c r="M2098" s="8">
        <f t="shared" si="128"/>
        <v>101.66666666666667</v>
      </c>
      <c r="N2098" s="9">
        <f t="shared" si="129"/>
        <v>43.571428571428569</v>
      </c>
      <c r="O2098" t="s">
        <v>8325</v>
      </c>
      <c r="P2098" t="s">
        <v>8329</v>
      </c>
      <c r="Q2098">
        <v>1349892735</v>
      </c>
      <c r="R2098" s="13">
        <f t="shared" si="130"/>
        <v>41192.758506944447</v>
      </c>
      <c r="S2098">
        <v>1351223940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 t="b">
        <v>0</v>
      </c>
      <c r="J2099">
        <v>38</v>
      </c>
      <c r="K2099" t="b">
        <v>1</v>
      </c>
      <c r="L2099" t="s">
        <v>8279</v>
      </c>
      <c r="M2099" s="8">
        <f t="shared" si="128"/>
        <v>100</v>
      </c>
      <c r="N2099" s="9">
        <f t="shared" si="129"/>
        <v>78.94736842105263</v>
      </c>
      <c r="O2099" t="s">
        <v>8325</v>
      </c>
      <c r="P2099" t="s">
        <v>8329</v>
      </c>
      <c r="Q2099">
        <v>1317564135</v>
      </c>
      <c r="R2099" s="13">
        <f t="shared" si="130"/>
        <v>40818.58489583333</v>
      </c>
      <c r="S2099">
        <v>1322751735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 t="b">
        <v>0</v>
      </c>
      <c r="J2100">
        <v>32</v>
      </c>
      <c r="K2100" t="b">
        <v>1</v>
      </c>
      <c r="L2100" t="s">
        <v>8279</v>
      </c>
      <c r="M2100" s="8">
        <f t="shared" si="128"/>
        <v>100.33333333333333</v>
      </c>
      <c r="N2100" s="9">
        <f t="shared" si="129"/>
        <v>188.125</v>
      </c>
      <c r="O2100" t="s">
        <v>8325</v>
      </c>
      <c r="P2100" t="s">
        <v>8329</v>
      </c>
      <c r="Q2100">
        <v>1328582635</v>
      </c>
      <c r="R2100" s="13">
        <f t="shared" si="130"/>
        <v>40946.11383101852</v>
      </c>
      <c r="S2100">
        <v>1331174635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 t="b">
        <v>0</v>
      </c>
      <c r="J2101">
        <v>63</v>
      </c>
      <c r="K2101" t="b">
        <v>1</v>
      </c>
      <c r="L2101" t="s">
        <v>8279</v>
      </c>
      <c r="M2101" s="8">
        <f t="shared" si="128"/>
        <v>132.36666666666667</v>
      </c>
      <c r="N2101" s="9">
        <f t="shared" si="129"/>
        <v>63.031746031746032</v>
      </c>
      <c r="O2101" t="s">
        <v>8325</v>
      </c>
      <c r="P2101" t="s">
        <v>8329</v>
      </c>
      <c r="Q2101">
        <v>1434650084</v>
      </c>
      <c r="R2101" s="13">
        <f t="shared" si="130"/>
        <v>42173.746342592596</v>
      </c>
      <c r="S2101">
        <v>1435808400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 t="b">
        <v>0</v>
      </c>
      <c r="J2102">
        <v>27</v>
      </c>
      <c r="K2102" t="b">
        <v>1</v>
      </c>
      <c r="L2102" t="s">
        <v>8279</v>
      </c>
      <c r="M2102" s="8">
        <f t="shared" si="128"/>
        <v>136.66666666666666</v>
      </c>
      <c r="N2102" s="9">
        <f t="shared" si="129"/>
        <v>30.37037037037037</v>
      </c>
      <c r="O2102" t="s">
        <v>8325</v>
      </c>
      <c r="P2102" t="s">
        <v>8329</v>
      </c>
      <c r="Q2102">
        <v>1339704141</v>
      </c>
      <c r="R2102" s="13">
        <f t="shared" si="130"/>
        <v>41074.834965277776</v>
      </c>
      <c r="S2102">
        <v>1341028740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 t="b">
        <v>0</v>
      </c>
      <c r="J2103">
        <v>44</v>
      </c>
      <c r="K2103" t="b">
        <v>1</v>
      </c>
      <c r="L2103" t="s">
        <v>8279</v>
      </c>
      <c r="M2103" s="8">
        <f t="shared" si="128"/>
        <v>113.25</v>
      </c>
      <c r="N2103" s="9">
        <f t="shared" si="129"/>
        <v>51.477272727272727</v>
      </c>
      <c r="O2103" t="s">
        <v>8325</v>
      </c>
      <c r="P2103" t="s">
        <v>8329</v>
      </c>
      <c r="Q2103">
        <v>1323920114</v>
      </c>
      <c r="R2103" s="13">
        <f t="shared" si="130"/>
        <v>40892.149467592593</v>
      </c>
      <c r="S2103">
        <v>1329104114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 t="b">
        <v>0</v>
      </c>
      <c r="J2104">
        <v>38</v>
      </c>
      <c r="K2104" t="b">
        <v>1</v>
      </c>
      <c r="L2104" t="s">
        <v>8279</v>
      </c>
      <c r="M2104" s="8">
        <f t="shared" si="128"/>
        <v>136</v>
      </c>
      <c r="N2104" s="9">
        <f t="shared" si="129"/>
        <v>35.789473684210527</v>
      </c>
      <c r="O2104" t="s">
        <v>8325</v>
      </c>
      <c r="P2104" t="s">
        <v>8329</v>
      </c>
      <c r="Q2104">
        <v>1302036648</v>
      </c>
      <c r="R2104" s="13">
        <f t="shared" si="130"/>
        <v>40638.868611111109</v>
      </c>
      <c r="S2104">
        <v>1304628648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 t="b">
        <v>0</v>
      </c>
      <c r="J2105">
        <v>115</v>
      </c>
      <c r="K2105" t="b">
        <v>1</v>
      </c>
      <c r="L2105" t="s">
        <v>8279</v>
      </c>
      <c r="M2105" s="8">
        <f t="shared" si="128"/>
        <v>146.12318374694613</v>
      </c>
      <c r="N2105" s="9">
        <f t="shared" si="129"/>
        <v>98.817391304347822</v>
      </c>
      <c r="O2105" t="s">
        <v>8325</v>
      </c>
      <c r="P2105" t="s">
        <v>8329</v>
      </c>
      <c r="Q2105">
        <v>1349892427</v>
      </c>
      <c r="R2105" s="13">
        <f t="shared" si="130"/>
        <v>41192.754942129628</v>
      </c>
      <c r="S2105">
        <v>1352488027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 t="b">
        <v>0</v>
      </c>
      <c r="J2106">
        <v>37</v>
      </c>
      <c r="K2106" t="b">
        <v>1</v>
      </c>
      <c r="L2106" t="s">
        <v>8279</v>
      </c>
      <c r="M2106" s="8">
        <f t="shared" si="128"/>
        <v>129.5</v>
      </c>
      <c r="N2106" s="9">
        <f t="shared" si="129"/>
        <v>28</v>
      </c>
      <c r="O2106" t="s">
        <v>8325</v>
      </c>
      <c r="P2106" t="s">
        <v>8329</v>
      </c>
      <c r="Q2106">
        <v>1367286434</v>
      </c>
      <c r="R2106" s="13">
        <f t="shared" si="130"/>
        <v>41394.074467592596</v>
      </c>
      <c r="S2106">
        <v>1369958400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 t="b">
        <v>0</v>
      </c>
      <c r="J2107">
        <v>99</v>
      </c>
      <c r="K2107" t="b">
        <v>1</v>
      </c>
      <c r="L2107" t="s">
        <v>8279</v>
      </c>
      <c r="M2107" s="8">
        <f t="shared" si="128"/>
        <v>254</v>
      </c>
      <c r="N2107" s="9">
        <f t="shared" si="129"/>
        <v>51.313131313131315</v>
      </c>
      <c r="O2107" t="s">
        <v>8325</v>
      </c>
      <c r="P2107" t="s">
        <v>8329</v>
      </c>
      <c r="Q2107">
        <v>1415472953</v>
      </c>
      <c r="R2107" s="13">
        <f t="shared" si="130"/>
        <v>41951.788807870369</v>
      </c>
      <c r="S2107">
        <v>1416542400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 t="b">
        <v>0</v>
      </c>
      <c r="J2108">
        <v>44</v>
      </c>
      <c r="K2108" t="b">
        <v>1</v>
      </c>
      <c r="L2108" t="s">
        <v>8279</v>
      </c>
      <c r="M2108" s="8">
        <f t="shared" si="128"/>
        <v>107.04545454545455</v>
      </c>
      <c r="N2108" s="9">
        <f t="shared" si="129"/>
        <v>53.522727272727273</v>
      </c>
      <c r="O2108" t="s">
        <v>8325</v>
      </c>
      <c r="P2108" t="s">
        <v>8329</v>
      </c>
      <c r="Q2108">
        <v>1356584974</v>
      </c>
      <c r="R2108" s="13">
        <f t="shared" si="130"/>
        <v>41270.21497685185</v>
      </c>
      <c r="S2108">
        <v>1359176974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 t="b">
        <v>0</v>
      </c>
      <c r="J2109">
        <v>58</v>
      </c>
      <c r="K2109" t="b">
        <v>1</v>
      </c>
      <c r="L2109" t="s">
        <v>8279</v>
      </c>
      <c r="M2109" s="8">
        <f t="shared" si="128"/>
        <v>107.733</v>
      </c>
      <c r="N2109" s="9">
        <f t="shared" si="129"/>
        <v>37.149310344827583</v>
      </c>
      <c r="O2109" t="s">
        <v>8325</v>
      </c>
      <c r="P2109" t="s">
        <v>8329</v>
      </c>
      <c r="Q2109">
        <v>1413997393</v>
      </c>
      <c r="R2109" s="13">
        <f t="shared" si="130"/>
        <v>41934.71056712963</v>
      </c>
      <c r="S2109">
        <v>1415815393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 t="b">
        <v>0</v>
      </c>
      <c r="J2110">
        <v>191</v>
      </c>
      <c r="K2110" t="b">
        <v>1</v>
      </c>
      <c r="L2110" t="s">
        <v>8279</v>
      </c>
      <c r="M2110" s="8">
        <f t="shared" si="128"/>
        <v>107.3125</v>
      </c>
      <c r="N2110" s="9">
        <f t="shared" si="129"/>
        <v>89.895287958115176</v>
      </c>
      <c r="O2110" t="s">
        <v>8325</v>
      </c>
      <c r="P2110" t="s">
        <v>8329</v>
      </c>
      <c r="Q2110">
        <v>1344917580</v>
      </c>
      <c r="R2110" s="13">
        <f t="shared" si="130"/>
        <v>41135.175694444442</v>
      </c>
      <c r="S2110">
        <v>1347249300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 t="b">
        <v>0</v>
      </c>
      <c r="J2111">
        <v>40</v>
      </c>
      <c r="K2111" t="b">
        <v>1</v>
      </c>
      <c r="L2111" t="s">
        <v>8279</v>
      </c>
      <c r="M2111" s="8">
        <f t="shared" si="128"/>
        <v>106.52500000000001</v>
      </c>
      <c r="N2111" s="9">
        <f t="shared" si="129"/>
        <v>106.52500000000001</v>
      </c>
      <c r="O2111" t="s">
        <v>8325</v>
      </c>
      <c r="P2111" t="s">
        <v>8329</v>
      </c>
      <c r="Q2111">
        <v>1433523617</v>
      </c>
      <c r="R2111" s="13">
        <f t="shared" si="130"/>
        <v>42160.708530092597</v>
      </c>
      <c r="S2111">
        <v>1436115617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 t="b">
        <v>0</v>
      </c>
      <c r="J2112">
        <v>38</v>
      </c>
      <c r="K2112" t="b">
        <v>1</v>
      </c>
      <c r="L2112" t="s">
        <v>8279</v>
      </c>
      <c r="M2112" s="8">
        <f t="shared" si="128"/>
        <v>100.35</v>
      </c>
      <c r="N2112" s="9">
        <f t="shared" si="129"/>
        <v>52.815789473684212</v>
      </c>
      <c r="O2112" t="s">
        <v>8325</v>
      </c>
      <c r="P2112" t="s">
        <v>8329</v>
      </c>
      <c r="Q2112">
        <v>1398873969</v>
      </c>
      <c r="R2112" s="13">
        <f t="shared" si="130"/>
        <v>41759.670937499999</v>
      </c>
      <c r="S2112">
        <v>1401253140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 t="b">
        <v>0</v>
      </c>
      <c r="J2113">
        <v>39</v>
      </c>
      <c r="K2113" t="b">
        <v>1</v>
      </c>
      <c r="L2113" t="s">
        <v>8279</v>
      </c>
      <c r="M2113" s="8">
        <f t="shared" si="128"/>
        <v>106.5</v>
      </c>
      <c r="N2113" s="9">
        <f t="shared" si="129"/>
        <v>54.615384615384613</v>
      </c>
      <c r="O2113" t="s">
        <v>8325</v>
      </c>
      <c r="P2113" t="s">
        <v>8329</v>
      </c>
      <c r="Q2113">
        <v>1307594625</v>
      </c>
      <c r="R2113" s="13">
        <f t="shared" si="130"/>
        <v>40703.197048611109</v>
      </c>
      <c r="S2113">
        <v>1313370000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 t="b">
        <v>0</v>
      </c>
      <c r="J2114">
        <v>11</v>
      </c>
      <c r="K2114" t="b">
        <v>1</v>
      </c>
      <c r="L2114" t="s">
        <v>8279</v>
      </c>
      <c r="M2114" s="8">
        <f t="shared" ref="M2114:M2177" si="132">100*E2114/D2114</f>
        <v>100</v>
      </c>
      <c r="N2114" s="9">
        <f t="shared" ref="N2114:N2177" si="133">E2114/J2114</f>
        <v>27.272727272727273</v>
      </c>
      <c r="O2114" t="s">
        <v>8325</v>
      </c>
      <c r="P2114" t="s">
        <v>8329</v>
      </c>
      <c r="Q2114">
        <v>1364854593</v>
      </c>
      <c r="R2114" s="13">
        <f t="shared" ref="R2114:R2177" si="134">(((Q2114/60)/60)/24)+DATE(1970,1,1)</f>
        <v>41365.928159722222</v>
      </c>
      <c r="S2114">
        <v>1366064193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 t="b">
        <v>0</v>
      </c>
      <c r="J2115">
        <v>107</v>
      </c>
      <c r="K2115" t="b">
        <v>1</v>
      </c>
      <c r="L2115" t="s">
        <v>8279</v>
      </c>
      <c r="M2115" s="8">
        <f t="shared" si="132"/>
        <v>104.85714285714286</v>
      </c>
      <c r="N2115" s="9">
        <f t="shared" si="133"/>
        <v>68.598130841121488</v>
      </c>
      <c r="O2115" t="s">
        <v>8325</v>
      </c>
      <c r="P2115" t="s">
        <v>8329</v>
      </c>
      <c r="Q2115">
        <v>1408481176</v>
      </c>
      <c r="R2115" s="13">
        <f t="shared" si="134"/>
        <v>41870.86546296296</v>
      </c>
      <c r="S2115">
        <v>1411505176</v>
      </c>
      <c r="T2115" s="14">
        <f t="shared" ref="T2115:T2178" si="135">(((S2115/60)/60)/24)+DATE(1970,1,1)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 t="b">
        <v>0</v>
      </c>
      <c r="J2116">
        <v>147</v>
      </c>
      <c r="K2116" t="b">
        <v>1</v>
      </c>
      <c r="L2116" t="s">
        <v>8279</v>
      </c>
      <c r="M2116" s="8">
        <f t="shared" si="132"/>
        <v>104.7</v>
      </c>
      <c r="N2116" s="9">
        <f t="shared" si="133"/>
        <v>35.612244897959187</v>
      </c>
      <c r="O2116" t="s">
        <v>8325</v>
      </c>
      <c r="P2116" t="s">
        <v>8329</v>
      </c>
      <c r="Q2116">
        <v>1286480070</v>
      </c>
      <c r="R2116" s="13">
        <f t="shared" si="134"/>
        <v>40458.815625000003</v>
      </c>
      <c r="S2116">
        <v>1291870740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 t="b">
        <v>0</v>
      </c>
      <c r="J2117">
        <v>36</v>
      </c>
      <c r="K2117" t="b">
        <v>1</v>
      </c>
      <c r="L2117" t="s">
        <v>8279</v>
      </c>
      <c r="M2117" s="8">
        <f t="shared" si="132"/>
        <v>225.66666666666666</v>
      </c>
      <c r="N2117" s="9">
        <f t="shared" si="133"/>
        <v>94.027777777777771</v>
      </c>
      <c r="O2117" t="s">
        <v>8325</v>
      </c>
      <c r="P2117" t="s">
        <v>8329</v>
      </c>
      <c r="Q2117">
        <v>1295575001</v>
      </c>
      <c r="R2117" s="13">
        <f t="shared" si="134"/>
        <v>40564.081030092595</v>
      </c>
      <c r="S2117">
        <v>1298167001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 t="b">
        <v>0</v>
      </c>
      <c r="J2118">
        <v>92</v>
      </c>
      <c r="K2118" t="b">
        <v>1</v>
      </c>
      <c r="L2118" t="s">
        <v>8279</v>
      </c>
      <c r="M2118" s="8">
        <f t="shared" si="132"/>
        <v>100.90416666666667</v>
      </c>
      <c r="N2118" s="9">
        <f t="shared" si="133"/>
        <v>526.45652173913038</v>
      </c>
      <c r="O2118" t="s">
        <v>8325</v>
      </c>
      <c r="P2118" t="s">
        <v>8329</v>
      </c>
      <c r="Q2118">
        <v>1345056003</v>
      </c>
      <c r="R2118" s="13">
        <f t="shared" si="134"/>
        <v>41136.777812500004</v>
      </c>
      <c r="S2118">
        <v>1349203203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 t="b">
        <v>0</v>
      </c>
      <c r="J2119">
        <v>35</v>
      </c>
      <c r="K2119" t="b">
        <v>1</v>
      </c>
      <c r="L2119" t="s">
        <v>8279</v>
      </c>
      <c r="M2119" s="8">
        <f t="shared" si="132"/>
        <v>147.75</v>
      </c>
      <c r="N2119" s="9">
        <f t="shared" si="133"/>
        <v>50.657142857142858</v>
      </c>
      <c r="O2119" t="s">
        <v>8325</v>
      </c>
      <c r="P2119" t="s">
        <v>8329</v>
      </c>
      <c r="Q2119">
        <v>1444699549</v>
      </c>
      <c r="R2119" s="13">
        <f t="shared" si="134"/>
        <v>42290.059594907405</v>
      </c>
      <c r="S2119">
        <v>1445921940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 t="b">
        <v>0</v>
      </c>
      <c r="J2120">
        <v>17</v>
      </c>
      <c r="K2120" t="b">
        <v>1</v>
      </c>
      <c r="L2120" t="s">
        <v>8279</v>
      </c>
      <c r="M2120" s="8">
        <f t="shared" si="132"/>
        <v>134.61099999999999</v>
      </c>
      <c r="N2120" s="9">
        <f t="shared" si="133"/>
        <v>79.182941176470578</v>
      </c>
      <c r="O2120" t="s">
        <v>8325</v>
      </c>
      <c r="P2120" t="s">
        <v>8329</v>
      </c>
      <c r="Q2120">
        <v>1308946136</v>
      </c>
      <c r="R2120" s="13">
        <f t="shared" si="134"/>
        <v>40718.839537037034</v>
      </c>
      <c r="S2120">
        <v>1311538136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 t="b">
        <v>0</v>
      </c>
      <c r="J2121">
        <v>22</v>
      </c>
      <c r="K2121" t="b">
        <v>1</v>
      </c>
      <c r="L2121" t="s">
        <v>8279</v>
      </c>
      <c r="M2121" s="8">
        <f t="shared" si="132"/>
        <v>100.75</v>
      </c>
      <c r="N2121" s="9">
        <f t="shared" si="133"/>
        <v>91.590909090909093</v>
      </c>
      <c r="O2121" t="s">
        <v>8325</v>
      </c>
      <c r="P2121" t="s">
        <v>8329</v>
      </c>
      <c r="Q2121">
        <v>1342494445</v>
      </c>
      <c r="R2121" s="13">
        <f t="shared" si="134"/>
        <v>41107.130150462966</v>
      </c>
      <c r="S2121">
        <v>1345086445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 t="b">
        <v>0</v>
      </c>
      <c r="J2122">
        <v>69</v>
      </c>
      <c r="K2122" t="b">
        <v>1</v>
      </c>
      <c r="L2122" t="s">
        <v>8279</v>
      </c>
      <c r="M2122" s="8">
        <f t="shared" si="132"/>
        <v>100.880375</v>
      </c>
      <c r="N2122" s="9">
        <f t="shared" si="133"/>
        <v>116.96275362318841</v>
      </c>
      <c r="O2122" t="s">
        <v>8325</v>
      </c>
      <c r="P2122" t="s">
        <v>8329</v>
      </c>
      <c r="Q2122">
        <v>1384384136</v>
      </c>
      <c r="R2122" s="13">
        <f t="shared" si="134"/>
        <v>41591.964537037034</v>
      </c>
      <c r="S2122">
        <v>1388617736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 t="b">
        <v>0</v>
      </c>
      <c r="J2123">
        <v>10</v>
      </c>
      <c r="K2123" t="b">
        <v>0</v>
      </c>
      <c r="L2123" t="s">
        <v>8282</v>
      </c>
      <c r="M2123" s="8">
        <f t="shared" si="132"/>
        <v>0.56799999999999995</v>
      </c>
      <c r="N2123" s="9">
        <f t="shared" si="133"/>
        <v>28.4</v>
      </c>
      <c r="O2123" t="s">
        <v>8333</v>
      </c>
      <c r="P2123" t="s">
        <v>8334</v>
      </c>
      <c r="Q2123">
        <v>1481564948</v>
      </c>
      <c r="R2123" s="13">
        <f t="shared" si="134"/>
        <v>42716.7424537037</v>
      </c>
      <c r="S2123">
        <v>1484156948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 t="b">
        <v>0</v>
      </c>
      <c r="J2124">
        <v>3</v>
      </c>
      <c r="K2124" t="b">
        <v>0</v>
      </c>
      <c r="L2124" t="s">
        <v>8282</v>
      </c>
      <c r="M2124" s="8">
        <f t="shared" si="132"/>
        <v>0.38750000000000001</v>
      </c>
      <c r="N2124" s="9">
        <f t="shared" si="133"/>
        <v>103.33333333333333</v>
      </c>
      <c r="O2124" t="s">
        <v>8333</v>
      </c>
      <c r="P2124" t="s">
        <v>8334</v>
      </c>
      <c r="Q2124">
        <v>1481181169</v>
      </c>
      <c r="R2124" s="13">
        <f t="shared" si="134"/>
        <v>42712.300567129627</v>
      </c>
      <c r="S2124">
        <v>1483773169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 t="b">
        <v>0</v>
      </c>
      <c r="J2125">
        <v>5</v>
      </c>
      <c r="K2125" t="b">
        <v>0</v>
      </c>
      <c r="L2125" t="s">
        <v>8282</v>
      </c>
      <c r="M2125" s="8">
        <f t="shared" si="132"/>
        <v>10</v>
      </c>
      <c r="N2125" s="9">
        <f t="shared" si="133"/>
        <v>10</v>
      </c>
      <c r="O2125" t="s">
        <v>8333</v>
      </c>
      <c r="P2125" t="s">
        <v>8334</v>
      </c>
      <c r="Q2125">
        <v>1263982307</v>
      </c>
      <c r="R2125" s="13">
        <f t="shared" si="134"/>
        <v>40198.424849537041</v>
      </c>
      <c r="S2125">
        <v>1268636340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 t="b">
        <v>0</v>
      </c>
      <c r="J2126">
        <v>5</v>
      </c>
      <c r="K2126" t="b">
        <v>0</v>
      </c>
      <c r="L2126" t="s">
        <v>8282</v>
      </c>
      <c r="M2126" s="8">
        <f t="shared" si="132"/>
        <v>10.454545454545455</v>
      </c>
      <c r="N2126" s="9">
        <f t="shared" si="133"/>
        <v>23</v>
      </c>
      <c r="O2126" t="s">
        <v>8333</v>
      </c>
      <c r="P2126" t="s">
        <v>8334</v>
      </c>
      <c r="Q2126">
        <v>1286930435</v>
      </c>
      <c r="R2126" s="13">
        <f t="shared" si="134"/>
        <v>40464.028182870366</v>
      </c>
      <c r="S2126">
        <v>1291093200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 t="b">
        <v>0</v>
      </c>
      <c r="J2127">
        <v>27</v>
      </c>
      <c r="K2127" t="b">
        <v>0</v>
      </c>
      <c r="L2127" t="s">
        <v>8282</v>
      </c>
      <c r="M2127" s="8">
        <f t="shared" si="132"/>
        <v>1.42</v>
      </c>
      <c r="N2127" s="9">
        <f t="shared" si="133"/>
        <v>31.555555555555557</v>
      </c>
      <c r="O2127" t="s">
        <v>8333</v>
      </c>
      <c r="P2127" t="s">
        <v>8334</v>
      </c>
      <c r="Q2127">
        <v>1436142833</v>
      </c>
      <c r="R2127" s="13">
        <f t="shared" si="134"/>
        <v>42191.023530092592</v>
      </c>
      <c r="S2127">
        <v>1438734833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 t="b">
        <v>0</v>
      </c>
      <c r="J2128">
        <v>2</v>
      </c>
      <c r="K2128" t="b">
        <v>0</v>
      </c>
      <c r="L2128" t="s">
        <v>8282</v>
      </c>
      <c r="M2128" s="8">
        <f t="shared" si="132"/>
        <v>0.05</v>
      </c>
      <c r="N2128" s="9">
        <f t="shared" si="133"/>
        <v>5</v>
      </c>
      <c r="O2128" t="s">
        <v>8333</v>
      </c>
      <c r="P2128" t="s">
        <v>8334</v>
      </c>
      <c r="Q2128">
        <v>1415488887</v>
      </c>
      <c r="R2128" s="13">
        <f t="shared" si="134"/>
        <v>41951.973229166666</v>
      </c>
      <c r="S2128">
        <v>1418080887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 t="b">
        <v>0</v>
      </c>
      <c r="J2129">
        <v>236</v>
      </c>
      <c r="K2129" t="b">
        <v>0</v>
      </c>
      <c r="L2129" t="s">
        <v>8282</v>
      </c>
      <c r="M2129" s="8">
        <f t="shared" si="132"/>
        <v>28.842857142857142</v>
      </c>
      <c r="N2129" s="9">
        <f t="shared" si="133"/>
        <v>34.220338983050844</v>
      </c>
      <c r="O2129" t="s">
        <v>8333</v>
      </c>
      <c r="P2129" t="s">
        <v>8334</v>
      </c>
      <c r="Q2129">
        <v>1423570063</v>
      </c>
      <c r="R2129" s="13">
        <f t="shared" si="134"/>
        <v>42045.50535879629</v>
      </c>
      <c r="S2129">
        <v>1426158463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 t="b">
        <v>0</v>
      </c>
      <c r="J2130">
        <v>1</v>
      </c>
      <c r="K2130" t="b">
        <v>0</v>
      </c>
      <c r="L2130" t="s">
        <v>8282</v>
      </c>
      <c r="M2130" s="8">
        <f t="shared" si="132"/>
        <v>0.16666666666666666</v>
      </c>
      <c r="N2130" s="9">
        <f t="shared" si="133"/>
        <v>25</v>
      </c>
      <c r="O2130" t="s">
        <v>8333</v>
      </c>
      <c r="P2130" t="s">
        <v>8334</v>
      </c>
      <c r="Q2130">
        <v>1406140369</v>
      </c>
      <c r="R2130" s="13">
        <f t="shared" si="134"/>
        <v>41843.772789351853</v>
      </c>
      <c r="S2130">
        <v>1411324369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 t="b">
        <v>0</v>
      </c>
      <c r="J2131">
        <v>12</v>
      </c>
      <c r="K2131" t="b">
        <v>0</v>
      </c>
      <c r="L2131" t="s">
        <v>8282</v>
      </c>
      <c r="M2131" s="8">
        <f t="shared" si="132"/>
        <v>11.8</v>
      </c>
      <c r="N2131" s="9">
        <f t="shared" si="133"/>
        <v>19.666666666666668</v>
      </c>
      <c r="O2131" t="s">
        <v>8333</v>
      </c>
      <c r="P2131" t="s">
        <v>8334</v>
      </c>
      <c r="Q2131">
        <v>1454978100</v>
      </c>
      <c r="R2131" s="13">
        <f t="shared" si="134"/>
        <v>42409.024305555555</v>
      </c>
      <c r="S2131">
        <v>1457570100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 t="b">
        <v>0</v>
      </c>
      <c r="J2132">
        <v>4</v>
      </c>
      <c r="K2132" t="b">
        <v>0</v>
      </c>
      <c r="L2132" t="s">
        <v>8282</v>
      </c>
      <c r="M2132" s="8">
        <f t="shared" si="132"/>
        <v>0.20238095238095238</v>
      </c>
      <c r="N2132" s="9">
        <f t="shared" si="133"/>
        <v>21.25</v>
      </c>
      <c r="O2132" t="s">
        <v>8333</v>
      </c>
      <c r="P2132" t="s">
        <v>8334</v>
      </c>
      <c r="Q2132">
        <v>1405130663</v>
      </c>
      <c r="R2132" s="13">
        <f t="shared" si="134"/>
        <v>41832.086377314816</v>
      </c>
      <c r="S2132">
        <v>1408154663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 t="b">
        <v>0</v>
      </c>
      <c r="J2133">
        <v>3</v>
      </c>
      <c r="K2133" t="b">
        <v>0</v>
      </c>
      <c r="L2133" t="s">
        <v>8282</v>
      </c>
      <c r="M2133" s="8">
        <f t="shared" si="132"/>
        <v>5</v>
      </c>
      <c r="N2133" s="9">
        <f t="shared" si="133"/>
        <v>8.3333333333333339</v>
      </c>
      <c r="O2133" t="s">
        <v>8333</v>
      </c>
      <c r="P2133" t="s">
        <v>8334</v>
      </c>
      <c r="Q2133">
        <v>1434085091</v>
      </c>
      <c r="R2133" s="13">
        <f t="shared" si="134"/>
        <v>42167.207071759258</v>
      </c>
      <c r="S2133">
        <v>1436677091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 t="b">
        <v>0</v>
      </c>
      <c r="J2134">
        <v>99</v>
      </c>
      <c r="K2134" t="b">
        <v>0</v>
      </c>
      <c r="L2134" t="s">
        <v>8282</v>
      </c>
      <c r="M2134" s="8">
        <f t="shared" si="132"/>
        <v>2.1129899999999999</v>
      </c>
      <c r="N2134" s="9">
        <f t="shared" si="133"/>
        <v>21.34333333333333</v>
      </c>
      <c r="O2134" t="s">
        <v>8333</v>
      </c>
      <c r="P2134" t="s">
        <v>8334</v>
      </c>
      <c r="Q2134">
        <v>1388835692</v>
      </c>
      <c r="R2134" s="13">
        <f t="shared" si="134"/>
        <v>41643.487175925926</v>
      </c>
      <c r="S2134">
        <v>1391427692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 t="b">
        <v>0</v>
      </c>
      <c r="J2135">
        <v>3</v>
      </c>
      <c r="K2135" t="b">
        <v>0</v>
      </c>
      <c r="L2135" t="s">
        <v>8282</v>
      </c>
      <c r="M2135" s="8">
        <f t="shared" si="132"/>
        <v>1.6</v>
      </c>
      <c r="N2135" s="9">
        <f t="shared" si="133"/>
        <v>5.333333333333333</v>
      </c>
      <c r="O2135" t="s">
        <v>8333</v>
      </c>
      <c r="P2135" t="s">
        <v>8334</v>
      </c>
      <c r="Q2135">
        <v>1300328399</v>
      </c>
      <c r="R2135" s="13">
        <f t="shared" si="134"/>
        <v>40619.097210648149</v>
      </c>
      <c r="S2135">
        <v>1303628340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 t="b">
        <v>0</v>
      </c>
      <c r="J2136">
        <v>3</v>
      </c>
      <c r="K2136" t="b">
        <v>0</v>
      </c>
      <c r="L2136" t="s">
        <v>8282</v>
      </c>
      <c r="M2136" s="8">
        <f t="shared" si="132"/>
        <v>1.7333333333333334</v>
      </c>
      <c r="N2136" s="9">
        <f t="shared" si="133"/>
        <v>34.666666666666664</v>
      </c>
      <c r="O2136" t="s">
        <v>8333</v>
      </c>
      <c r="P2136" t="s">
        <v>8334</v>
      </c>
      <c r="Q2136">
        <v>1364505391</v>
      </c>
      <c r="R2136" s="13">
        <f t="shared" si="134"/>
        <v>41361.886469907404</v>
      </c>
      <c r="S2136">
        <v>1367097391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 t="b">
        <v>0</v>
      </c>
      <c r="J2137">
        <v>22</v>
      </c>
      <c r="K2137" t="b">
        <v>0</v>
      </c>
      <c r="L2137" t="s">
        <v>8282</v>
      </c>
      <c r="M2137" s="8">
        <f t="shared" si="132"/>
        <v>9.56</v>
      </c>
      <c r="N2137" s="9">
        <f t="shared" si="133"/>
        <v>21.727272727272727</v>
      </c>
      <c r="O2137" t="s">
        <v>8333</v>
      </c>
      <c r="P2137" t="s">
        <v>8334</v>
      </c>
      <c r="Q2137">
        <v>1346800033</v>
      </c>
      <c r="R2137" s="13">
        <f t="shared" si="134"/>
        <v>41156.963344907403</v>
      </c>
      <c r="S2137">
        <v>1349392033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 t="b">
        <v>0</v>
      </c>
      <c r="J2138">
        <v>4</v>
      </c>
      <c r="K2138" t="b">
        <v>0</v>
      </c>
      <c r="L2138" t="s">
        <v>8282</v>
      </c>
      <c r="M2138" s="8">
        <f t="shared" si="132"/>
        <v>5.9612499999999999E-2</v>
      </c>
      <c r="N2138" s="9">
        <f t="shared" si="133"/>
        <v>11.922499999999999</v>
      </c>
      <c r="O2138" t="s">
        <v>8333</v>
      </c>
      <c r="P2138" t="s">
        <v>8334</v>
      </c>
      <c r="Q2138">
        <v>1379592786</v>
      </c>
      <c r="R2138" s="13">
        <f t="shared" si="134"/>
        <v>41536.509097222224</v>
      </c>
      <c r="S2138">
        <v>1382184786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 t="b">
        <v>0</v>
      </c>
      <c r="J2139">
        <v>534</v>
      </c>
      <c r="K2139" t="b">
        <v>0</v>
      </c>
      <c r="L2139" t="s">
        <v>8282</v>
      </c>
      <c r="M2139" s="8">
        <f t="shared" si="132"/>
        <v>28.405999999999999</v>
      </c>
      <c r="N2139" s="9">
        <f t="shared" si="133"/>
        <v>26.59737827715356</v>
      </c>
      <c r="O2139" t="s">
        <v>8333</v>
      </c>
      <c r="P2139" t="s">
        <v>8334</v>
      </c>
      <c r="Q2139">
        <v>1415212229</v>
      </c>
      <c r="R2139" s="13">
        <f t="shared" si="134"/>
        <v>41948.771168981482</v>
      </c>
      <c r="S2139">
        <v>1417804229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 t="b">
        <v>0</v>
      </c>
      <c r="J2140">
        <v>12</v>
      </c>
      <c r="K2140" t="b">
        <v>0</v>
      </c>
      <c r="L2140" t="s">
        <v>8282</v>
      </c>
      <c r="M2140" s="8">
        <f t="shared" si="132"/>
        <v>12.8</v>
      </c>
      <c r="N2140" s="9">
        <f t="shared" si="133"/>
        <v>10.666666666666666</v>
      </c>
      <c r="O2140" t="s">
        <v>8333</v>
      </c>
      <c r="P2140" t="s">
        <v>8334</v>
      </c>
      <c r="Q2140">
        <v>1381364339</v>
      </c>
      <c r="R2140" s="13">
        <f t="shared" si="134"/>
        <v>41557.013182870374</v>
      </c>
      <c r="S2140">
        <v>1383959939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 t="b">
        <v>0</v>
      </c>
      <c r="J2141">
        <v>56</v>
      </c>
      <c r="K2141" t="b">
        <v>0</v>
      </c>
      <c r="L2141" t="s">
        <v>8282</v>
      </c>
      <c r="M2141" s="8">
        <f t="shared" si="132"/>
        <v>5.42</v>
      </c>
      <c r="N2141" s="9">
        <f t="shared" si="133"/>
        <v>29.035714285714285</v>
      </c>
      <c r="O2141" t="s">
        <v>8333</v>
      </c>
      <c r="P2141" t="s">
        <v>8334</v>
      </c>
      <c r="Q2141">
        <v>1475604008</v>
      </c>
      <c r="R2141" s="13">
        <f t="shared" si="134"/>
        <v>42647.750092592592</v>
      </c>
      <c r="S2141">
        <v>1478196008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 t="b">
        <v>0</v>
      </c>
      <c r="J2142">
        <v>11</v>
      </c>
      <c r="K2142" t="b">
        <v>0</v>
      </c>
      <c r="L2142" t="s">
        <v>8282</v>
      </c>
      <c r="M2142" s="8">
        <f t="shared" si="132"/>
        <v>0.112</v>
      </c>
      <c r="N2142" s="9">
        <f t="shared" si="133"/>
        <v>50.909090909090907</v>
      </c>
      <c r="O2142" t="s">
        <v>8333</v>
      </c>
      <c r="P2142" t="s">
        <v>8334</v>
      </c>
      <c r="Q2142">
        <v>1355342424</v>
      </c>
      <c r="R2142" s="13">
        <f t="shared" si="134"/>
        <v>41255.833611111113</v>
      </c>
      <c r="S2142">
        <v>1357934424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 t="b">
        <v>0</v>
      </c>
      <c r="J2143">
        <v>0</v>
      </c>
      <c r="K2143" t="b">
        <v>0</v>
      </c>
      <c r="L2143" t="s">
        <v>8282</v>
      </c>
      <c r="M2143" s="8">
        <f t="shared" si="132"/>
        <v>0</v>
      </c>
      <c r="N2143" s="9" t="e">
        <f t="shared" si="133"/>
        <v>#DIV/0!</v>
      </c>
      <c r="O2143" t="s">
        <v>8333</v>
      </c>
      <c r="P2143" t="s">
        <v>8334</v>
      </c>
      <c r="Q2143">
        <v>1413351559</v>
      </c>
      <c r="R2143" s="13">
        <f t="shared" si="134"/>
        <v>41927.235636574071</v>
      </c>
      <c r="S2143">
        <v>1415947159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 t="b">
        <v>0</v>
      </c>
      <c r="J2144">
        <v>12</v>
      </c>
      <c r="K2144" t="b">
        <v>0</v>
      </c>
      <c r="L2144" t="s">
        <v>8282</v>
      </c>
      <c r="M2144" s="8">
        <f t="shared" si="132"/>
        <v>5.7238095238095239</v>
      </c>
      <c r="N2144" s="9">
        <f t="shared" si="133"/>
        <v>50.083333333333336</v>
      </c>
      <c r="O2144" t="s">
        <v>8333</v>
      </c>
      <c r="P2144" t="s">
        <v>8334</v>
      </c>
      <c r="Q2144">
        <v>1449075010</v>
      </c>
      <c r="R2144" s="13">
        <f t="shared" si="134"/>
        <v>42340.701504629629</v>
      </c>
      <c r="S2144">
        <v>1451494210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 t="b">
        <v>0</v>
      </c>
      <c r="J2145">
        <v>5</v>
      </c>
      <c r="K2145" t="b">
        <v>0</v>
      </c>
      <c r="L2145" t="s">
        <v>8282</v>
      </c>
      <c r="M2145" s="8">
        <f t="shared" si="132"/>
        <v>11.25</v>
      </c>
      <c r="N2145" s="9">
        <f t="shared" si="133"/>
        <v>45</v>
      </c>
      <c r="O2145" t="s">
        <v>8333</v>
      </c>
      <c r="P2145" t="s">
        <v>8334</v>
      </c>
      <c r="Q2145">
        <v>1275599812</v>
      </c>
      <c r="R2145" s="13">
        <f t="shared" si="134"/>
        <v>40332.886712962965</v>
      </c>
      <c r="S2145">
        <v>1279738800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 t="b">
        <v>0</v>
      </c>
      <c r="J2146">
        <v>24</v>
      </c>
      <c r="K2146" t="b">
        <v>0</v>
      </c>
      <c r="L2146" t="s">
        <v>8282</v>
      </c>
      <c r="M2146" s="8">
        <f t="shared" si="132"/>
        <v>1.7098591549295774</v>
      </c>
      <c r="N2146" s="9">
        <f t="shared" si="133"/>
        <v>25.291666666666668</v>
      </c>
      <c r="O2146" t="s">
        <v>8333</v>
      </c>
      <c r="P2146" t="s">
        <v>8334</v>
      </c>
      <c r="Q2146">
        <v>1376399240</v>
      </c>
      <c r="R2146" s="13">
        <f t="shared" si="134"/>
        <v>41499.546759259261</v>
      </c>
      <c r="S2146">
        <v>1379164040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 t="b">
        <v>0</v>
      </c>
      <c r="J2147">
        <v>89</v>
      </c>
      <c r="K2147" t="b">
        <v>0</v>
      </c>
      <c r="L2147" t="s">
        <v>8282</v>
      </c>
      <c r="M2147" s="8">
        <f t="shared" si="132"/>
        <v>30.433333333333334</v>
      </c>
      <c r="N2147" s="9">
        <f t="shared" si="133"/>
        <v>51.292134831460672</v>
      </c>
      <c r="O2147" t="s">
        <v>8333</v>
      </c>
      <c r="P2147" t="s">
        <v>8334</v>
      </c>
      <c r="Q2147">
        <v>1382938914</v>
      </c>
      <c r="R2147" s="13">
        <f t="shared" si="134"/>
        <v>41575.237430555557</v>
      </c>
      <c r="S2147">
        <v>1385534514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 t="b">
        <v>0</v>
      </c>
      <c r="J2148">
        <v>1</v>
      </c>
      <c r="K2148" t="b">
        <v>0</v>
      </c>
      <c r="L2148" t="s">
        <v>8282</v>
      </c>
      <c r="M2148" s="8">
        <f t="shared" si="132"/>
        <v>0.02</v>
      </c>
      <c r="N2148" s="9">
        <f t="shared" si="133"/>
        <v>1</v>
      </c>
      <c r="O2148" t="s">
        <v>8333</v>
      </c>
      <c r="P2148" t="s">
        <v>8334</v>
      </c>
      <c r="Q2148">
        <v>1453997910</v>
      </c>
      <c r="R2148" s="13">
        <f t="shared" si="134"/>
        <v>42397.679513888885</v>
      </c>
      <c r="S2148">
        <v>1455207510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 t="b">
        <v>0</v>
      </c>
      <c r="J2149">
        <v>55</v>
      </c>
      <c r="K2149" t="b">
        <v>0</v>
      </c>
      <c r="L2149" t="s">
        <v>8282</v>
      </c>
      <c r="M2149" s="8">
        <f t="shared" si="132"/>
        <v>0.69641025641025645</v>
      </c>
      <c r="N2149" s="9">
        <f t="shared" si="133"/>
        <v>49.381818181818183</v>
      </c>
      <c r="O2149" t="s">
        <v>8333</v>
      </c>
      <c r="P2149" t="s">
        <v>8334</v>
      </c>
      <c r="Q2149">
        <v>1413356748</v>
      </c>
      <c r="R2149" s="13">
        <f t="shared" si="134"/>
        <v>41927.295694444445</v>
      </c>
      <c r="S2149">
        <v>1416125148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 t="b">
        <v>0</v>
      </c>
      <c r="J2150">
        <v>2</v>
      </c>
      <c r="K2150" t="b">
        <v>0</v>
      </c>
      <c r="L2150" t="s">
        <v>8282</v>
      </c>
      <c r="M2150" s="8">
        <f t="shared" si="132"/>
        <v>2</v>
      </c>
      <c r="N2150" s="9">
        <f t="shared" si="133"/>
        <v>1</v>
      </c>
      <c r="O2150" t="s">
        <v>8333</v>
      </c>
      <c r="P2150" t="s">
        <v>8334</v>
      </c>
      <c r="Q2150">
        <v>1425404182</v>
      </c>
      <c r="R2150" s="13">
        <f t="shared" si="134"/>
        <v>42066.733587962968</v>
      </c>
      <c r="S2150">
        <v>1427992582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 t="b">
        <v>0</v>
      </c>
      <c r="J2151">
        <v>0</v>
      </c>
      <c r="K2151" t="b">
        <v>0</v>
      </c>
      <c r="L2151" t="s">
        <v>8282</v>
      </c>
      <c r="M2151" s="8">
        <f t="shared" si="132"/>
        <v>0</v>
      </c>
      <c r="N2151" s="9" t="e">
        <f t="shared" si="133"/>
        <v>#DIV/0!</v>
      </c>
      <c r="O2151" t="s">
        <v>8333</v>
      </c>
      <c r="P2151" t="s">
        <v>8334</v>
      </c>
      <c r="Q2151">
        <v>1277512556</v>
      </c>
      <c r="R2151" s="13">
        <f t="shared" si="134"/>
        <v>40355.024953703702</v>
      </c>
      <c r="S2151">
        <v>1280534400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 t="b">
        <v>0</v>
      </c>
      <c r="J2152">
        <v>4</v>
      </c>
      <c r="K2152" t="b">
        <v>0</v>
      </c>
      <c r="L2152" t="s">
        <v>8282</v>
      </c>
      <c r="M2152" s="8">
        <f t="shared" si="132"/>
        <v>0.81</v>
      </c>
      <c r="N2152" s="9">
        <f t="shared" si="133"/>
        <v>101.25</v>
      </c>
      <c r="O2152" t="s">
        <v>8333</v>
      </c>
      <c r="P2152" t="s">
        <v>8334</v>
      </c>
      <c r="Q2152">
        <v>1465800599</v>
      </c>
      <c r="R2152" s="13">
        <f t="shared" si="134"/>
        <v>42534.284710648149</v>
      </c>
      <c r="S2152">
        <v>1468392599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 t="b">
        <v>0</v>
      </c>
      <c r="J2153">
        <v>6</v>
      </c>
      <c r="K2153" t="b">
        <v>0</v>
      </c>
      <c r="L2153" t="s">
        <v>8282</v>
      </c>
      <c r="M2153" s="8">
        <f t="shared" si="132"/>
        <v>0.26222222222222225</v>
      </c>
      <c r="N2153" s="9">
        <f t="shared" si="133"/>
        <v>19.666666666666668</v>
      </c>
      <c r="O2153" t="s">
        <v>8333</v>
      </c>
      <c r="P2153" t="s">
        <v>8334</v>
      </c>
      <c r="Q2153">
        <v>1464639614</v>
      </c>
      <c r="R2153" s="13">
        <f t="shared" si="134"/>
        <v>42520.847384259265</v>
      </c>
      <c r="S2153">
        <v>1467231614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 t="b">
        <v>0</v>
      </c>
      <c r="J2154">
        <v>4</v>
      </c>
      <c r="K2154" t="b">
        <v>0</v>
      </c>
      <c r="L2154" t="s">
        <v>8282</v>
      </c>
      <c r="M2154" s="8">
        <f t="shared" si="132"/>
        <v>0.16666666666666666</v>
      </c>
      <c r="N2154" s="9">
        <f t="shared" si="133"/>
        <v>12.5</v>
      </c>
      <c r="O2154" t="s">
        <v>8333</v>
      </c>
      <c r="P2154" t="s">
        <v>8334</v>
      </c>
      <c r="Q2154">
        <v>1392321509</v>
      </c>
      <c r="R2154" s="13">
        <f t="shared" si="134"/>
        <v>41683.832280092596</v>
      </c>
      <c r="S2154">
        <v>1394909909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 t="b">
        <v>0</v>
      </c>
      <c r="J2155">
        <v>4</v>
      </c>
      <c r="K2155" t="b">
        <v>0</v>
      </c>
      <c r="L2155" t="s">
        <v>8282</v>
      </c>
      <c r="M2155" s="8">
        <f t="shared" si="132"/>
        <v>9.124454880912446E-3</v>
      </c>
      <c r="N2155" s="9">
        <f t="shared" si="133"/>
        <v>8.5</v>
      </c>
      <c r="O2155" t="s">
        <v>8333</v>
      </c>
      <c r="P2155" t="s">
        <v>8334</v>
      </c>
      <c r="Q2155">
        <v>1417470718</v>
      </c>
      <c r="R2155" s="13">
        <f t="shared" si="134"/>
        <v>41974.911087962959</v>
      </c>
      <c r="S2155">
        <v>1420876740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 t="b">
        <v>0</v>
      </c>
      <c r="J2156">
        <v>2</v>
      </c>
      <c r="K2156" t="b">
        <v>0</v>
      </c>
      <c r="L2156" t="s">
        <v>8282</v>
      </c>
      <c r="M2156" s="8">
        <f t="shared" si="132"/>
        <v>0.8</v>
      </c>
      <c r="N2156" s="9">
        <f t="shared" si="133"/>
        <v>1</v>
      </c>
      <c r="O2156" t="s">
        <v>8333</v>
      </c>
      <c r="P2156" t="s">
        <v>8334</v>
      </c>
      <c r="Q2156">
        <v>1389193827</v>
      </c>
      <c r="R2156" s="13">
        <f t="shared" si="134"/>
        <v>41647.632256944446</v>
      </c>
      <c r="S2156">
        <v>1390921827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 t="b">
        <v>0</v>
      </c>
      <c r="J2157">
        <v>5</v>
      </c>
      <c r="K2157" t="b">
        <v>0</v>
      </c>
      <c r="L2157" t="s">
        <v>8282</v>
      </c>
      <c r="M2157" s="8">
        <f t="shared" si="132"/>
        <v>2.2999999999999998</v>
      </c>
      <c r="N2157" s="9">
        <f t="shared" si="133"/>
        <v>23</v>
      </c>
      <c r="O2157" t="s">
        <v>8333</v>
      </c>
      <c r="P2157" t="s">
        <v>8334</v>
      </c>
      <c r="Q2157">
        <v>1456854985</v>
      </c>
      <c r="R2157" s="13">
        <f t="shared" si="134"/>
        <v>42430.747511574074</v>
      </c>
      <c r="S2157">
        <v>1459443385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 t="b">
        <v>0</v>
      </c>
      <c r="J2158">
        <v>83</v>
      </c>
      <c r="K2158" t="b">
        <v>0</v>
      </c>
      <c r="L2158" t="s">
        <v>8282</v>
      </c>
      <c r="M2158" s="8">
        <f t="shared" si="132"/>
        <v>2.6660714285714286</v>
      </c>
      <c r="N2158" s="9">
        <f t="shared" si="133"/>
        <v>17.987951807228917</v>
      </c>
      <c r="O2158" t="s">
        <v>8333</v>
      </c>
      <c r="P2158" t="s">
        <v>8334</v>
      </c>
      <c r="Q2158">
        <v>1375475406</v>
      </c>
      <c r="R2158" s="13">
        <f t="shared" si="134"/>
        <v>41488.85423611111</v>
      </c>
      <c r="S2158">
        <v>1379363406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 t="b">
        <v>0</v>
      </c>
      <c r="J2159">
        <v>57</v>
      </c>
      <c r="K2159" t="b">
        <v>0</v>
      </c>
      <c r="L2159" t="s">
        <v>8282</v>
      </c>
      <c r="M2159" s="8">
        <f t="shared" si="132"/>
        <v>28.192</v>
      </c>
      <c r="N2159" s="9">
        <f t="shared" si="133"/>
        <v>370.94736842105266</v>
      </c>
      <c r="O2159" t="s">
        <v>8333</v>
      </c>
      <c r="P2159" t="s">
        <v>8334</v>
      </c>
      <c r="Q2159">
        <v>1479684783</v>
      </c>
      <c r="R2159" s="13">
        <f t="shared" si="134"/>
        <v>42694.98128472222</v>
      </c>
      <c r="S2159">
        <v>1482479940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 t="b">
        <v>0</v>
      </c>
      <c r="J2160">
        <v>311</v>
      </c>
      <c r="K2160" t="b">
        <v>0</v>
      </c>
      <c r="L2160" t="s">
        <v>8282</v>
      </c>
      <c r="M2160" s="8">
        <f t="shared" si="132"/>
        <v>6.5900366666666663</v>
      </c>
      <c r="N2160" s="9">
        <f t="shared" si="133"/>
        <v>63.569485530546629</v>
      </c>
      <c r="O2160" t="s">
        <v>8333</v>
      </c>
      <c r="P2160" t="s">
        <v>8334</v>
      </c>
      <c r="Q2160">
        <v>1356121774</v>
      </c>
      <c r="R2160" s="13">
        <f t="shared" si="134"/>
        <v>41264.853865740741</v>
      </c>
      <c r="S2160">
        <v>1360009774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 t="b">
        <v>0</v>
      </c>
      <c r="J2161">
        <v>2</v>
      </c>
      <c r="K2161" t="b">
        <v>0</v>
      </c>
      <c r="L2161" t="s">
        <v>8282</v>
      </c>
      <c r="M2161" s="8">
        <f t="shared" si="132"/>
        <v>0.72222222222222221</v>
      </c>
      <c r="N2161" s="9">
        <f t="shared" si="133"/>
        <v>13</v>
      </c>
      <c r="O2161" t="s">
        <v>8333</v>
      </c>
      <c r="P2161" t="s">
        <v>8334</v>
      </c>
      <c r="Q2161">
        <v>1308245574</v>
      </c>
      <c r="R2161" s="13">
        <f t="shared" si="134"/>
        <v>40710.731180555551</v>
      </c>
      <c r="S2161">
        <v>1310837574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 t="b">
        <v>0</v>
      </c>
      <c r="J2162">
        <v>16</v>
      </c>
      <c r="K2162" t="b">
        <v>0</v>
      </c>
      <c r="L2162" t="s">
        <v>8282</v>
      </c>
      <c r="M2162" s="8">
        <f t="shared" si="132"/>
        <v>0.85</v>
      </c>
      <c r="N2162" s="9">
        <f t="shared" si="133"/>
        <v>5.3125</v>
      </c>
      <c r="O2162" t="s">
        <v>8333</v>
      </c>
      <c r="P2162" t="s">
        <v>8334</v>
      </c>
      <c r="Q2162">
        <v>1334855105</v>
      </c>
      <c r="R2162" s="13">
        <f t="shared" si="134"/>
        <v>41018.711863425924</v>
      </c>
      <c r="S2162">
        <v>1337447105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 t="b">
        <v>0</v>
      </c>
      <c r="J2163">
        <v>13</v>
      </c>
      <c r="K2163" t="b">
        <v>1</v>
      </c>
      <c r="L2163" t="s">
        <v>8276</v>
      </c>
      <c r="M2163" s="8">
        <f t="shared" si="132"/>
        <v>115.75</v>
      </c>
      <c r="N2163" s="9">
        <f t="shared" si="133"/>
        <v>35.615384615384613</v>
      </c>
      <c r="O2163" t="s">
        <v>8325</v>
      </c>
      <c r="P2163" t="s">
        <v>8326</v>
      </c>
      <c r="Q2163">
        <v>1440448059</v>
      </c>
      <c r="R2163" s="13">
        <f t="shared" si="134"/>
        <v>42240.852534722217</v>
      </c>
      <c r="S2163">
        <v>1443040059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 t="b">
        <v>0</v>
      </c>
      <c r="J2164">
        <v>58</v>
      </c>
      <c r="K2164" t="b">
        <v>1</v>
      </c>
      <c r="L2164" t="s">
        <v>8276</v>
      </c>
      <c r="M2164" s="8">
        <f t="shared" si="132"/>
        <v>112.26666666666667</v>
      </c>
      <c r="N2164" s="9">
        <f t="shared" si="133"/>
        <v>87.103448275862064</v>
      </c>
      <c r="O2164" t="s">
        <v>8325</v>
      </c>
      <c r="P2164" t="s">
        <v>8326</v>
      </c>
      <c r="Q2164">
        <v>1403547791</v>
      </c>
      <c r="R2164" s="13">
        <f t="shared" si="134"/>
        <v>41813.766099537039</v>
      </c>
      <c r="S2164">
        <v>1406226191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 t="b">
        <v>0</v>
      </c>
      <c r="J2165">
        <v>44</v>
      </c>
      <c r="K2165" t="b">
        <v>1</v>
      </c>
      <c r="L2165" t="s">
        <v>8276</v>
      </c>
      <c r="M2165" s="8">
        <f t="shared" si="132"/>
        <v>132.19999999999999</v>
      </c>
      <c r="N2165" s="9">
        <f t="shared" si="133"/>
        <v>75.11363636363636</v>
      </c>
      <c r="O2165" t="s">
        <v>8325</v>
      </c>
      <c r="P2165" t="s">
        <v>8326</v>
      </c>
      <c r="Q2165">
        <v>1429306520</v>
      </c>
      <c r="R2165" s="13">
        <f t="shared" si="134"/>
        <v>42111.899537037039</v>
      </c>
      <c r="S2165">
        <v>1433735400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 t="b">
        <v>0</v>
      </c>
      <c r="J2166">
        <v>83</v>
      </c>
      <c r="K2166" t="b">
        <v>1</v>
      </c>
      <c r="L2166" t="s">
        <v>8276</v>
      </c>
      <c r="M2166" s="8">
        <f t="shared" si="132"/>
        <v>102.63636363636364</v>
      </c>
      <c r="N2166" s="9">
        <f t="shared" si="133"/>
        <v>68.01204819277109</v>
      </c>
      <c r="O2166" t="s">
        <v>8325</v>
      </c>
      <c r="P2166" t="s">
        <v>8326</v>
      </c>
      <c r="Q2166">
        <v>1464196414</v>
      </c>
      <c r="R2166" s="13">
        <f t="shared" si="134"/>
        <v>42515.71775462963</v>
      </c>
      <c r="S2166">
        <v>1466827140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 t="b">
        <v>0</v>
      </c>
      <c r="J2167">
        <v>117</v>
      </c>
      <c r="K2167" t="b">
        <v>1</v>
      </c>
      <c r="L2167" t="s">
        <v>8276</v>
      </c>
      <c r="M2167" s="8">
        <f t="shared" si="132"/>
        <v>138.63999999999999</v>
      </c>
      <c r="N2167" s="9">
        <f t="shared" si="133"/>
        <v>29.623931623931625</v>
      </c>
      <c r="O2167" t="s">
        <v>8325</v>
      </c>
      <c r="P2167" t="s">
        <v>8326</v>
      </c>
      <c r="Q2167">
        <v>1457539235</v>
      </c>
      <c r="R2167" s="13">
        <f t="shared" si="134"/>
        <v>42438.667071759264</v>
      </c>
      <c r="S2167">
        <v>1460127635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 t="b">
        <v>0</v>
      </c>
      <c r="J2168">
        <v>32</v>
      </c>
      <c r="K2168" t="b">
        <v>1</v>
      </c>
      <c r="L2168" t="s">
        <v>8276</v>
      </c>
      <c r="M2168" s="8">
        <f t="shared" si="132"/>
        <v>146.6</v>
      </c>
      <c r="N2168" s="9">
        <f t="shared" si="133"/>
        <v>91.625</v>
      </c>
      <c r="O2168" t="s">
        <v>8325</v>
      </c>
      <c r="P2168" t="s">
        <v>8326</v>
      </c>
      <c r="Q2168">
        <v>1413922018</v>
      </c>
      <c r="R2168" s="13">
        <f t="shared" si="134"/>
        <v>41933.838171296295</v>
      </c>
      <c r="S2168">
        <v>1417813618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 t="b">
        <v>0</v>
      </c>
      <c r="J2169">
        <v>8</v>
      </c>
      <c r="K2169" t="b">
        <v>1</v>
      </c>
      <c r="L2169" t="s">
        <v>8276</v>
      </c>
      <c r="M2169" s="8">
        <f t="shared" si="132"/>
        <v>120</v>
      </c>
      <c r="N2169" s="9">
        <f t="shared" si="133"/>
        <v>22.5</v>
      </c>
      <c r="O2169" t="s">
        <v>8325</v>
      </c>
      <c r="P2169" t="s">
        <v>8326</v>
      </c>
      <c r="Q2169">
        <v>1346463337</v>
      </c>
      <c r="R2169" s="13">
        <f t="shared" si="134"/>
        <v>41153.066400462965</v>
      </c>
      <c r="S2169">
        <v>1347672937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 t="b">
        <v>0</v>
      </c>
      <c r="J2170">
        <v>340</v>
      </c>
      <c r="K2170" t="b">
        <v>1</v>
      </c>
      <c r="L2170" t="s">
        <v>8276</v>
      </c>
      <c r="M2170" s="8">
        <f t="shared" si="132"/>
        <v>121.58161111111112</v>
      </c>
      <c r="N2170" s="9">
        <f t="shared" si="133"/>
        <v>64.366735294117646</v>
      </c>
      <c r="O2170" t="s">
        <v>8325</v>
      </c>
      <c r="P2170" t="s">
        <v>8326</v>
      </c>
      <c r="Q2170">
        <v>1484058261</v>
      </c>
      <c r="R2170" s="13">
        <f t="shared" si="134"/>
        <v>42745.600243055553</v>
      </c>
      <c r="S2170">
        <v>1486702800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 t="b">
        <v>0</v>
      </c>
      <c r="J2171">
        <v>7</v>
      </c>
      <c r="K2171" t="b">
        <v>1</v>
      </c>
      <c r="L2171" t="s">
        <v>8276</v>
      </c>
      <c r="M2171" s="8">
        <f t="shared" si="132"/>
        <v>100</v>
      </c>
      <c r="N2171" s="9">
        <f t="shared" si="133"/>
        <v>21.857142857142858</v>
      </c>
      <c r="O2171" t="s">
        <v>8325</v>
      </c>
      <c r="P2171" t="s">
        <v>8326</v>
      </c>
      <c r="Q2171">
        <v>1488214151</v>
      </c>
      <c r="R2171" s="13">
        <f t="shared" si="134"/>
        <v>42793.700821759259</v>
      </c>
      <c r="S2171">
        <v>1488473351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 t="b">
        <v>0</v>
      </c>
      <c r="J2172">
        <v>19</v>
      </c>
      <c r="K2172" t="b">
        <v>1</v>
      </c>
      <c r="L2172" t="s">
        <v>8276</v>
      </c>
      <c r="M2172" s="8">
        <f t="shared" si="132"/>
        <v>180.85714285714286</v>
      </c>
      <c r="N2172" s="9">
        <f t="shared" si="133"/>
        <v>33.315789473684212</v>
      </c>
      <c r="O2172" t="s">
        <v>8325</v>
      </c>
      <c r="P2172" t="s">
        <v>8326</v>
      </c>
      <c r="Q2172">
        <v>1436810422</v>
      </c>
      <c r="R2172" s="13">
        <f t="shared" si="134"/>
        <v>42198.750254629631</v>
      </c>
      <c r="S2172">
        <v>1440266422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 t="b">
        <v>0</v>
      </c>
      <c r="J2173">
        <v>47</v>
      </c>
      <c r="K2173" t="b">
        <v>1</v>
      </c>
      <c r="L2173" t="s">
        <v>8276</v>
      </c>
      <c r="M2173" s="8">
        <f t="shared" si="132"/>
        <v>106.075</v>
      </c>
      <c r="N2173" s="9">
        <f t="shared" si="133"/>
        <v>90.276595744680847</v>
      </c>
      <c r="O2173" t="s">
        <v>8325</v>
      </c>
      <c r="P2173" t="s">
        <v>8326</v>
      </c>
      <c r="Q2173">
        <v>1431903495</v>
      </c>
      <c r="R2173" s="13">
        <f t="shared" si="134"/>
        <v>42141.95711805555</v>
      </c>
      <c r="S2173">
        <v>1434949200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 t="b">
        <v>0</v>
      </c>
      <c r="J2174">
        <v>13</v>
      </c>
      <c r="K2174" t="b">
        <v>1</v>
      </c>
      <c r="L2174" t="s">
        <v>8276</v>
      </c>
      <c r="M2174" s="8">
        <f t="shared" si="132"/>
        <v>100</v>
      </c>
      <c r="N2174" s="9">
        <f t="shared" si="133"/>
        <v>76.92307692307692</v>
      </c>
      <c r="O2174" t="s">
        <v>8325</v>
      </c>
      <c r="P2174" t="s">
        <v>8326</v>
      </c>
      <c r="Q2174">
        <v>1426773320</v>
      </c>
      <c r="R2174" s="13">
        <f t="shared" si="134"/>
        <v>42082.580092592587</v>
      </c>
      <c r="S2174">
        <v>1429365320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 t="b">
        <v>0</v>
      </c>
      <c r="J2175">
        <v>90</v>
      </c>
      <c r="K2175" t="b">
        <v>1</v>
      </c>
      <c r="L2175" t="s">
        <v>8276</v>
      </c>
      <c r="M2175" s="8">
        <f t="shared" si="132"/>
        <v>126.92857142857143</v>
      </c>
      <c r="N2175" s="9">
        <f t="shared" si="133"/>
        <v>59.233333333333334</v>
      </c>
      <c r="O2175" t="s">
        <v>8325</v>
      </c>
      <c r="P2175" t="s">
        <v>8326</v>
      </c>
      <c r="Q2175">
        <v>1376066243</v>
      </c>
      <c r="R2175" s="13">
        <f t="shared" si="134"/>
        <v>41495.692627314813</v>
      </c>
      <c r="S2175">
        <v>1378785540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 t="b">
        <v>0</v>
      </c>
      <c r="J2176">
        <v>63</v>
      </c>
      <c r="K2176" t="b">
        <v>1</v>
      </c>
      <c r="L2176" t="s">
        <v>8276</v>
      </c>
      <c r="M2176" s="8">
        <f t="shared" si="132"/>
        <v>102.97499999999999</v>
      </c>
      <c r="N2176" s="9">
        <f t="shared" si="133"/>
        <v>65.38095238095238</v>
      </c>
      <c r="O2176" t="s">
        <v>8325</v>
      </c>
      <c r="P2176" t="s">
        <v>8326</v>
      </c>
      <c r="Q2176">
        <v>1459861307</v>
      </c>
      <c r="R2176" s="13">
        <f t="shared" si="134"/>
        <v>42465.542905092589</v>
      </c>
      <c r="S2176">
        <v>1462453307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 t="b">
        <v>0</v>
      </c>
      <c r="J2177">
        <v>26</v>
      </c>
      <c r="K2177" t="b">
        <v>1</v>
      </c>
      <c r="L2177" t="s">
        <v>8276</v>
      </c>
      <c r="M2177" s="8">
        <f t="shared" si="132"/>
        <v>250</v>
      </c>
      <c r="N2177" s="9">
        <f t="shared" si="133"/>
        <v>67.307692307692307</v>
      </c>
      <c r="O2177" t="s">
        <v>8325</v>
      </c>
      <c r="P2177" t="s">
        <v>8326</v>
      </c>
      <c r="Q2177">
        <v>1468455186</v>
      </c>
      <c r="R2177" s="13">
        <f t="shared" si="134"/>
        <v>42565.009097222224</v>
      </c>
      <c r="S2177">
        <v>1469059986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 t="b">
        <v>0</v>
      </c>
      <c r="J2178">
        <v>71</v>
      </c>
      <c r="K2178" t="b">
        <v>1</v>
      </c>
      <c r="L2178" t="s">
        <v>8276</v>
      </c>
      <c r="M2178" s="8">
        <f t="shared" ref="M2178:M2241" si="136">100*E2178/D2178</f>
        <v>126.02</v>
      </c>
      <c r="N2178" s="9">
        <f t="shared" ref="N2178:N2241" si="137">E2178/J2178</f>
        <v>88.74647887323944</v>
      </c>
      <c r="O2178" t="s">
        <v>8325</v>
      </c>
      <c r="P2178" t="s">
        <v>8326</v>
      </c>
      <c r="Q2178">
        <v>1427987509</v>
      </c>
      <c r="R2178" s="13">
        <f t="shared" ref="R2178:R2241" si="138">(((Q2178/60)/60)/24)+DATE(1970,1,1)</f>
        <v>42096.633206018523</v>
      </c>
      <c r="S2178">
        <v>1430579509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 t="b">
        <v>0</v>
      </c>
      <c r="J2179">
        <v>38</v>
      </c>
      <c r="K2179" t="b">
        <v>1</v>
      </c>
      <c r="L2179" t="s">
        <v>8276</v>
      </c>
      <c r="M2179" s="8">
        <f t="shared" si="136"/>
        <v>100.12</v>
      </c>
      <c r="N2179" s="9">
        <f t="shared" si="137"/>
        <v>65.868421052631575</v>
      </c>
      <c r="O2179" t="s">
        <v>8325</v>
      </c>
      <c r="P2179" t="s">
        <v>8326</v>
      </c>
      <c r="Q2179">
        <v>1463032867</v>
      </c>
      <c r="R2179" s="13">
        <f t="shared" si="138"/>
        <v>42502.250775462962</v>
      </c>
      <c r="S2179">
        <v>1465192867</v>
      </c>
      <c r="T2179" s="14">
        <f t="shared" ref="T2179:T2242" si="139">(((S2179/60)/60)/24)+DATE(1970,1,1)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 t="b">
        <v>0</v>
      </c>
      <c r="J2180">
        <v>859</v>
      </c>
      <c r="K2180" t="b">
        <v>1</v>
      </c>
      <c r="L2180" t="s">
        <v>8276</v>
      </c>
      <c r="M2180" s="8">
        <f t="shared" si="136"/>
        <v>138.63999999999999</v>
      </c>
      <c r="N2180" s="9">
        <f t="shared" si="137"/>
        <v>40.349243306169967</v>
      </c>
      <c r="O2180" t="s">
        <v>8325</v>
      </c>
      <c r="P2180" t="s">
        <v>8326</v>
      </c>
      <c r="Q2180">
        <v>1482160597</v>
      </c>
      <c r="R2180" s="13">
        <f t="shared" si="138"/>
        <v>42723.63653935185</v>
      </c>
      <c r="S2180">
        <v>1484752597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 t="b">
        <v>0</v>
      </c>
      <c r="J2181">
        <v>21</v>
      </c>
      <c r="K2181" t="b">
        <v>1</v>
      </c>
      <c r="L2181" t="s">
        <v>8276</v>
      </c>
      <c r="M2181" s="8">
        <f t="shared" si="136"/>
        <v>161.4</v>
      </c>
      <c r="N2181" s="9">
        <f t="shared" si="137"/>
        <v>76.857142857142861</v>
      </c>
      <c r="O2181" t="s">
        <v>8325</v>
      </c>
      <c r="P2181" t="s">
        <v>8326</v>
      </c>
      <c r="Q2181">
        <v>1426133192</v>
      </c>
      <c r="R2181" s="13">
        <f t="shared" si="138"/>
        <v>42075.171203703707</v>
      </c>
      <c r="S2181">
        <v>1428725192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 t="b">
        <v>0</v>
      </c>
      <c r="J2182">
        <v>78</v>
      </c>
      <c r="K2182" t="b">
        <v>1</v>
      </c>
      <c r="L2182" t="s">
        <v>8276</v>
      </c>
      <c r="M2182" s="8">
        <f t="shared" si="136"/>
        <v>107.1842</v>
      </c>
      <c r="N2182" s="9">
        <f t="shared" si="137"/>
        <v>68.707820512820518</v>
      </c>
      <c r="O2182" t="s">
        <v>8325</v>
      </c>
      <c r="P2182" t="s">
        <v>8326</v>
      </c>
      <c r="Q2182">
        <v>1443801868</v>
      </c>
      <c r="R2182" s="13">
        <f t="shared" si="138"/>
        <v>42279.669768518521</v>
      </c>
      <c r="S2182">
        <v>1447434268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 t="b">
        <v>0</v>
      </c>
      <c r="J2183">
        <v>53</v>
      </c>
      <c r="K2183" t="b">
        <v>1</v>
      </c>
      <c r="L2183" t="s">
        <v>8297</v>
      </c>
      <c r="M2183" s="8">
        <f t="shared" si="136"/>
        <v>153.1</v>
      </c>
      <c r="N2183" s="9">
        <f t="shared" si="137"/>
        <v>57.773584905660378</v>
      </c>
      <c r="O2183" t="s">
        <v>8333</v>
      </c>
      <c r="P2183" t="s">
        <v>8351</v>
      </c>
      <c r="Q2183">
        <v>1486426053</v>
      </c>
      <c r="R2183" s="13">
        <f t="shared" si="138"/>
        <v>42773.005243055552</v>
      </c>
      <c r="S2183">
        <v>1487635653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 t="b">
        <v>0</v>
      </c>
      <c r="J2184">
        <v>356</v>
      </c>
      <c r="K2184" t="b">
        <v>1</v>
      </c>
      <c r="L2184" t="s">
        <v>8297</v>
      </c>
      <c r="M2184" s="8">
        <f t="shared" si="136"/>
        <v>524.16666666666663</v>
      </c>
      <c r="N2184" s="9">
        <f t="shared" si="137"/>
        <v>44.171348314606739</v>
      </c>
      <c r="O2184" t="s">
        <v>8333</v>
      </c>
      <c r="P2184" t="s">
        <v>8351</v>
      </c>
      <c r="Q2184">
        <v>1409261825</v>
      </c>
      <c r="R2184" s="13">
        <f t="shared" si="138"/>
        <v>41879.900752314818</v>
      </c>
      <c r="S2184">
        <v>1412285825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 t="b">
        <v>0</v>
      </c>
      <c r="J2185">
        <v>279</v>
      </c>
      <c r="K2185" t="b">
        <v>1</v>
      </c>
      <c r="L2185" t="s">
        <v>8297</v>
      </c>
      <c r="M2185" s="8">
        <f t="shared" si="136"/>
        <v>489.27777777777777</v>
      </c>
      <c r="N2185" s="9">
        <f t="shared" si="137"/>
        <v>31.566308243727597</v>
      </c>
      <c r="O2185" t="s">
        <v>8333</v>
      </c>
      <c r="P2185" t="s">
        <v>8351</v>
      </c>
      <c r="Q2185">
        <v>1484037977</v>
      </c>
      <c r="R2185" s="13">
        <f t="shared" si="138"/>
        <v>42745.365474537044</v>
      </c>
      <c r="S2185">
        <v>1486616400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 t="b">
        <v>1</v>
      </c>
      <c r="J2186">
        <v>266</v>
      </c>
      <c r="K2186" t="b">
        <v>1</v>
      </c>
      <c r="L2186" t="s">
        <v>8297</v>
      </c>
      <c r="M2186" s="8">
        <f t="shared" si="136"/>
        <v>284.74</v>
      </c>
      <c r="N2186" s="9">
        <f t="shared" si="137"/>
        <v>107.04511278195488</v>
      </c>
      <c r="O2186" t="s">
        <v>8333</v>
      </c>
      <c r="P2186" t="s">
        <v>8351</v>
      </c>
      <c r="Q2186">
        <v>1452530041</v>
      </c>
      <c r="R2186" s="13">
        <f t="shared" si="138"/>
        <v>42380.690289351856</v>
      </c>
      <c r="S2186">
        <v>1453737600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 t="b">
        <v>0</v>
      </c>
      <c r="J2187">
        <v>623</v>
      </c>
      <c r="K2187" t="b">
        <v>1</v>
      </c>
      <c r="L2187" t="s">
        <v>8297</v>
      </c>
      <c r="M2187" s="8">
        <f t="shared" si="136"/>
        <v>1856.97</v>
      </c>
      <c r="N2187" s="9">
        <f t="shared" si="137"/>
        <v>149.03451043338683</v>
      </c>
      <c r="O2187" t="s">
        <v>8333</v>
      </c>
      <c r="P2187" t="s">
        <v>8351</v>
      </c>
      <c r="Q2187">
        <v>1360830239</v>
      </c>
      <c r="R2187" s="13">
        <f t="shared" si="138"/>
        <v>41319.349988425929</v>
      </c>
      <c r="S2187">
        <v>1364286239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 t="b">
        <v>0</v>
      </c>
      <c r="J2188">
        <v>392</v>
      </c>
      <c r="K2188" t="b">
        <v>1</v>
      </c>
      <c r="L2188" t="s">
        <v>8297</v>
      </c>
      <c r="M2188" s="8">
        <f t="shared" si="136"/>
        <v>109.675</v>
      </c>
      <c r="N2188" s="9">
        <f t="shared" si="137"/>
        <v>55.956632653061227</v>
      </c>
      <c r="O2188" t="s">
        <v>8333</v>
      </c>
      <c r="P2188" t="s">
        <v>8351</v>
      </c>
      <c r="Q2188">
        <v>1470062743</v>
      </c>
      <c r="R2188" s="13">
        <f t="shared" si="138"/>
        <v>42583.615081018521</v>
      </c>
      <c r="S2188">
        <v>1473213600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 t="b">
        <v>1</v>
      </c>
      <c r="J2189">
        <v>3562</v>
      </c>
      <c r="K2189" t="b">
        <v>1</v>
      </c>
      <c r="L2189" t="s">
        <v>8297</v>
      </c>
      <c r="M2189" s="8">
        <f t="shared" si="136"/>
        <v>1014.6425</v>
      </c>
      <c r="N2189" s="9">
        <f t="shared" si="137"/>
        <v>56.970381807973048</v>
      </c>
      <c r="O2189" t="s">
        <v>8333</v>
      </c>
      <c r="P2189" t="s">
        <v>8351</v>
      </c>
      <c r="Q2189">
        <v>1425531666</v>
      </c>
      <c r="R2189" s="13">
        <f t="shared" si="138"/>
        <v>42068.209097222221</v>
      </c>
      <c r="S2189">
        <v>1428033540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 t="b">
        <v>0</v>
      </c>
      <c r="J2190">
        <v>514</v>
      </c>
      <c r="K2190" t="b">
        <v>1</v>
      </c>
      <c r="L2190" t="s">
        <v>8297</v>
      </c>
      <c r="M2190" s="8">
        <f t="shared" si="136"/>
        <v>412.17692027666544</v>
      </c>
      <c r="N2190" s="9">
        <f t="shared" si="137"/>
        <v>44.056420233463037</v>
      </c>
      <c r="O2190" t="s">
        <v>8333</v>
      </c>
      <c r="P2190" t="s">
        <v>8351</v>
      </c>
      <c r="Q2190">
        <v>1474380241</v>
      </c>
      <c r="R2190" s="13">
        <f t="shared" si="138"/>
        <v>42633.586122685185</v>
      </c>
      <c r="S2190">
        <v>1477414800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 t="b">
        <v>0</v>
      </c>
      <c r="J2191">
        <v>88</v>
      </c>
      <c r="K2191" t="b">
        <v>1</v>
      </c>
      <c r="L2191" t="s">
        <v>8297</v>
      </c>
      <c r="M2191" s="8">
        <f t="shared" si="136"/>
        <v>503.25</v>
      </c>
      <c r="N2191" s="9">
        <f t="shared" si="137"/>
        <v>68.625</v>
      </c>
      <c r="O2191" t="s">
        <v>8333</v>
      </c>
      <c r="P2191" t="s">
        <v>8351</v>
      </c>
      <c r="Q2191">
        <v>1460055300</v>
      </c>
      <c r="R2191" s="13">
        <f t="shared" si="138"/>
        <v>42467.788194444445</v>
      </c>
      <c r="S2191">
        <v>1461276000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 t="b">
        <v>0</v>
      </c>
      <c r="J2192">
        <v>537</v>
      </c>
      <c r="K2192" t="b">
        <v>1</v>
      </c>
      <c r="L2192" t="s">
        <v>8297</v>
      </c>
      <c r="M2192" s="8">
        <f t="shared" si="136"/>
        <v>184.61052631578949</v>
      </c>
      <c r="N2192" s="9">
        <f t="shared" si="137"/>
        <v>65.318435754189949</v>
      </c>
      <c r="O2192" t="s">
        <v>8333</v>
      </c>
      <c r="P2192" t="s">
        <v>8351</v>
      </c>
      <c r="Q2192">
        <v>1455721204</v>
      </c>
      <c r="R2192" s="13">
        <f t="shared" si="138"/>
        <v>42417.625046296293</v>
      </c>
      <c r="S2192">
        <v>1458716340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 t="b">
        <v>0</v>
      </c>
      <c r="J2193">
        <v>25</v>
      </c>
      <c r="K2193" t="b">
        <v>1</v>
      </c>
      <c r="L2193" t="s">
        <v>8297</v>
      </c>
      <c r="M2193" s="8">
        <f t="shared" si="136"/>
        <v>119.73333333333333</v>
      </c>
      <c r="N2193" s="9">
        <f t="shared" si="137"/>
        <v>35.92</v>
      </c>
      <c r="O2193" t="s">
        <v>8333</v>
      </c>
      <c r="P2193" t="s">
        <v>8351</v>
      </c>
      <c r="Q2193">
        <v>1486065627</v>
      </c>
      <c r="R2193" s="13">
        <f t="shared" si="138"/>
        <v>42768.833645833336</v>
      </c>
      <c r="S2193">
        <v>1487102427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 t="b">
        <v>0</v>
      </c>
      <c r="J2194">
        <v>3238</v>
      </c>
      <c r="K2194" t="b">
        <v>1</v>
      </c>
      <c r="L2194" t="s">
        <v>8297</v>
      </c>
      <c r="M2194" s="8">
        <f t="shared" si="136"/>
        <v>1081.2401666666667</v>
      </c>
      <c r="N2194" s="9">
        <f t="shared" si="137"/>
        <v>40.070667078443485</v>
      </c>
      <c r="O2194" t="s">
        <v>8333</v>
      </c>
      <c r="P2194" t="s">
        <v>8351</v>
      </c>
      <c r="Q2194">
        <v>1479414344</v>
      </c>
      <c r="R2194" s="13">
        <f t="shared" si="138"/>
        <v>42691.8512037037</v>
      </c>
      <c r="S2194">
        <v>1481842800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 t="b">
        <v>0</v>
      </c>
      <c r="J2195">
        <v>897</v>
      </c>
      <c r="K2195" t="b">
        <v>1</v>
      </c>
      <c r="L2195" t="s">
        <v>8297</v>
      </c>
      <c r="M2195" s="8">
        <f t="shared" si="136"/>
        <v>452.37333333333333</v>
      </c>
      <c r="N2195" s="9">
        <f t="shared" si="137"/>
        <v>75.647714604236342</v>
      </c>
      <c r="O2195" t="s">
        <v>8333</v>
      </c>
      <c r="P2195" t="s">
        <v>8351</v>
      </c>
      <c r="Q2195">
        <v>1477043072</v>
      </c>
      <c r="R2195" s="13">
        <f t="shared" si="138"/>
        <v>42664.405925925923</v>
      </c>
      <c r="S2195">
        <v>1479704340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 t="b">
        <v>0</v>
      </c>
      <c r="J2196">
        <v>878</v>
      </c>
      <c r="K2196" t="b">
        <v>1</v>
      </c>
      <c r="L2196" t="s">
        <v>8297</v>
      </c>
      <c r="M2196" s="8">
        <f t="shared" si="136"/>
        <v>537.37</v>
      </c>
      <c r="N2196" s="9">
        <f t="shared" si="137"/>
        <v>61.203872437357631</v>
      </c>
      <c r="O2196" t="s">
        <v>8333</v>
      </c>
      <c r="P2196" t="s">
        <v>8351</v>
      </c>
      <c r="Q2196">
        <v>1456423890</v>
      </c>
      <c r="R2196" s="13">
        <f t="shared" si="138"/>
        <v>42425.757986111115</v>
      </c>
      <c r="S2196">
        <v>1459012290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 t="b">
        <v>0</v>
      </c>
      <c r="J2197">
        <v>115</v>
      </c>
      <c r="K2197" t="b">
        <v>1</v>
      </c>
      <c r="L2197" t="s">
        <v>8297</v>
      </c>
      <c r="M2197" s="8">
        <f t="shared" si="136"/>
        <v>120.32608695652173</v>
      </c>
      <c r="N2197" s="9">
        <f t="shared" si="137"/>
        <v>48.130434782608695</v>
      </c>
      <c r="O2197" t="s">
        <v>8333</v>
      </c>
      <c r="P2197" t="s">
        <v>8351</v>
      </c>
      <c r="Q2197">
        <v>1436725900</v>
      </c>
      <c r="R2197" s="13">
        <f t="shared" si="138"/>
        <v>42197.771990740745</v>
      </c>
      <c r="S2197">
        <v>1439317900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 t="b">
        <v>0</v>
      </c>
      <c r="J2198">
        <v>234</v>
      </c>
      <c r="K2198" t="b">
        <v>1</v>
      </c>
      <c r="L2198" t="s">
        <v>8297</v>
      </c>
      <c r="M2198" s="8">
        <f t="shared" si="136"/>
        <v>113.83571428571429</v>
      </c>
      <c r="N2198" s="9">
        <f t="shared" si="137"/>
        <v>68.106837606837601</v>
      </c>
      <c r="O2198" t="s">
        <v>8333</v>
      </c>
      <c r="P2198" t="s">
        <v>8351</v>
      </c>
      <c r="Q2198">
        <v>1478000502</v>
      </c>
      <c r="R2198" s="13">
        <f t="shared" si="138"/>
        <v>42675.487291666665</v>
      </c>
      <c r="S2198">
        <v>1480662000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 t="b">
        <v>0</v>
      </c>
      <c r="J2199">
        <v>4330</v>
      </c>
      <c r="K2199" t="b">
        <v>1</v>
      </c>
      <c r="L2199" t="s">
        <v>8297</v>
      </c>
      <c r="M2199" s="8">
        <f t="shared" si="136"/>
        <v>951.03110000000004</v>
      </c>
      <c r="N2199" s="9">
        <f t="shared" si="137"/>
        <v>65.891300230946882</v>
      </c>
      <c r="O2199" t="s">
        <v>8333</v>
      </c>
      <c r="P2199" t="s">
        <v>8351</v>
      </c>
      <c r="Q2199">
        <v>1422540059</v>
      </c>
      <c r="R2199" s="13">
        <f t="shared" si="138"/>
        <v>42033.584016203706</v>
      </c>
      <c r="S2199">
        <v>1425132059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 t="b">
        <v>0</v>
      </c>
      <c r="J2200">
        <v>651</v>
      </c>
      <c r="K2200" t="b">
        <v>1</v>
      </c>
      <c r="L2200" t="s">
        <v>8297</v>
      </c>
      <c r="M2200" s="8">
        <f t="shared" si="136"/>
        <v>132.89250000000001</v>
      </c>
      <c r="N2200" s="9">
        <f t="shared" si="137"/>
        <v>81.654377880184327</v>
      </c>
      <c r="O2200" t="s">
        <v>8333</v>
      </c>
      <c r="P2200" t="s">
        <v>8351</v>
      </c>
      <c r="Q2200">
        <v>1444911600</v>
      </c>
      <c r="R2200" s="13">
        <f t="shared" si="138"/>
        <v>42292.513888888891</v>
      </c>
      <c r="S2200">
        <v>1447507200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 t="b">
        <v>1</v>
      </c>
      <c r="J2201">
        <v>251</v>
      </c>
      <c r="K2201" t="b">
        <v>1</v>
      </c>
      <c r="L2201" t="s">
        <v>8297</v>
      </c>
      <c r="M2201" s="8">
        <f t="shared" si="136"/>
        <v>146.97777777777779</v>
      </c>
      <c r="N2201" s="9">
        <f t="shared" si="137"/>
        <v>52.701195219123505</v>
      </c>
      <c r="O2201" t="s">
        <v>8333</v>
      </c>
      <c r="P2201" t="s">
        <v>8351</v>
      </c>
      <c r="Q2201">
        <v>1442311198</v>
      </c>
      <c r="R2201" s="13">
        <f t="shared" si="138"/>
        <v>42262.416643518518</v>
      </c>
      <c r="S2201">
        <v>1444903198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 t="b">
        <v>0</v>
      </c>
      <c r="J2202">
        <v>263</v>
      </c>
      <c r="K2202" t="b">
        <v>1</v>
      </c>
      <c r="L2202" t="s">
        <v>8297</v>
      </c>
      <c r="M2202" s="8">
        <f t="shared" si="136"/>
        <v>542.15</v>
      </c>
      <c r="N2202" s="9">
        <f t="shared" si="137"/>
        <v>41.228136882129277</v>
      </c>
      <c r="O2202" t="s">
        <v>8333</v>
      </c>
      <c r="P2202" t="s">
        <v>8351</v>
      </c>
      <c r="Q2202">
        <v>1433775668</v>
      </c>
      <c r="R2202" s="13">
        <f t="shared" si="138"/>
        <v>42163.625787037032</v>
      </c>
      <c r="S2202">
        <v>1436151600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 t="b">
        <v>0</v>
      </c>
      <c r="J2203">
        <v>28</v>
      </c>
      <c r="K2203" t="b">
        <v>1</v>
      </c>
      <c r="L2203" t="s">
        <v>8280</v>
      </c>
      <c r="M2203" s="8">
        <f t="shared" si="136"/>
        <v>382.71818181818179</v>
      </c>
      <c r="N2203" s="9">
        <f t="shared" si="137"/>
        <v>15.035357142857142</v>
      </c>
      <c r="O2203" t="s">
        <v>8325</v>
      </c>
      <c r="P2203" t="s">
        <v>8330</v>
      </c>
      <c r="Q2203">
        <v>1357157965</v>
      </c>
      <c r="R2203" s="13">
        <f t="shared" si="138"/>
        <v>41276.846817129634</v>
      </c>
      <c r="S2203">
        <v>1358367565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 t="b">
        <v>0</v>
      </c>
      <c r="J2204">
        <v>721</v>
      </c>
      <c r="K2204" t="b">
        <v>1</v>
      </c>
      <c r="L2204" t="s">
        <v>8280</v>
      </c>
      <c r="M2204" s="8">
        <f t="shared" si="136"/>
        <v>704.18124999999998</v>
      </c>
      <c r="N2204" s="9">
        <f t="shared" si="137"/>
        <v>39.066920943134534</v>
      </c>
      <c r="O2204" t="s">
        <v>8325</v>
      </c>
      <c r="P2204" t="s">
        <v>8330</v>
      </c>
      <c r="Q2204">
        <v>1349209368</v>
      </c>
      <c r="R2204" s="13">
        <f t="shared" si="138"/>
        <v>41184.849166666667</v>
      </c>
      <c r="S2204">
        <v>1351801368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 t="b">
        <v>0</v>
      </c>
      <c r="J2205">
        <v>50</v>
      </c>
      <c r="K2205" t="b">
        <v>1</v>
      </c>
      <c r="L2205" t="s">
        <v>8280</v>
      </c>
      <c r="M2205" s="8">
        <f t="shared" si="136"/>
        <v>109.55</v>
      </c>
      <c r="N2205" s="9">
        <f t="shared" si="137"/>
        <v>43.82</v>
      </c>
      <c r="O2205" t="s">
        <v>8325</v>
      </c>
      <c r="P2205" t="s">
        <v>8330</v>
      </c>
      <c r="Q2205">
        <v>1440535082</v>
      </c>
      <c r="R2205" s="13">
        <f t="shared" si="138"/>
        <v>42241.85974537037</v>
      </c>
      <c r="S2205">
        <v>1443127082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 t="b">
        <v>0</v>
      </c>
      <c r="J2206">
        <v>73</v>
      </c>
      <c r="K2206" t="b">
        <v>1</v>
      </c>
      <c r="L2206" t="s">
        <v>8280</v>
      </c>
      <c r="M2206" s="8">
        <f t="shared" si="136"/>
        <v>132.86666666666667</v>
      </c>
      <c r="N2206" s="9">
        <f t="shared" si="137"/>
        <v>27.301369863013697</v>
      </c>
      <c r="O2206" t="s">
        <v>8325</v>
      </c>
      <c r="P2206" t="s">
        <v>8330</v>
      </c>
      <c r="Q2206">
        <v>1360222119</v>
      </c>
      <c r="R2206" s="13">
        <f t="shared" si="138"/>
        <v>41312.311562499999</v>
      </c>
      <c r="S2206">
        <v>1362814119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 t="b">
        <v>0</v>
      </c>
      <c r="J2207">
        <v>27</v>
      </c>
      <c r="K2207" t="b">
        <v>1</v>
      </c>
      <c r="L2207" t="s">
        <v>8280</v>
      </c>
      <c r="M2207" s="8">
        <f t="shared" si="136"/>
        <v>152</v>
      </c>
      <c r="N2207" s="9">
        <f t="shared" si="137"/>
        <v>42.222222222222221</v>
      </c>
      <c r="O2207" t="s">
        <v>8325</v>
      </c>
      <c r="P2207" t="s">
        <v>8330</v>
      </c>
      <c r="Q2207">
        <v>1335987789</v>
      </c>
      <c r="R2207" s="13">
        <f t="shared" si="138"/>
        <v>41031.82163194444</v>
      </c>
      <c r="S2207">
        <v>1338579789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 t="b">
        <v>0</v>
      </c>
      <c r="J2208">
        <v>34</v>
      </c>
      <c r="K2208" t="b">
        <v>1</v>
      </c>
      <c r="L2208" t="s">
        <v>8280</v>
      </c>
      <c r="M2208" s="8">
        <f t="shared" si="136"/>
        <v>102.72727272727273</v>
      </c>
      <c r="N2208" s="9">
        <f t="shared" si="137"/>
        <v>33.235294117647058</v>
      </c>
      <c r="O2208" t="s">
        <v>8325</v>
      </c>
      <c r="P2208" t="s">
        <v>8330</v>
      </c>
      <c r="Q2208">
        <v>1333001424</v>
      </c>
      <c r="R2208" s="13">
        <f t="shared" si="138"/>
        <v>40997.257222222222</v>
      </c>
      <c r="S2208">
        <v>1334556624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 t="b">
        <v>0</v>
      </c>
      <c r="J2209">
        <v>7</v>
      </c>
      <c r="K2209" t="b">
        <v>1</v>
      </c>
      <c r="L2209" t="s">
        <v>8280</v>
      </c>
      <c r="M2209" s="8">
        <f t="shared" si="136"/>
        <v>100</v>
      </c>
      <c r="N2209" s="9">
        <f t="shared" si="137"/>
        <v>285.71428571428572</v>
      </c>
      <c r="O2209" t="s">
        <v>8325</v>
      </c>
      <c r="P2209" t="s">
        <v>8330</v>
      </c>
      <c r="Q2209">
        <v>1381984773</v>
      </c>
      <c r="R2209" s="13">
        <f t="shared" si="138"/>
        <v>41564.194131944445</v>
      </c>
      <c r="S2209">
        <v>1384580373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 t="b">
        <v>0</v>
      </c>
      <c r="J2210">
        <v>24</v>
      </c>
      <c r="K2210" t="b">
        <v>1</v>
      </c>
      <c r="L2210" t="s">
        <v>8280</v>
      </c>
      <c r="M2210" s="8">
        <f t="shared" si="136"/>
        <v>101.6</v>
      </c>
      <c r="N2210" s="9">
        <f t="shared" si="137"/>
        <v>42.333333333333336</v>
      </c>
      <c r="O2210" t="s">
        <v>8325</v>
      </c>
      <c r="P2210" t="s">
        <v>8330</v>
      </c>
      <c r="Q2210">
        <v>1328649026</v>
      </c>
      <c r="R2210" s="13">
        <f t="shared" si="138"/>
        <v>40946.882245370369</v>
      </c>
      <c r="S2210">
        <v>1333771200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 t="b">
        <v>0</v>
      </c>
      <c r="J2211">
        <v>15</v>
      </c>
      <c r="K2211" t="b">
        <v>1</v>
      </c>
      <c r="L2211" t="s">
        <v>8280</v>
      </c>
      <c r="M2211" s="8">
        <f t="shared" si="136"/>
        <v>150.80000000000001</v>
      </c>
      <c r="N2211" s="9">
        <f t="shared" si="137"/>
        <v>50.266666666666666</v>
      </c>
      <c r="O2211" t="s">
        <v>8325</v>
      </c>
      <c r="P2211" t="s">
        <v>8330</v>
      </c>
      <c r="Q2211">
        <v>1396524644</v>
      </c>
      <c r="R2211" s="13">
        <f t="shared" si="138"/>
        <v>41732.479675925926</v>
      </c>
      <c r="S2211">
        <v>1397516400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 t="b">
        <v>0</v>
      </c>
      <c r="J2212">
        <v>72</v>
      </c>
      <c r="K2212" t="b">
        <v>1</v>
      </c>
      <c r="L2212" t="s">
        <v>8280</v>
      </c>
      <c r="M2212" s="8">
        <f t="shared" si="136"/>
        <v>111.425</v>
      </c>
      <c r="N2212" s="9">
        <f t="shared" si="137"/>
        <v>61.902777777777779</v>
      </c>
      <c r="O2212" t="s">
        <v>8325</v>
      </c>
      <c r="P2212" t="s">
        <v>8330</v>
      </c>
      <c r="Q2212">
        <v>1329442510</v>
      </c>
      <c r="R2212" s="13">
        <f t="shared" si="138"/>
        <v>40956.066087962965</v>
      </c>
      <c r="S2212">
        <v>1334424960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 t="b">
        <v>0</v>
      </c>
      <c r="J2213">
        <v>120</v>
      </c>
      <c r="K2213" t="b">
        <v>1</v>
      </c>
      <c r="L2213" t="s">
        <v>8280</v>
      </c>
      <c r="M2213" s="8">
        <f t="shared" si="136"/>
        <v>195.6</v>
      </c>
      <c r="N2213" s="9">
        <f t="shared" si="137"/>
        <v>40.75</v>
      </c>
      <c r="O2213" t="s">
        <v>8325</v>
      </c>
      <c r="P2213" t="s">
        <v>8330</v>
      </c>
      <c r="Q2213">
        <v>1395168625</v>
      </c>
      <c r="R2213" s="13">
        <f t="shared" si="138"/>
        <v>41716.785011574073</v>
      </c>
      <c r="S2213">
        <v>1397113140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 t="b">
        <v>0</v>
      </c>
      <c r="J2214">
        <v>123</v>
      </c>
      <c r="K2214" t="b">
        <v>1</v>
      </c>
      <c r="L2214" t="s">
        <v>8280</v>
      </c>
      <c r="M2214" s="8">
        <f t="shared" si="136"/>
        <v>114.38333333333334</v>
      </c>
      <c r="N2214" s="9">
        <f t="shared" si="137"/>
        <v>55.796747967479675</v>
      </c>
      <c r="O2214" t="s">
        <v>8325</v>
      </c>
      <c r="P2214" t="s">
        <v>8330</v>
      </c>
      <c r="Q2214">
        <v>1380650177</v>
      </c>
      <c r="R2214" s="13">
        <f t="shared" si="138"/>
        <v>41548.747418981482</v>
      </c>
      <c r="S2214">
        <v>1383526800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 t="b">
        <v>0</v>
      </c>
      <c r="J2215">
        <v>1</v>
      </c>
      <c r="K2215" t="b">
        <v>1</v>
      </c>
      <c r="L2215" t="s">
        <v>8280</v>
      </c>
      <c r="M2215" s="8">
        <f t="shared" si="136"/>
        <v>200</v>
      </c>
      <c r="N2215" s="9">
        <f t="shared" si="137"/>
        <v>10</v>
      </c>
      <c r="O2215" t="s">
        <v>8325</v>
      </c>
      <c r="P2215" t="s">
        <v>8330</v>
      </c>
      <c r="Q2215">
        <v>1429127379</v>
      </c>
      <c r="R2215" s="13">
        <f t="shared" si="138"/>
        <v>42109.826145833329</v>
      </c>
      <c r="S2215">
        <v>1431719379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 t="b">
        <v>0</v>
      </c>
      <c r="J2216">
        <v>24</v>
      </c>
      <c r="K2216" t="b">
        <v>1</v>
      </c>
      <c r="L2216" t="s">
        <v>8280</v>
      </c>
      <c r="M2216" s="8">
        <f t="shared" si="136"/>
        <v>292.50166666666667</v>
      </c>
      <c r="N2216" s="9">
        <f t="shared" si="137"/>
        <v>73.125416666666666</v>
      </c>
      <c r="O2216" t="s">
        <v>8325</v>
      </c>
      <c r="P2216" t="s">
        <v>8330</v>
      </c>
      <c r="Q2216">
        <v>1389121248</v>
      </c>
      <c r="R2216" s="13">
        <f t="shared" si="138"/>
        <v>41646.792222222226</v>
      </c>
      <c r="S2216">
        <v>1391713248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 t="b">
        <v>0</v>
      </c>
      <c r="J2217">
        <v>33</v>
      </c>
      <c r="K2217" t="b">
        <v>1</v>
      </c>
      <c r="L2217" t="s">
        <v>8280</v>
      </c>
      <c r="M2217" s="8">
        <f t="shared" si="136"/>
        <v>156.36363636363637</v>
      </c>
      <c r="N2217" s="9">
        <f t="shared" si="137"/>
        <v>26.060606060606062</v>
      </c>
      <c r="O2217" t="s">
        <v>8325</v>
      </c>
      <c r="P2217" t="s">
        <v>8330</v>
      </c>
      <c r="Q2217">
        <v>1329671572</v>
      </c>
      <c r="R2217" s="13">
        <f t="shared" si="138"/>
        <v>40958.717268518521</v>
      </c>
      <c r="S2217">
        <v>1331621940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 t="b">
        <v>0</v>
      </c>
      <c r="J2218">
        <v>14</v>
      </c>
      <c r="K2218" t="b">
        <v>1</v>
      </c>
      <c r="L2218" t="s">
        <v>8280</v>
      </c>
      <c r="M2218" s="8">
        <f t="shared" si="136"/>
        <v>105.66666666666667</v>
      </c>
      <c r="N2218" s="9">
        <f t="shared" si="137"/>
        <v>22.642857142857142</v>
      </c>
      <c r="O2218" t="s">
        <v>8325</v>
      </c>
      <c r="P2218" t="s">
        <v>8330</v>
      </c>
      <c r="Q2218">
        <v>1436464945</v>
      </c>
      <c r="R2218" s="13">
        <f t="shared" si="138"/>
        <v>42194.751678240747</v>
      </c>
      <c r="S2218">
        <v>1437674545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 t="b">
        <v>0</v>
      </c>
      <c r="J2219">
        <v>9</v>
      </c>
      <c r="K2219" t="b">
        <v>1</v>
      </c>
      <c r="L2219" t="s">
        <v>8280</v>
      </c>
      <c r="M2219" s="8">
        <f t="shared" si="136"/>
        <v>101.19047619047619</v>
      </c>
      <c r="N2219" s="9">
        <f t="shared" si="137"/>
        <v>47.222222222222221</v>
      </c>
      <c r="O2219" t="s">
        <v>8325</v>
      </c>
      <c r="P2219" t="s">
        <v>8330</v>
      </c>
      <c r="Q2219">
        <v>1445539113</v>
      </c>
      <c r="R2219" s="13">
        <f t="shared" si="138"/>
        <v>42299.776770833334</v>
      </c>
      <c r="S2219">
        <v>1446451200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 t="b">
        <v>0</v>
      </c>
      <c r="J2220">
        <v>76</v>
      </c>
      <c r="K2220" t="b">
        <v>1</v>
      </c>
      <c r="L2220" t="s">
        <v>8280</v>
      </c>
      <c r="M2220" s="8">
        <f t="shared" si="136"/>
        <v>122.833</v>
      </c>
      <c r="N2220" s="9">
        <f t="shared" si="137"/>
        <v>32.324473684210524</v>
      </c>
      <c r="O2220" t="s">
        <v>8325</v>
      </c>
      <c r="P2220" t="s">
        <v>8330</v>
      </c>
      <c r="Q2220">
        <v>1344281383</v>
      </c>
      <c r="R2220" s="13">
        <f t="shared" si="138"/>
        <v>41127.812303240738</v>
      </c>
      <c r="S2220">
        <v>1346198400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 t="b">
        <v>0</v>
      </c>
      <c r="J2221">
        <v>19</v>
      </c>
      <c r="K2221" t="b">
        <v>1</v>
      </c>
      <c r="L2221" t="s">
        <v>8280</v>
      </c>
      <c r="M2221" s="8">
        <f t="shared" si="136"/>
        <v>101.5</v>
      </c>
      <c r="N2221" s="9">
        <f t="shared" si="137"/>
        <v>53.421052631578945</v>
      </c>
      <c r="O2221" t="s">
        <v>8325</v>
      </c>
      <c r="P2221" t="s">
        <v>8330</v>
      </c>
      <c r="Q2221">
        <v>1437412512</v>
      </c>
      <c r="R2221" s="13">
        <f t="shared" si="138"/>
        <v>42205.718888888892</v>
      </c>
      <c r="S2221">
        <v>1440004512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 t="b">
        <v>0</v>
      </c>
      <c r="J2222">
        <v>69</v>
      </c>
      <c r="K2222" t="b">
        <v>1</v>
      </c>
      <c r="L2222" t="s">
        <v>8280</v>
      </c>
      <c r="M2222" s="8">
        <f t="shared" si="136"/>
        <v>101.14285714285714</v>
      </c>
      <c r="N2222" s="9">
        <f t="shared" si="137"/>
        <v>51.304347826086953</v>
      </c>
      <c r="O2222" t="s">
        <v>8325</v>
      </c>
      <c r="P2222" t="s">
        <v>8330</v>
      </c>
      <c r="Q2222">
        <v>1372296436</v>
      </c>
      <c r="R2222" s="13">
        <f t="shared" si="138"/>
        <v>41452.060601851852</v>
      </c>
      <c r="S2222">
        <v>1374888436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 t="b">
        <v>0</v>
      </c>
      <c r="J2223">
        <v>218</v>
      </c>
      <c r="K2223" t="b">
        <v>1</v>
      </c>
      <c r="L2223" t="s">
        <v>8297</v>
      </c>
      <c r="M2223" s="8">
        <f t="shared" si="136"/>
        <v>108.12</v>
      </c>
      <c r="N2223" s="9">
        <f t="shared" si="137"/>
        <v>37.197247706422019</v>
      </c>
      <c r="O2223" t="s">
        <v>8333</v>
      </c>
      <c r="P2223" t="s">
        <v>8351</v>
      </c>
      <c r="Q2223">
        <v>1458748809</v>
      </c>
      <c r="R2223" s="13">
        <f t="shared" si="138"/>
        <v>42452.666770833333</v>
      </c>
      <c r="S2223">
        <v>1461369600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 t="b">
        <v>0</v>
      </c>
      <c r="J2224">
        <v>30</v>
      </c>
      <c r="K2224" t="b">
        <v>1</v>
      </c>
      <c r="L2224" t="s">
        <v>8297</v>
      </c>
      <c r="M2224" s="8">
        <f t="shared" si="136"/>
        <v>162.6</v>
      </c>
      <c r="N2224" s="9">
        <f t="shared" si="137"/>
        <v>27.1</v>
      </c>
      <c r="O2224" t="s">
        <v>8333</v>
      </c>
      <c r="P2224" t="s">
        <v>8351</v>
      </c>
      <c r="Q2224">
        <v>1325184847</v>
      </c>
      <c r="R2224" s="13">
        <f t="shared" si="138"/>
        <v>40906.787581018521</v>
      </c>
      <c r="S2224">
        <v>1327776847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 t="b">
        <v>0</v>
      </c>
      <c r="J2225">
        <v>100</v>
      </c>
      <c r="K2225" t="b">
        <v>1</v>
      </c>
      <c r="L2225" t="s">
        <v>8297</v>
      </c>
      <c r="M2225" s="8">
        <f t="shared" si="136"/>
        <v>105.8</v>
      </c>
      <c r="N2225" s="9">
        <f t="shared" si="137"/>
        <v>206.31</v>
      </c>
      <c r="O2225" t="s">
        <v>8333</v>
      </c>
      <c r="P2225" t="s">
        <v>8351</v>
      </c>
      <c r="Q2225">
        <v>1432826568</v>
      </c>
      <c r="R2225" s="13">
        <f t="shared" si="138"/>
        <v>42152.640833333338</v>
      </c>
      <c r="S2225">
        <v>1435418568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 t="b">
        <v>0</v>
      </c>
      <c r="J2226">
        <v>296</v>
      </c>
      <c r="K2226" t="b">
        <v>1</v>
      </c>
      <c r="L2226" t="s">
        <v>8297</v>
      </c>
      <c r="M2226" s="8">
        <f t="shared" si="136"/>
        <v>243.15</v>
      </c>
      <c r="N2226" s="9">
        <f t="shared" si="137"/>
        <v>82.145270270270274</v>
      </c>
      <c r="O2226" t="s">
        <v>8333</v>
      </c>
      <c r="P2226" t="s">
        <v>8351</v>
      </c>
      <c r="Q2226">
        <v>1475337675</v>
      </c>
      <c r="R2226" s="13">
        <f t="shared" si="138"/>
        <v>42644.667534722219</v>
      </c>
      <c r="S2226">
        <v>1477767600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 t="b">
        <v>0</v>
      </c>
      <c r="J2227">
        <v>1204</v>
      </c>
      <c r="K2227" t="b">
        <v>1</v>
      </c>
      <c r="L2227" t="s">
        <v>8297</v>
      </c>
      <c r="M2227" s="8">
        <f t="shared" si="136"/>
        <v>944.83338095238094</v>
      </c>
      <c r="N2227" s="9">
        <f t="shared" si="137"/>
        <v>164.79651993355483</v>
      </c>
      <c r="O2227" t="s">
        <v>8333</v>
      </c>
      <c r="P2227" t="s">
        <v>8351</v>
      </c>
      <c r="Q2227">
        <v>1408734015</v>
      </c>
      <c r="R2227" s="13">
        <f t="shared" si="138"/>
        <v>41873.79184027778</v>
      </c>
      <c r="S2227">
        <v>1411326015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 t="b">
        <v>0</v>
      </c>
      <c r="J2228">
        <v>321</v>
      </c>
      <c r="K2228" t="b">
        <v>1</v>
      </c>
      <c r="L2228" t="s">
        <v>8297</v>
      </c>
      <c r="M2228" s="8">
        <f t="shared" si="136"/>
        <v>108.46283333333335</v>
      </c>
      <c r="N2228" s="9">
        <f t="shared" si="137"/>
        <v>60.820280373831778</v>
      </c>
      <c r="O2228" t="s">
        <v>8333</v>
      </c>
      <c r="P2228" t="s">
        <v>8351</v>
      </c>
      <c r="Q2228">
        <v>1452625822</v>
      </c>
      <c r="R2228" s="13">
        <f t="shared" si="138"/>
        <v>42381.79886574074</v>
      </c>
      <c r="S2228">
        <v>1455253140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 t="b">
        <v>0</v>
      </c>
      <c r="J2229">
        <v>301</v>
      </c>
      <c r="K2229" t="b">
        <v>1</v>
      </c>
      <c r="L2229" t="s">
        <v>8297</v>
      </c>
      <c r="M2229" s="8">
        <f t="shared" si="136"/>
        <v>157.37692307692308</v>
      </c>
      <c r="N2229" s="9">
        <f t="shared" si="137"/>
        <v>67.970099667774093</v>
      </c>
      <c r="O2229" t="s">
        <v>8333</v>
      </c>
      <c r="P2229" t="s">
        <v>8351</v>
      </c>
      <c r="Q2229">
        <v>1381778555</v>
      </c>
      <c r="R2229" s="13">
        <f t="shared" si="138"/>
        <v>41561.807349537034</v>
      </c>
      <c r="S2229">
        <v>1384374155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 t="b">
        <v>0</v>
      </c>
      <c r="J2230">
        <v>144</v>
      </c>
      <c r="K2230" t="b">
        <v>1</v>
      </c>
      <c r="L2230" t="s">
        <v>8297</v>
      </c>
      <c r="M2230" s="8">
        <f t="shared" si="136"/>
        <v>1174.49</v>
      </c>
      <c r="N2230" s="9">
        <f t="shared" si="137"/>
        <v>81.561805555555551</v>
      </c>
      <c r="O2230" t="s">
        <v>8333</v>
      </c>
      <c r="P2230" t="s">
        <v>8351</v>
      </c>
      <c r="Q2230">
        <v>1437115236</v>
      </c>
      <c r="R2230" s="13">
        <f t="shared" si="138"/>
        <v>42202.278194444443</v>
      </c>
      <c r="S2230">
        <v>1439707236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 t="b">
        <v>0</v>
      </c>
      <c r="J2231">
        <v>539</v>
      </c>
      <c r="K2231" t="b">
        <v>1</v>
      </c>
      <c r="L2231" t="s">
        <v>8297</v>
      </c>
      <c r="M2231" s="8">
        <f t="shared" si="136"/>
        <v>171.04755366949576</v>
      </c>
      <c r="N2231" s="9">
        <f t="shared" si="137"/>
        <v>25.42547309833024</v>
      </c>
      <c r="O2231" t="s">
        <v>8333</v>
      </c>
      <c r="P2231" t="s">
        <v>8351</v>
      </c>
      <c r="Q2231">
        <v>1375113391</v>
      </c>
      <c r="R2231" s="13">
        <f t="shared" si="138"/>
        <v>41484.664247685185</v>
      </c>
      <c r="S2231">
        <v>1378180800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 t="b">
        <v>0</v>
      </c>
      <c r="J2232">
        <v>498</v>
      </c>
      <c r="K2232" t="b">
        <v>1</v>
      </c>
      <c r="L2232" t="s">
        <v>8297</v>
      </c>
      <c r="M2232" s="8">
        <f t="shared" si="136"/>
        <v>125.95294117647059</v>
      </c>
      <c r="N2232" s="9">
        <f t="shared" si="137"/>
        <v>21.497991967871485</v>
      </c>
      <c r="O2232" t="s">
        <v>8333</v>
      </c>
      <c r="P2232" t="s">
        <v>8351</v>
      </c>
      <c r="Q2232">
        <v>1395868127</v>
      </c>
      <c r="R2232" s="13">
        <f t="shared" si="138"/>
        <v>41724.881099537037</v>
      </c>
      <c r="S2232">
        <v>1398460127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 t="b">
        <v>0</v>
      </c>
      <c r="J2233">
        <v>1113</v>
      </c>
      <c r="K2233" t="b">
        <v>1</v>
      </c>
      <c r="L2233" t="s">
        <v>8297</v>
      </c>
      <c r="M2233" s="8">
        <f t="shared" si="136"/>
        <v>1212.1296</v>
      </c>
      <c r="N2233" s="9">
        <f t="shared" si="137"/>
        <v>27.226630727762803</v>
      </c>
      <c r="O2233" t="s">
        <v>8333</v>
      </c>
      <c r="P2233" t="s">
        <v>8351</v>
      </c>
      <c r="Q2233">
        <v>1369864301</v>
      </c>
      <c r="R2233" s="13">
        <f t="shared" si="138"/>
        <v>41423.910891203705</v>
      </c>
      <c r="S2233">
        <v>1372136400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 t="b">
        <v>0</v>
      </c>
      <c r="J2234">
        <v>988</v>
      </c>
      <c r="K2234" t="b">
        <v>1</v>
      </c>
      <c r="L2234" t="s">
        <v>8297</v>
      </c>
      <c r="M2234" s="8">
        <f t="shared" si="136"/>
        <v>495.8</v>
      </c>
      <c r="N2234" s="9">
        <f t="shared" si="137"/>
        <v>25.091093117408906</v>
      </c>
      <c r="O2234" t="s">
        <v>8333</v>
      </c>
      <c r="P2234" t="s">
        <v>8351</v>
      </c>
      <c r="Q2234">
        <v>1402945408</v>
      </c>
      <c r="R2234" s="13">
        <f t="shared" si="138"/>
        <v>41806.794074074074</v>
      </c>
      <c r="S2234">
        <v>1405738800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 t="b">
        <v>0</v>
      </c>
      <c r="J2235">
        <v>391</v>
      </c>
      <c r="K2235" t="b">
        <v>1</v>
      </c>
      <c r="L2235" t="s">
        <v>8297</v>
      </c>
      <c r="M2235" s="8">
        <f t="shared" si="136"/>
        <v>332.04</v>
      </c>
      <c r="N2235" s="9">
        <f t="shared" si="137"/>
        <v>21.230179028132991</v>
      </c>
      <c r="O2235" t="s">
        <v>8333</v>
      </c>
      <c r="P2235" t="s">
        <v>8351</v>
      </c>
      <c r="Q2235">
        <v>1448269539</v>
      </c>
      <c r="R2235" s="13">
        <f t="shared" si="138"/>
        <v>42331.378923611104</v>
      </c>
      <c r="S2235">
        <v>1450051200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 t="b">
        <v>0</v>
      </c>
      <c r="J2236">
        <v>28</v>
      </c>
      <c r="K2236" t="b">
        <v>1</v>
      </c>
      <c r="L2236" t="s">
        <v>8297</v>
      </c>
      <c r="M2236" s="8">
        <f t="shared" si="136"/>
        <v>1165</v>
      </c>
      <c r="N2236" s="9">
        <f t="shared" si="137"/>
        <v>41.607142857142854</v>
      </c>
      <c r="O2236" t="s">
        <v>8333</v>
      </c>
      <c r="P2236" t="s">
        <v>8351</v>
      </c>
      <c r="Q2236">
        <v>1481053647</v>
      </c>
      <c r="R2236" s="13">
        <f t="shared" si="138"/>
        <v>42710.824618055558</v>
      </c>
      <c r="S2236">
        <v>1483645647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 t="b">
        <v>0</v>
      </c>
      <c r="J2237">
        <v>147</v>
      </c>
      <c r="K2237" t="b">
        <v>1</v>
      </c>
      <c r="L2237" t="s">
        <v>8297</v>
      </c>
      <c r="M2237" s="8">
        <f t="shared" si="136"/>
        <v>153.3153846153846</v>
      </c>
      <c r="N2237" s="9">
        <f t="shared" si="137"/>
        <v>135.58503401360545</v>
      </c>
      <c r="O2237" t="s">
        <v>8333</v>
      </c>
      <c r="P2237" t="s">
        <v>8351</v>
      </c>
      <c r="Q2237">
        <v>1424997111</v>
      </c>
      <c r="R2237" s="13">
        <f t="shared" si="138"/>
        <v>42062.022118055553</v>
      </c>
      <c r="S2237">
        <v>1427585511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 t="b">
        <v>0</v>
      </c>
      <c r="J2238">
        <v>680</v>
      </c>
      <c r="K2238" t="b">
        <v>1</v>
      </c>
      <c r="L2238" t="s">
        <v>8297</v>
      </c>
      <c r="M2238" s="8">
        <f t="shared" si="136"/>
        <v>537.10714285714289</v>
      </c>
      <c r="N2238" s="9">
        <f t="shared" si="137"/>
        <v>22.116176470588236</v>
      </c>
      <c r="O2238" t="s">
        <v>8333</v>
      </c>
      <c r="P2238" t="s">
        <v>8351</v>
      </c>
      <c r="Q2238">
        <v>1451746123</v>
      </c>
      <c r="R2238" s="13">
        <f t="shared" si="138"/>
        <v>42371.617164351846</v>
      </c>
      <c r="S2238">
        <v>1454338123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 t="b">
        <v>0</v>
      </c>
      <c r="J2239">
        <v>983</v>
      </c>
      <c r="K2239" t="b">
        <v>1</v>
      </c>
      <c r="L2239" t="s">
        <v>8297</v>
      </c>
      <c r="M2239" s="8">
        <f t="shared" si="136"/>
        <v>352.92777777777781</v>
      </c>
      <c r="N2239" s="9">
        <f t="shared" si="137"/>
        <v>64.625635808748726</v>
      </c>
      <c r="O2239" t="s">
        <v>8333</v>
      </c>
      <c r="P2239" t="s">
        <v>8351</v>
      </c>
      <c r="Q2239">
        <v>1412294683</v>
      </c>
      <c r="R2239" s="13">
        <f t="shared" si="138"/>
        <v>41915.003275462965</v>
      </c>
      <c r="S2239">
        <v>1415779140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 t="b">
        <v>0</v>
      </c>
      <c r="J2240">
        <v>79</v>
      </c>
      <c r="K2240" t="b">
        <v>1</v>
      </c>
      <c r="L2240" t="s">
        <v>8297</v>
      </c>
      <c r="M2240" s="8">
        <f t="shared" si="136"/>
        <v>137.4</v>
      </c>
      <c r="N2240" s="9">
        <f t="shared" si="137"/>
        <v>69.569620253164558</v>
      </c>
      <c r="O2240" t="s">
        <v>8333</v>
      </c>
      <c r="P2240" t="s">
        <v>8351</v>
      </c>
      <c r="Q2240">
        <v>1486565716</v>
      </c>
      <c r="R2240" s="13">
        <f t="shared" si="138"/>
        <v>42774.621712962966</v>
      </c>
      <c r="S2240">
        <v>1489157716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 t="b">
        <v>0</v>
      </c>
      <c r="J2241">
        <v>426</v>
      </c>
      <c r="K2241" t="b">
        <v>1</v>
      </c>
      <c r="L2241" t="s">
        <v>8297</v>
      </c>
      <c r="M2241" s="8">
        <f t="shared" si="136"/>
        <v>128.02668</v>
      </c>
      <c r="N2241" s="9">
        <f t="shared" si="137"/>
        <v>75.133028169014082</v>
      </c>
      <c r="O2241" t="s">
        <v>8333</v>
      </c>
      <c r="P2241" t="s">
        <v>8351</v>
      </c>
      <c r="Q2241">
        <v>1382742014</v>
      </c>
      <c r="R2241" s="13">
        <f t="shared" si="138"/>
        <v>41572.958495370374</v>
      </c>
      <c r="S2241">
        <v>1385870520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 t="b">
        <v>0</v>
      </c>
      <c r="J2242">
        <v>96</v>
      </c>
      <c r="K2242" t="b">
        <v>1</v>
      </c>
      <c r="L2242" t="s">
        <v>8297</v>
      </c>
      <c r="M2242" s="8">
        <f t="shared" ref="M2242:M2305" si="140">100*E2242/D2242</f>
        <v>270.68</v>
      </c>
      <c r="N2242" s="9">
        <f t="shared" ref="N2242:N2305" si="141">E2242/J2242</f>
        <v>140.97916666666666</v>
      </c>
      <c r="O2242" t="s">
        <v>8333</v>
      </c>
      <c r="P2242" t="s">
        <v>8351</v>
      </c>
      <c r="Q2242">
        <v>1458762544</v>
      </c>
      <c r="R2242" s="13">
        <f t="shared" ref="R2242:R2305" si="142">(((Q2242/60)/60)/24)+DATE(1970,1,1)</f>
        <v>42452.825740740736</v>
      </c>
      <c r="S2242">
        <v>1461354544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 t="b">
        <v>0</v>
      </c>
      <c r="J2243">
        <v>163</v>
      </c>
      <c r="K2243" t="b">
        <v>1</v>
      </c>
      <c r="L2243" t="s">
        <v>8297</v>
      </c>
      <c r="M2243" s="8">
        <f t="shared" si="140"/>
        <v>806.4</v>
      </c>
      <c r="N2243" s="9">
        <f t="shared" si="141"/>
        <v>49.472392638036808</v>
      </c>
      <c r="O2243" t="s">
        <v>8333</v>
      </c>
      <c r="P2243" t="s">
        <v>8351</v>
      </c>
      <c r="Q2243">
        <v>1485892300</v>
      </c>
      <c r="R2243" s="13">
        <f t="shared" si="142"/>
        <v>42766.827546296292</v>
      </c>
      <c r="S2243">
        <v>1488484300</v>
      </c>
      <c r="T2243" s="14">
        <f t="shared" ref="T2243:T2306" si="143">(((S2243/60)/60)/24)+DATE(1970,1,1)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 t="b">
        <v>0</v>
      </c>
      <c r="J2244">
        <v>2525</v>
      </c>
      <c r="K2244" t="b">
        <v>1</v>
      </c>
      <c r="L2244" t="s">
        <v>8297</v>
      </c>
      <c r="M2244" s="8">
        <f t="shared" si="140"/>
        <v>1360.0976000000001</v>
      </c>
      <c r="N2244" s="9">
        <f t="shared" si="141"/>
        <v>53.865251485148519</v>
      </c>
      <c r="O2244" t="s">
        <v>8333</v>
      </c>
      <c r="P2244" t="s">
        <v>8351</v>
      </c>
      <c r="Q2244">
        <v>1382449733</v>
      </c>
      <c r="R2244" s="13">
        <f t="shared" si="142"/>
        <v>41569.575613425928</v>
      </c>
      <c r="S2244">
        <v>1385521320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 t="b">
        <v>0</v>
      </c>
      <c r="J2245">
        <v>2035</v>
      </c>
      <c r="K2245" t="b">
        <v>1</v>
      </c>
      <c r="L2245" t="s">
        <v>8297</v>
      </c>
      <c r="M2245" s="8">
        <f t="shared" si="140"/>
        <v>930250</v>
      </c>
      <c r="N2245" s="9">
        <f t="shared" si="141"/>
        <v>4.5712530712530715</v>
      </c>
      <c r="O2245" t="s">
        <v>8333</v>
      </c>
      <c r="P2245" t="s">
        <v>8351</v>
      </c>
      <c r="Q2245">
        <v>1488823290</v>
      </c>
      <c r="R2245" s="13">
        <f t="shared" si="142"/>
        <v>42800.751041666663</v>
      </c>
      <c r="S2245">
        <v>1489374000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 t="b">
        <v>0</v>
      </c>
      <c r="J2246">
        <v>290</v>
      </c>
      <c r="K2246" t="b">
        <v>1</v>
      </c>
      <c r="L2246" t="s">
        <v>8297</v>
      </c>
      <c r="M2246" s="8">
        <f t="shared" si="140"/>
        <v>377.02</v>
      </c>
      <c r="N2246" s="9">
        <f t="shared" si="141"/>
        <v>65.00344827586207</v>
      </c>
      <c r="O2246" t="s">
        <v>8333</v>
      </c>
      <c r="P2246" t="s">
        <v>8351</v>
      </c>
      <c r="Q2246">
        <v>1475609946</v>
      </c>
      <c r="R2246" s="13">
        <f t="shared" si="142"/>
        <v>42647.818819444445</v>
      </c>
      <c r="S2246">
        <v>1476649800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 t="b">
        <v>0</v>
      </c>
      <c r="J2247">
        <v>1980</v>
      </c>
      <c r="K2247" t="b">
        <v>1</v>
      </c>
      <c r="L2247" t="s">
        <v>8297</v>
      </c>
      <c r="M2247" s="8">
        <f t="shared" si="140"/>
        <v>2647.0250000000001</v>
      </c>
      <c r="N2247" s="9">
        <f t="shared" si="141"/>
        <v>53.475252525252522</v>
      </c>
      <c r="O2247" t="s">
        <v>8333</v>
      </c>
      <c r="P2247" t="s">
        <v>8351</v>
      </c>
      <c r="Q2247">
        <v>1390323617</v>
      </c>
      <c r="R2247" s="13">
        <f t="shared" si="142"/>
        <v>41660.708530092597</v>
      </c>
      <c r="S2247">
        <v>1393005600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 t="b">
        <v>0</v>
      </c>
      <c r="J2248">
        <v>57</v>
      </c>
      <c r="K2248" t="b">
        <v>1</v>
      </c>
      <c r="L2248" t="s">
        <v>8297</v>
      </c>
      <c r="M2248" s="8">
        <f t="shared" si="140"/>
        <v>100.12</v>
      </c>
      <c r="N2248" s="9">
        <f t="shared" si="141"/>
        <v>43.912280701754383</v>
      </c>
      <c r="O2248" t="s">
        <v>8333</v>
      </c>
      <c r="P2248" t="s">
        <v>8351</v>
      </c>
      <c r="Q2248">
        <v>1438801210</v>
      </c>
      <c r="R2248" s="13">
        <f t="shared" si="142"/>
        <v>42221.79178240741</v>
      </c>
      <c r="S2248">
        <v>1441393210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 t="b">
        <v>0</v>
      </c>
      <c r="J2249">
        <v>380</v>
      </c>
      <c r="K2249" t="b">
        <v>1</v>
      </c>
      <c r="L2249" t="s">
        <v>8297</v>
      </c>
      <c r="M2249" s="8">
        <f t="shared" si="140"/>
        <v>104.45405405405405</v>
      </c>
      <c r="N2249" s="9">
        <f t="shared" si="141"/>
        <v>50.852631578947367</v>
      </c>
      <c r="O2249" t="s">
        <v>8333</v>
      </c>
      <c r="P2249" t="s">
        <v>8351</v>
      </c>
      <c r="Q2249">
        <v>1436975965</v>
      </c>
      <c r="R2249" s="13">
        <f t="shared" si="142"/>
        <v>42200.666261574079</v>
      </c>
      <c r="S2249">
        <v>1438185565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 t="b">
        <v>0</v>
      </c>
      <c r="J2250">
        <v>128</v>
      </c>
      <c r="K2250" t="b">
        <v>1</v>
      </c>
      <c r="L2250" t="s">
        <v>8297</v>
      </c>
      <c r="M2250" s="8">
        <f t="shared" si="140"/>
        <v>107.21428571428571</v>
      </c>
      <c r="N2250" s="9">
        <f t="shared" si="141"/>
        <v>58.6328125</v>
      </c>
      <c r="O2250" t="s">
        <v>8333</v>
      </c>
      <c r="P2250" t="s">
        <v>8351</v>
      </c>
      <c r="Q2250">
        <v>1479157278</v>
      </c>
      <c r="R2250" s="13">
        <f t="shared" si="142"/>
        <v>42688.875902777778</v>
      </c>
      <c r="S2250">
        <v>1481749278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 t="b">
        <v>0</v>
      </c>
      <c r="J2251">
        <v>180</v>
      </c>
      <c r="K2251" t="b">
        <v>1</v>
      </c>
      <c r="L2251" t="s">
        <v>8297</v>
      </c>
      <c r="M2251" s="8">
        <f t="shared" si="140"/>
        <v>168.77142857142857</v>
      </c>
      <c r="N2251" s="9">
        <f t="shared" si="141"/>
        <v>32.81666666666667</v>
      </c>
      <c r="O2251" t="s">
        <v>8333</v>
      </c>
      <c r="P2251" t="s">
        <v>8351</v>
      </c>
      <c r="Q2251">
        <v>1362329565</v>
      </c>
      <c r="R2251" s="13">
        <f t="shared" si="142"/>
        <v>41336.703298611108</v>
      </c>
      <c r="S2251">
        <v>1364917965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 t="b">
        <v>0</v>
      </c>
      <c r="J2252">
        <v>571</v>
      </c>
      <c r="K2252" t="b">
        <v>1</v>
      </c>
      <c r="L2252" t="s">
        <v>8297</v>
      </c>
      <c r="M2252" s="8">
        <f t="shared" si="140"/>
        <v>975.11199999999997</v>
      </c>
      <c r="N2252" s="9">
        <f t="shared" si="141"/>
        <v>426.93169877408059</v>
      </c>
      <c r="O2252" t="s">
        <v>8333</v>
      </c>
      <c r="P2252" t="s">
        <v>8351</v>
      </c>
      <c r="Q2252">
        <v>1478131673</v>
      </c>
      <c r="R2252" s="13">
        <f t="shared" si="142"/>
        <v>42677.005474537036</v>
      </c>
      <c r="S2252">
        <v>1480727273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 t="b">
        <v>0</v>
      </c>
      <c r="J2253">
        <v>480</v>
      </c>
      <c r="K2253" t="b">
        <v>1</v>
      </c>
      <c r="L2253" t="s">
        <v>8297</v>
      </c>
      <c r="M2253" s="8">
        <f t="shared" si="140"/>
        <v>134.44929411764707</v>
      </c>
      <c r="N2253" s="9">
        <f t="shared" si="141"/>
        <v>23.808729166666669</v>
      </c>
      <c r="O2253" t="s">
        <v>8333</v>
      </c>
      <c r="P2253" t="s">
        <v>8351</v>
      </c>
      <c r="Q2253">
        <v>1406362677</v>
      </c>
      <c r="R2253" s="13">
        <f t="shared" si="142"/>
        <v>41846.34579861111</v>
      </c>
      <c r="S2253">
        <v>1408177077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 t="b">
        <v>0</v>
      </c>
      <c r="J2254">
        <v>249</v>
      </c>
      <c r="K2254" t="b">
        <v>1</v>
      </c>
      <c r="L2254" t="s">
        <v>8297</v>
      </c>
      <c r="M2254" s="8">
        <f t="shared" si="140"/>
        <v>272.27777777777777</v>
      </c>
      <c r="N2254" s="9">
        <f t="shared" si="141"/>
        <v>98.413654618473899</v>
      </c>
      <c r="O2254" t="s">
        <v>8333</v>
      </c>
      <c r="P2254" t="s">
        <v>8351</v>
      </c>
      <c r="Q2254">
        <v>1469173938</v>
      </c>
      <c r="R2254" s="13">
        <f t="shared" si="142"/>
        <v>42573.327986111108</v>
      </c>
      <c r="S2254">
        <v>1470469938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 t="b">
        <v>0</v>
      </c>
      <c r="J2255">
        <v>84</v>
      </c>
      <c r="K2255" t="b">
        <v>1</v>
      </c>
      <c r="L2255" t="s">
        <v>8297</v>
      </c>
      <c r="M2255" s="8">
        <f t="shared" si="140"/>
        <v>112.6875</v>
      </c>
      <c r="N2255" s="9">
        <f t="shared" si="141"/>
        <v>107.32142857142857</v>
      </c>
      <c r="O2255" t="s">
        <v>8333</v>
      </c>
      <c r="P2255" t="s">
        <v>8351</v>
      </c>
      <c r="Q2255">
        <v>1445267347</v>
      </c>
      <c r="R2255" s="13">
        <f t="shared" si="142"/>
        <v>42296.631331018521</v>
      </c>
      <c r="S2255">
        <v>1447862947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 t="b">
        <v>0</v>
      </c>
      <c r="J2256">
        <v>197</v>
      </c>
      <c r="K2256" t="b">
        <v>1</v>
      </c>
      <c r="L2256" t="s">
        <v>8297</v>
      </c>
      <c r="M2256" s="8">
        <f t="shared" si="140"/>
        <v>459.8</v>
      </c>
      <c r="N2256" s="9">
        <f t="shared" si="141"/>
        <v>11.67005076142132</v>
      </c>
      <c r="O2256" t="s">
        <v>8333</v>
      </c>
      <c r="P2256" t="s">
        <v>8351</v>
      </c>
      <c r="Q2256">
        <v>1484667168</v>
      </c>
      <c r="R2256" s="13">
        <f t="shared" si="142"/>
        <v>42752.647777777776</v>
      </c>
      <c r="S2256">
        <v>1485271968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 t="b">
        <v>0</v>
      </c>
      <c r="J2257">
        <v>271</v>
      </c>
      <c r="K2257" t="b">
        <v>1</v>
      </c>
      <c r="L2257" t="s">
        <v>8297</v>
      </c>
      <c r="M2257" s="8">
        <f t="shared" si="140"/>
        <v>286.65822784810126</v>
      </c>
      <c r="N2257" s="9">
        <f t="shared" si="141"/>
        <v>41.782287822878232</v>
      </c>
      <c r="O2257" t="s">
        <v>8333</v>
      </c>
      <c r="P2257" t="s">
        <v>8351</v>
      </c>
      <c r="Q2257">
        <v>1460069451</v>
      </c>
      <c r="R2257" s="13">
        <f t="shared" si="142"/>
        <v>42467.951979166668</v>
      </c>
      <c r="S2257">
        <v>1462661451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 t="b">
        <v>0</v>
      </c>
      <c r="J2258">
        <v>50</v>
      </c>
      <c r="K2258" t="b">
        <v>1</v>
      </c>
      <c r="L2258" t="s">
        <v>8297</v>
      </c>
      <c r="M2258" s="8">
        <f t="shared" si="140"/>
        <v>222.70833333333334</v>
      </c>
      <c r="N2258" s="9">
        <f t="shared" si="141"/>
        <v>21.38</v>
      </c>
      <c r="O2258" t="s">
        <v>8333</v>
      </c>
      <c r="P2258" t="s">
        <v>8351</v>
      </c>
      <c r="Q2258">
        <v>1478602246</v>
      </c>
      <c r="R2258" s="13">
        <f t="shared" si="142"/>
        <v>42682.451921296291</v>
      </c>
      <c r="S2258">
        <v>1479811846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 t="b">
        <v>0</v>
      </c>
      <c r="J2259">
        <v>169</v>
      </c>
      <c r="K2259" t="b">
        <v>1</v>
      </c>
      <c r="L2259" t="s">
        <v>8297</v>
      </c>
      <c r="M2259" s="8">
        <f t="shared" si="140"/>
        <v>636.14</v>
      </c>
      <c r="N2259" s="9">
        <f t="shared" si="141"/>
        <v>94.103550295857985</v>
      </c>
      <c r="O2259" t="s">
        <v>8333</v>
      </c>
      <c r="P2259" t="s">
        <v>8351</v>
      </c>
      <c r="Q2259">
        <v>1463351329</v>
      </c>
      <c r="R2259" s="13">
        <f t="shared" si="142"/>
        <v>42505.936678240745</v>
      </c>
      <c r="S2259">
        <v>1466377200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 t="b">
        <v>0</v>
      </c>
      <c r="J2260">
        <v>205</v>
      </c>
      <c r="K2260" t="b">
        <v>1</v>
      </c>
      <c r="L2260" t="s">
        <v>8297</v>
      </c>
      <c r="M2260" s="8">
        <f t="shared" si="140"/>
        <v>146.5</v>
      </c>
      <c r="N2260" s="9">
        <f t="shared" si="141"/>
        <v>15.721951219512196</v>
      </c>
      <c r="O2260" t="s">
        <v>8333</v>
      </c>
      <c r="P2260" t="s">
        <v>8351</v>
      </c>
      <c r="Q2260">
        <v>1431453687</v>
      </c>
      <c r="R2260" s="13">
        <f t="shared" si="142"/>
        <v>42136.75100694444</v>
      </c>
      <c r="S2260">
        <v>1434045687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 t="b">
        <v>0</v>
      </c>
      <c r="J2261">
        <v>206</v>
      </c>
      <c r="K2261" t="b">
        <v>1</v>
      </c>
      <c r="L2261" t="s">
        <v>8297</v>
      </c>
      <c r="M2261" s="8">
        <f t="shared" si="140"/>
        <v>1867.1</v>
      </c>
      <c r="N2261" s="9">
        <f t="shared" si="141"/>
        <v>90.635922330097088</v>
      </c>
      <c r="O2261" t="s">
        <v>8333</v>
      </c>
      <c r="P2261" t="s">
        <v>8351</v>
      </c>
      <c r="Q2261">
        <v>1480360736</v>
      </c>
      <c r="R2261" s="13">
        <f t="shared" si="142"/>
        <v>42702.804814814815</v>
      </c>
      <c r="S2261">
        <v>1481224736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 t="b">
        <v>0</v>
      </c>
      <c r="J2262">
        <v>84</v>
      </c>
      <c r="K2262" t="b">
        <v>1</v>
      </c>
      <c r="L2262" t="s">
        <v>8297</v>
      </c>
      <c r="M2262" s="8">
        <f t="shared" si="140"/>
        <v>326.92</v>
      </c>
      <c r="N2262" s="9">
        <f t="shared" si="141"/>
        <v>97.297619047619051</v>
      </c>
      <c r="O2262" t="s">
        <v>8333</v>
      </c>
      <c r="P2262" t="s">
        <v>8351</v>
      </c>
      <c r="Q2262">
        <v>1393287850</v>
      </c>
      <c r="R2262" s="13">
        <f t="shared" si="142"/>
        <v>41695.016782407409</v>
      </c>
      <c r="S2262">
        <v>1395876250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 t="b">
        <v>0</v>
      </c>
      <c r="J2263">
        <v>210</v>
      </c>
      <c r="K2263" t="b">
        <v>1</v>
      </c>
      <c r="L2263" t="s">
        <v>8297</v>
      </c>
      <c r="M2263" s="8">
        <f t="shared" si="140"/>
        <v>779.5</v>
      </c>
      <c r="N2263" s="9">
        <f t="shared" si="141"/>
        <v>37.11904761904762</v>
      </c>
      <c r="O2263" t="s">
        <v>8333</v>
      </c>
      <c r="P2263" t="s">
        <v>8351</v>
      </c>
      <c r="Q2263">
        <v>1485278620</v>
      </c>
      <c r="R2263" s="13">
        <f t="shared" si="142"/>
        <v>42759.724768518514</v>
      </c>
      <c r="S2263">
        <v>1487093020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 t="b">
        <v>0</v>
      </c>
      <c r="J2264">
        <v>181</v>
      </c>
      <c r="K2264" t="b">
        <v>1</v>
      </c>
      <c r="L2264" t="s">
        <v>8297</v>
      </c>
      <c r="M2264" s="8">
        <f t="shared" si="140"/>
        <v>154.15151515151516</v>
      </c>
      <c r="N2264" s="9">
        <f t="shared" si="141"/>
        <v>28.104972375690608</v>
      </c>
      <c r="O2264" t="s">
        <v>8333</v>
      </c>
      <c r="P2264" t="s">
        <v>8351</v>
      </c>
      <c r="Q2264">
        <v>1413295358</v>
      </c>
      <c r="R2264" s="13">
        <f t="shared" si="142"/>
        <v>41926.585162037038</v>
      </c>
      <c r="S2264">
        <v>1416268800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 t="b">
        <v>0</v>
      </c>
      <c r="J2265">
        <v>60</v>
      </c>
      <c r="K2265" t="b">
        <v>1</v>
      </c>
      <c r="L2265" t="s">
        <v>8297</v>
      </c>
      <c r="M2265" s="8">
        <f t="shared" si="140"/>
        <v>115.54666666666667</v>
      </c>
      <c r="N2265" s="9">
        <f t="shared" si="141"/>
        <v>144.43333333333334</v>
      </c>
      <c r="O2265" t="s">
        <v>8333</v>
      </c>
      <c r="P2265" t="s">
        <v>8351</v>
      </c>
      <c r="Q2265">
        <v>1420919913</v>
      </c>
      <c r="R2265" s="13">
        <f t="shared" si="142"/>
        <v>42014.832326388889</v>
      </c>
      <c r="S2265">
        <v>1422734313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 t="b">
        <v>0</v>
      </c>
      <c r="J2266">
        <v>445</v>
      </c>
      <c r="K2266" t="b">
        <v>1</v>
      </c>
      <c r="L2266" t="s">
        <v>8297</v>
      </c>
      <c r="M2266" s="8">
        <f t="shared" si="140"/>
        <v>180.03333333333333</v>
      </c>
      <c r="N2266" s="9">
        <f t="shared" si="141"/>
        <v>24.274157303370785</v>
      </c>
      <c r="O2266" t="s">
        <v>8333</v>
      </c>
      <c r="P2266" t="s">
        <v>8351</v>
      </c>
      <c r="Q2266">
        <v>1462543114</v>
      </c>
      <c r="R2266" s="13">
        <f t="shared" si="142"/>
        <v>42496.582337962958</v>
      </c>
      <c r="S2266">
        <v>1463972400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 t="b">
        <v>0</v>
      </c>
      <c r="J2267">
        <v>17</v>
      </c>
      <c r="K2267" t="b">
        <v>1</v>
      </c>
      <c r="L2267" t="s">
        <v>8297</v>
      </c>
      <c r="M2267" s="8">
        <f t="shared" si="140"/>
        <v>298.5</v>
      </c>
      <c r="N2267" s="9">
        <f t="shared" si="141"/>
        <v>35.117647058823529</v>
      </c>
      <c r="O2267" t="s">
        <v>8333</v>
      </c>
      <c r="P2267" t="s">
        <v>8351</v>
      </c>
      <c r="Q2267">
        <v>1479241707</v>
      </c>
      <c r="R2267" s="13">
        <f t="shared" si="142"/>
        <v>42689.853090277778</v>
      </c>
      <c r="S2267">
        <v>1479846507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 t="b">
        <v>0</v>
      </c>
      <c r="J2268">
        <v>194</v>
      </c>
      <c r="K2268" t="b">
        <v>1</v>
      </c>
      <c r="L2268" t="s">
        <v>8297</v>
      </c>
      <c r="M2268" s="8">
        <f t="shared" si="140"/>
        <v>320.26666666666665</v>
      </c>
      <c r="N2268" s="9">
        <f t="shared" si="141"/>
        <v>24.762886597938145</v>
      </c>
      <c r="O2268" t="s">
        <v>8333</v>
      </c>
      <c r="P2268" t="s">
        <v>8351</v>
      </c>
      <c r="Q2268">
        <v>1460235592</v>
      </c>
      <c r="R2268" s="13">
        <f t="shared" si="142"/>
        <v>42469.874907407408</v>
      </c>
      <c r="S2268">
        <v>1461722400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 t="b">
        <v>0</v>
      </c>
      <c r="J2269">
        <v>404</v>
      </c>
      <c r="K2269" t="b">
        <v>1</v>
      </c>
      <c r="L2269" t="s">
        <v>8297</v>
      </c>
      <c r="M2269" s="8">
        <f t="shared" si="140"/>
        <v>380.52499999999998</v>
      </c>
      <c r="N2269" s="9">
        <f t="shared" si="141"/>
        <v>188.37871287128712</v>
      </c>
      <c r="O2269" t="s">
        <v>8333</v>
      </c>
      <c r="P2269" t="s">
        <v>8351</v>
      </c>
      <c r="Q2269">
        <v>1416945297</v>
      </c>
      <c r="R2269" s="13">
        <f t="shared" si="142"/>
        <v>41968.829826388886</v>
      </c>
      <c r="S2269">
        <v>1419123600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 t="b">
        <v>0</v>
      </c>
      <c r="J2270">
        <v>194</v>
      </c>
      <c r="K2270" t="b">
        <v>1</v>
      </c>
      <c r="L2270" t="s">
        <v>8297</v>
      </c>
      <c r="M2270" s="8">
        <f t="shared" si="140"/>
        <v>102.6</v>
      </c>
      <c r="N2270" s="9">
        <f t="shared" si="141"/>
        <v>148.08247422680412</v>
      </c>
      <c r="O2270" t="s">
        <v>8333</v>
      </c>
      <c r="P2270" t="s">
        <v>8351</v>
      </c>
      <c r="Q2270">
        <v>1486691915</v>
      </c>
      <c r="R2270" s="13">
        <f t="shared" si="142"/>
        <v>42776.082349537035</v>
      </c>
      <c r="S2270">
        <v>1489283915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 t="b">
        <v>0</v>
      </c>
      <c r="J2271">
        <v>902</v>
      </c>
      <c r="K2271" t="b">
        <v>1</v>
      </c>
      <c r="L2271" t="s">
        <v>8297</v>
      </c>
      <c r="M2271" s="8">
        <f t="shared" si="140"/>
        <v>1801.64</v>
      </c>
      <c r="N2271" s="9">
        <f t="shared" si="141"/>
        <v>49.934589800443462</v>
      </c>
      <c r="O2271" t="s">
        <v>8333</v>
      </c>
      <c r="P2271" t="s">
        <v>8351</v>
      </c>
      <c r="Q2271">
        <v>1486745663</v>
      </c>
      <c r="R2271" s="13">
        <f t="shared" si="142"/>
        <v>42776.704432870371</v>
      </c>
      <c r="S2271">
        <v>1488862800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 t="b">
        <v>0</v>
      </c>
      <c r="J2272">
        <v>1670</v>
      </c>
      <c r="K2272" t="b">
        <v>1</v>
      </c>
      <c r="L2272" t="s">
        <v>8297</v>
      </c>
      <c r="M2272" s="8">
        <f t="shared" si="140"/>
        <v>720.24800000000005</v>
      </c>
      <c r="N2272" s="9">
        <f t="shared" si="141"/>
        <v>107.82155688622754</v>
      </c>
      <c r="O2272" t="s">
        <v>8333</v>
      </c>
      <c r="P2272" t="s">
        <v>8351</v>
      </c>
      <c r="Q2272">
        <v>1482353513</v>
      </c>
      <c r="R2272" s="13">
        <f t="shared" si="142"/>
        <v>42725.869363425925</v>
      </c>
      <c r="S2272">
        <v>1484085540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 t="b">
        <v>0</v>
      </c>
      <c r="J2273">
        <v>1328</v>
      </c>
      <c r="K2273" t="b">
        <v>1</v>
      </c>
      <c r="L2273" t="s">
        <v>8297</v>
      </c>
      <c r="M2273" s="8">
        <f t="shared" si="140"/>
        <v>283.08999999999997</v>
      </c>
      <c r="N2273" s="9">
        <f t="shared" si="141"/>
        <v>42.63403614457831</v>
      </c>
      <c r="O2273" t="s">
        <v>8333</v>
      </c>
      <c r="P2273" t="s">
        <v>8351</v>
      </c>
      <c r="Q2273">
        <v>1478736004</v>
      </c>
      <c r="R2273" s="13">
        <f t="shared" si="142"/>
        <v>42684.000046296293</v>
      </c>
      <c r="S2273">
        <v>1481328004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 t="b">
        <v>0</v>
      </c>
      <c r="J2274">
        <v>944</v>
      </c>
      <c r="K2274" t="b">
        <v>1</v>
      </c>
      <c r="L2274" t="s">
        <v>8297</v>
      </c>
      <c r="M2274" s="8">
        <f t="shared" si="140"/>
        <v>1356.6</v>
      </c>
      <c r="N2274" s="9">
        <f t="shared" si="141"/>
        <v>14.370762711864407</v>
      </c>
      <c r="O2274" t="s">
        <v>8333</v>
      </c>
      <c r="P2274" t="s">
        <v>8351</v>
      </c>
      <c r="Q2274">
        <v>1446914836</v>
      </c>
      <c r="R2274" s="13">
        <f t="shared" si="142"/>
        <v>42315.699490740735</v>
      </c>
      <c r="S2274">
        <v>1449506836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 t="b">
        <v>0</v>
      </c>
      <c r="J2275">
        <v>147</v>
      </c>
      <c r="K2275" t="b">
        <v>1</v>
      </c>
      <c r="L2275" t="s">
        <v>8297</v>
      </c>
      <c r="M2275" s="8">
        <f t="shared" si="140"/>
        <v>220.36</v>
      </c>
      <c r="N2275" s="9">
        <f t="shared" si="141"/>
        <v>37.476190476190474</v>
      </c>
      <c r="O2275" t="s">
        <v>8333</v>
      </c>
      <c r="P2275" t="s">
        <v>8351</v>
      </c>
      <c r="Q2275">
        <v>1487164242</v>
      </c>
      <c r="R2275" s="13">
        <f t="shared" si="142"/>
        <v>42781.549097222218</v>
      </c>
      <c r="S2275">
        <v>1489320642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 t="b">
        <v>0</v>
      </c>
      <c r="J2276">
        <v>99</v>
      </c>
      <c r="K2276" t="b">
        <v>1</v>
      </c>
      <c r="L2276" t="s">
        <v>8297</v>
      </c>
      <c r="M2276" s="8">
        <f t="shared" si="140"/>
        <v>119.6</v>
      </c>
      <c r="N2276" s="9">
        <f t="shared" si="141"/>
        <v>30.202020202020201</v>
      </c>
      <c r="O2276" t="s">
        <v>8333</v>
      </c>
      <c r="P2276" t="s">
        <v>8351</v>
      </c>
      <c r="Q2276">
        <v>1390564857</v>
      </c>
      <c r="R2276" s="13">
        <f t="shared" si="142"/>
        <v>41663.500659722224</v>
      </c>
      <c r="S2276">
        <v>1393156857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 t="b">
        <v>0</v>
      </c>
      <c r="J2277">
        <v>79</v>
      </c>
      <c r="K2277" t="b">
        <v>1</v>
      </c>
      <c r="L2277" t="s">
        <v>8297</v>
      </c>
      <c r="M2277" s="8">
        <f t="shared" si="140"/>
        <v>407.76923076923077</v>
      </c>
      <c r="N2277" s="9">
        <f t="shared" si="141"/>
        <v>33.550632911392405</v>
      </c>
      <c r="O2277" t="s">
        <v>8333</v>
      </c>
      <c r="P2277" t="s">
        <v>8351</v>
      </c>
      <c r="Q2277">
        <v>1416667679</v>
      </c>
      <c r="R2277" s="13">
        <f t="shared" si="142"/>
        <v>41965.616655092599</v>
      </c>
      <c r="S2277">
        <v>1419259679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 t="b">
        <v>0</v>
      </c>
      <c r="J2278">
        <v>75</v>
      </c>
      <c r="K2278" t="b">
        <v>1</v>
      </c>
      <c r="L2278" t="s">
        <v>8297</v>
      </c>
      <c r="M2278" s="8">
        <f t="shared" si="140"/>
        <v>105.81826105905427</v>
      </c>
      <c r="N2278" s="9">
        <f t="shared" si="141"/>
        <v>64.74666666666667</v>
      </c>
      <c r="O2278" t="s">
        <v>8333</v>
      </c>
      <c r="P2278" t="s">
        <v>8351</v>
      </c>
      <c r="Q2278">
        <v>1386344289</v>
      </c>
      <c r="R2278" s="13">
        <f t="shared" si="142"/>
        <v>41614.651493055557</v>
      </c>
      <c r="S2278">
        <v>1388936289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 t="b">
        <v>0</v>
      </c>
      <c r="J2279">
        <v>207</v>
      </c>
      <c r="K2279" t="b">
        <v>1</v>
      </c>
      <c r="L2279" t="s">
        <v>8297</v>
      </c>
      <c r="M2279" s="8">
        <f t="shared" si="140"/>
        <v>141.08235294117648</v>
      </c>
      <c r="N2279" s="9">
        <f t="shared" si="141"/>
        <v>57.932367149758456</v>
      </c>
      <c r="O2279" t="s">
        <v>8333</v>
      </c>
      <c r="P2279" t="s">
        <v>8351</v>
      </c>
      <c r="Q2279">
        <v>1327767423</v>
      </c>
      <c r="R2279" s="13">
        <f t="shared" si="142"/>
        <v>40936.678506944445</v>
      </c>
      <c r="S2279">
        <v>1330359423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 t="b">
        <v>0</v>
      </c>
      <c r="J2280">
        <v>102</v>
      </c>
      <c r="K2280" t="b">
        <v>1</v>
      </c>
      <c r="L2280" t="s">
        <v>8297</v>
      </c>
      <c r="M2280" s="8">
        <f t="shared" si="140"/>
        <v>270.7</v>
      </c>
      <c r="N2280" s="9">
        <f t="shared" si="141"/>
        <v>53.078431372549019</v>
      </c>
      <c r="O2280" t="s">
        <v>8333</v>
      </c>
      <c r="P2280" t="s">
        <v>8351</v>
      </c>
      <c r="Q2280">
        <v>1448902867</v>
      </c>
      <c r="R2280" s="13">
        <f t="shared" si="142"/>
        <v>42338.709108796291</v>
      </c>
      <c r="S2280">
        <v>1451861940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 t="b">
        <v>0</v>
      </c>
      <c r="J2281">
        <v>32</v>
      </c>
      <c r="K2281" t="b">
        <v>1</v>
      </c>
      <c r="L2281" t="s">
        <v>8297</v>
      </c>
      <c r="M2281" s="8">
        <f t="shared" si="140"/>
        <v>153.80000000000001</v>
      </c>
      <c r="N2281" s="9">
        <f t="shared" si="141"/>
        <v>48.0625</v>
      </c>
      <c r="O2281" t="s">
        <v>8333</v>
      </c>
      <c r="P2281" t="s">
        <v>8351</v>
      </c>
      <c r="Q2281">
        <v>1421436099</v>
      </c>
      <c r="R2281" s="13">
        <f t="shared" si="142"/>
        <v>42020.806701388887</v>
      </c>
      <c r="S2281">
        <v>1423022400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 t="b">
        <v>0</v>
      </c>
      <c r="J2282">
        <v>480</v>
      </c>
      <c r="K2282" t="b">
        <v>1</v>
      </c>
      <c r="L2282" t="s">
        <v>8297</v>
      </c>
      <c r="M2282" s="8">
        <f t="shared" si="140"/>
        <v>403.57653061224488</v>
      </c>
      <c r="N2282" s="9">
        <f t="shared" si="141"/>
        <v>82.396874999999994</v>
      </c>
      <c r="O2282" t="s">
        <v>8333</v>
      </c>
      <c r="P2282" t="s">
        <v>8351</v>
      </c>
      <c r="Q2282">
        <v>1439909991</v>
      </c>
      <c r="R2282" s="13">
        <f t="shared" si="142"/>
        <v>42234.624895833331</v>
      </c>
      <c r="S2282">
        <v>1442501991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 t="b">
        <v>0</v>
      </c>
      <c r="J2283">
        <v>11</v>
      </c>
      <c r="K2283" t="b">
        <v>1</v>
      </c>
      <c r="L2283" t="s">
        <v>8276</v>
      </c>
      <c r="M2283" s="8">
        <f t="shared" si="140"/>
        <v>185</v>
      </c>
      <c r="N2283" s="9">
        <f t="shared" si="141"/>
        <v>50.454545454545453</v>
      </c>
      <c r="O2283" t="s">
        <v>8325</v>
      </c>
      <c r="P2283" t="s">
        <v>8326</v>
      </c>
      <c r="Q2283">
        <v>1306219897</v>
      </c>
      <c r="R2283" s="13">
        <f t="shared" si="142"/>
        <v>40687.285844907405</v>
      </c>
      <c r="S2283">
        <v>1311576600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 t="b">
        <v>0</v>
      </c>
      <c r="J2284">
        <v>12</v>
      </c>
      <c r="K2284" t="b">
        <v>1</v>
      </c>
      <c r="L2284" t="s">
        <v>8276</v>
      </c>
      <c r="M2284" s="8">
        <f t="shared" si="140"/>
        <v>185.33333333333334</v>
      </c>
      <c r="N2284" s="9">
        <f t="shared" si="141"/>
        <v>115.83333333333333</v>
      </c>
      <c r="O2284" t="s">
        <v>8325</v>
      </c>
      <c r="P2284" t="s">
        <v>8326</v>
      </c>
      <c r="Q2284">
        <v>1447560686</v>
      </c>
      <c r="R2284" s="13">
        <f t="shared" si="142"/>
        <v>42323.17460648148</v>
      </c>
      <c r="S2284">
        <v>1452744686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 t="b">
        <v>0</v>
      </c>
      <c r="J2285">
        <v>48</v>
      </c>
      <c r="K2285" t="b">
        <v>1</v>
      </c>
      <c r="L2285" t="s">
        <v>8276</v>
      </c>
      <c r="M2285" s="8">
        <f t="shared" si="140"/>
        <v>100.85533333333333</v>
      </c>
      <c r="N2285" s="9">
        <f t="shared" si="141"/>
        <v>63.03458333333333</v>
      </c>
      <c r="O2285" t="s">
        <v>8325</v>
      </c>
      <c r="P2285" t="s">
        <v>8326</v>
      </c>
      <c r="Q2285">
        <v>1331348404</v>
      </c>
      <c r="R2285" s="13">
        <f t="shared" si="142"/>
        <v>40978.125046296293</v>
      </c>
      <c r="S2285">
        <v>1336528804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 t="b">
        <v>0</v>
      </c>
      <c r="J2286">
        <v>59</v>
      </c>
      <c r="K2286" t="b">
        <v>1</v>
      </c>
      <c r="L2286" t="s">
        <v>8276</v>
      </c>
      <c r="M2286" s="8">
        <f t="shared" si="140"/>
        <v>106.22116666666666</v>
      </c>
      <c r="N2286" s="9">
        <f t="shared" si="141"/>
        <v>108.02152542372882</v>
      </c>
      <c r="O2286" t="s">
        <v>8325</v>
      </c>
      <c r="P2286" t="s">
        <v>8326</v>
      </c>
      <c r="Q2286">
        <v>1297451245</v>
      </c>
      <c r="R2286" s="13">
        <f t="shared" si="142"/>
        <v>40585.796817129631</v>
      </c>
      <c r="S2286">
        <v>1299902400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 t="b">
        <v>0</v>
      </c>
      <c r="J2287">
        <v>79</v>
      </c>
      <c r="K2287" t="b">
        <v>1</v>
      </c>
      <c r="L2287" t="s">
        <v>8276</v>
      </c>
      <c r="M2287" s="8">
        <f t="shared" si="140"/>
        <v>121.36666666666666</v>
      </c>
      <c r="N2287" s="9">
        <f t="shared" si="141"/>
        <v>46.088607594936711</v>
      </c>
      <c r="O2287" t="s">
        <v>8325</v>
      </c>
      <c r="P2287" t="s">
        <v>8326</v>
      </c>
      <c r="Q2287">
        <v>1338352043</v>
      </c>
      <c r="R2287" s="13">
        <f t="shared" si="142"/>
        <v>41059.185682870368</v>
      </c>
      <c r="S2287">
        <v>1340944043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 t="b">
        <v>0</v>
      </c>
      <c r="J2288">
        <v>14</v>
      </c>
      <c r="K2288" t="b">
        <v>1</v>
      </c>
      <c r="L2288" t="s">
        <v>8276</v>
      </c>
      <c r="M2288" s="8">
        <f t="shared" si="140"/>
        <v>100.06666666666666</v>
      </c>
      <c r="N2288" s="9">
        <f t="shared" si="141"/>
        <v>107.21428571428571</v>
      </c>
      <c r="O2288" t="s">
        <v>8325</v>
      </c>
      <c r="P2288" t="s">
        <v>8326</v>
      </c>
      <c r="Q2288">
        <v>1376003254</v>
      </c>
      <c r="R2288" s="13">
        <f t="shared" si="142"/>
        <v>41494.963587962964</v>
      </c>
      <c r="S2288">
        <v>1378439940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 t="b">
        <v>0</v>
      </c>
      <c r="J2289">
        <v>106</v>
      </c>
      <c r="K2289" t="b">
        <v>1</v>
      </c>
      <c r="L2289" t="s">
        <v>8276</v>
      </c>
      <c r="M2289" s="8">
        <f t="shared" si="140"/>
        <v>119.97755555555555</v>
      </c>
      <c r="N2289" s="9">
        <f t="shared" si="141"/>
        <v>50.9338679245283</v>
      </c>
      <c r="O2289" t="s">
        <v>8325</v>
      </c>
      <c r="P2289" t="s">
        <v>8326</v>
      </c>
      <c r="Q2289">
        <v>1401724860</v>
      </c>
      <c r="R2289" s="13">
        <f t="shared" si="142"/>
        <v>41792.667361111111</v>
      </c>
      <c r="S2289">
        <v>1403539260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 t="b">
        <v>0</v>
      </c>
      <c r="J2290">
        <v>25</v>
      </c>
      <c r="K2290" t="b">
        <v>1</v>
      </c>
      <c r="L2290" t="s">
        <v>8276</v>
      </c>
      <c r="M2290" s="8">
        <f t="shared" si="140"/>
        <v>100.1</v>
      </c>
      <c r="N2290" s="9">
        <f t="shared" si="141"/>
        <v>40.04</v>
      </c>
      <c r="O2290" t="s">
        <v>8325</v>
      </c>
      <c r="P2290" t="s">
        <v>8326</v>
      </c>
      <c r="Q2290">
        <v>1339098689</v>
      </c>
      <c r="R2290" s="13">
        <f t="shared" si="142"/>
        <v>41067.827418981484</v>
      </c>
      <c r="S2290">
        <v>1340733600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 t="b">
        <v>0</v>
      </c>
      <c r="J2291">
        <v>25</v>
      </c>
      <c r="K2291" t="b">
        <v>1</v>
      </c>
      <c r="L2291" t="s">
        <v>8276</v>
      </c>
      <c r="M2291" s="8">
        <f t="shared" si="140"/>
        <v>107.4</v>
      </c>
      <c r="N2291" s="9">
        <f t="shared" si="141"/>
        <v>64.44</v>
      </c>
      <c r="O2291" t="s">
        <v>8325</v>
      </c>
      <c r="P2291" t="s">
        <v>8326</v>
      </c>
      <c r="Q2291">
        <v>1382659060</v>
      </c>
      <c r="R2291" s="13">
        <f t="shared" si="142"/>
        <v>41571.998379629629</v>
      </c>
      <c r="S2291">
        <v>1386372120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 t="b">
        <v>0</v>
      </c>
      <c r="J2292">
        <v>29</v>
      </c>
      <c r="K2292" t="b">
        <v>1</v>
      </c>
      <c r="L2292" t="s">
        <v>8276</v>
      </c>
      <c r="M2292" s="8">
        <f t="shared" si="140"/>
        <v>104.06666666666666</v>
      </c>
      <c r="N2292" s="9">
        <f t="shared" si="141"/>
        <v>53.827586206896555</v>
      </c>
      <c r="O2292" t="s">
        <v>8325</v>
      </c>
      <c r="P2292" t="s">
        <v>8326</v>
      </c>
      <c r="Q2292">
        <v>1252908330</v>
      </c>
      <c r="R2292" s="13">
        <f t="shared" si="142"/>
        <v>40070.253819444442</v>
      </c>
      <c r="S2292">
        <v>1259686800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 t="b">
        <v>0</v>
      </c>
      <c r="J2293">
        <v>43</v>
      </c>
      <c r="K2293" t="b">
        <v>1</v>
      </c>
      <c r="L2293" t="s">
        <v>8276</v>
      </c>
      <c r="M2293" s="8">
        <f t="shared" si="140"/>
        <v>172.8</v>
      </c>
      <c r="N2293" s="9">
        <f t="shared" si="141"/>
        <v>100.46511627906976</v>
      </c>
      <c r="O2293" t="s">
        <v>8325</v>
      </c>
      <c r="P2293" t="s">
        <v>8326</v>
      </c>
      <c r="Q2293">
        <v>1332199618</v>
      </c>
      <c r="R2293" s="13">
        <f t="shared" si="142"/>
        <v>40987.977060185185</v>
      </c>
      <c r="S2293">
        <v>1335153600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 t="b">
        <v>0</v>
      </c>
      <c r="J2294">
        <v>46</v>
      </c>
      <c r="K2294" t="b">
        <v>1</v>
      </c>
      <c r="L2294" t="s">
        <v>8276</v>
      </c>
      <c r="M2294" s="8">
        <f t="shared" si="140"/>
        <v>107.25050000000002</v>
      </c>
      <c r="N2294" s="9">
        <f t="shared" si="141"/>
        <v>46.630652173913049</v>
      </c>
      <c r="O2294" t="s">
        <v>8325</v>
      </c>
      <c r="P2294" t="s">
        <v>8326</v>
      </c>
      <c r="Q2294">
        <v>1332175476</v>
      </c>
      <c r="R2294" s="13">
        <f t="shared" si="142"/>
        <v>40987.697638888887</v>
      </c>
      <c r="S2294">
        <v>1334767476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 t="b">
        <v>0</v>
      </c>
      <c r="J2295">
        <v>27</v>
      </c>
      <c r="K2295" t="b">
        <v>1</v>
      </c>
      <c r="L2295" t="s">
        <v>8276</v>
      </c>
      <c r="M2295" s="8">
        <f t="shared" si="140"/>
        <v>108.23529411764706</v>
      </c>
      <c r="N2295" s="9">
        <f t="shared" si="141"/>
        <v>34.074074074074076</v>
      </c>
      <c r="O2295" t="s">
        <v>8325</v>
      </c>
      <c r="P2295" t="s">
        <v>8326</v>
      </c>
      <c r="Q2295">
        <v>1346345999</v>
      </c>
      <c r="R2295" s="13">
        <f t="shared" si="142"/>
        <v>41151.708321759259</v>
      </c>
      <c r="S2295">
        <v>1348545540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 t="b">
        <v>0</v>
      </c>
      <c r="J2296">
        <v>112</v>
      </c>
      <c r="K2296" t="b">
        <v>1</v>
      </c>
      <c r="L2296" t="s">
        <v>8276</v>
      </c>
      <c r="M2296" s="8">
        <f t="shared" si="140"/>
        <v>146.08080000000001</v>
      </c>
      <c r="N2296" s="9">
        <f t="shared" si="141"/>
        <v>65.214642857142863</v>
      </c>
      <c r="O2296" t="s">
        <v>8325</v>
      </c>
      <c r="P2296" t="s">
        <v>8326</v>
      </c>
      <c r="Q2296">
        <v>1356110480</v>
      </c>
      <c r="R2296" s="13">
        <f t="shared" si="142"/>
        <v>41264.72314814815</v>
      </c>
      <c r="S2296">
        <v>1358702480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 t="b">
        <v>0</v>
      </c>
      <c r="J2297">
        <v>34</v>
      </c>
      <c r="K2297" t="b">
        <v>1</v>
      </c>
      <c r="L2297" t="s">
        <v>8276</v>
      </c>
      <c r="M2297" s="8">
        <f t="shared" si="140"/>
        <v>125.25</v>
      </c>
      <c r="N2297" s="9">
        <f t="shared" si="141"/>
        <v>44.205882352941174</v>
      </c>
      <c r="O2297" t="s">
        <v>8325</v>
      </c>
      <c r="P2297" t="s">
        <v>8326</v>
      </c>
      <c r="Q2297">
        <v>1356648856</v>
      </c>
      <c r="R2297" s="13">
        <f t="shared" si="142"/>
        <v>41270.954351851848</v>
      </c>
      <c r="S2297">
        <v>1359240856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 t="b">
        <v>0</v>
      </c>
      <c r="J2298">
        <v>145</v>
      </c>
      <c r="K2298" t="b">
        <v>1</v>
      </c>
      <c r="L2298" t="s">
        <v>8276</v>
      </c>
      <c r="M2298" s="8">
        <f t="shared" si="140"/>
        <v>149.07142857142858</v>
      </c>
      <c r="N2298" s="9">
        <f t="shared" si="141"/>
        <v>71.965517241379317</v>
      </c>
      <c r="O2298" t="s">
        <v>8325</v>
      </c>
      <c r="P2298" t="s">
        <v>8326</v>
      </c>
      <c r="Q2298">
        <v>1326994426</v>
      </c>
      <c r="R2298" s="13">
        <f t="shared" si="142"/>
        <v>40927.731782407405</v>
      </c>
      <c r="S2298">
        <v>1330018426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 t="b">
        <v>0</v>
      </c>
      <c r="J2299">
        <v>19</v>
      </c>
      <c r="K2299" t="b">
        <v>1</v>
      </c>
      <c r="L2299" t="s">
        <v>8276</v>
      </c>
      <c r="M2299" s="8">
        <f t="shared" si="140"/>
        <v>100.6</v>
      </c>
      <c r="N2299" s="9">
        <f t="shared" si="141"/>
        <v>52.94736842105263</v>
      </c>
      <c r="O2299" t="s">
        <v>8325</v>
      </c>
      <c r="P2299" t="s">
        <v>8326</v>
      </c>
      <c r="Q2299">
        <v>1328749249</v>
      </c>
      <c r="R2299" s="13">
        <f t="shared" si="142"/>
        <v>40948.042233796295</v>
      </c>
      <c r="S2299">
        <v>1331697540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 t="b">
        <v>0</v>
      </c>
      <c r="J2300">
        <v>288</v>
      </c>
      <c r="K2300" t="b">
        <v>1</v>
      </c>
      <c r="L2300" t="s">
        <v>8276</v>
      </c>
      <c r="M2300" s="8">
        <f t="shared" si="140"/>
        <v>105.07333333333334</v>
      </c>
      <c r="N2300" s="9">
        <f t="shared" si="141"/>
        <v>109.45138888888889</v>
      </c>
      <c r="O2300" t="s">
        <v>8325</v>
      </c>
      <c r="P2300" t="s">
        <v>8326</v>
      </c>
      <c r="Q2300">
        <v>1393272633</v>
      </c>
      <c r="R2300" s="13">
        <f t="shared" si="142"/>
        <v>41694.84065972222</v>
      </c>
      <c r="S2300">
        <v>1395861033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 t="b">
        <v>0</v>
      </c>
      <c r="J2301">
        <v>14</v>
      </c>
      <c r="K2301" t="b">
        <v>1</v>
      </c>
      <c r="L2301" t="s">
        <v>8276</v>
      </c>
      <c r="M2301" s="8">
        <f t="shared" si="140"/>
        <v>350.16666666666669</v>
      </c>
      <c r="N2301" s="9">
        <f t="shared" si="141"/>
        <v>75.035714285714292</v>
      </c>
      <c r="O2301" t="s">
        <v>8325</v>
      </c>
      <c r="P2301" t="s">
        <v>8326</v>
      </c>
      <c r="Q2301">
        <v>1295657209</v>
      </c>
      <c r="R2301" s="13">
        <f t="shared" si="142"/>
        <v>40565.032511574071</v>
      </c>
      <c r="S2301">
        <v>1296953209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 t="b">
        <v>0</v>
      </c>
      <c r="J2302">
        <v>7</v>
      </c>
      <c r="K2302" t="b">
        <v>1</v>
      </c>
      <c r="L2302" t="s">
        <v>8276</v>
      </c>
      <c r="M2302" s="8">
        <f t="shared" si="140"/>
        <v>101.25</v>
      </c>
      <c r="N2302" s="9">
        <f t="shared" si="141"/>
        <v>115.71428571428571</v>
      </c>
      <c r="O2302" t="s">
        <v>8325</v>
      </c>
      <c r="P2302" t="s">
        <v>8326</v>
      </c>
      <c r="Q2302">
        <v>1339694816</v>
      </c>
      <c r="R2302" s="13">
        <f t="shared" si="142"/>
        <v>41074.727037037039</v>
      </c>
      <c r="S2302">
        <v>1340904416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 t="b">
        <v>1</v>
      </c>
      <c r="J2303">
        <v>211</v>
      </c>
      <c r="K2303" t="b">
        <v>1</v>
      </c>
      <c r="L2303" t="s">
        <v>8279</v>
      </c>
      <c r="M2303" s="8">
        <f t="shared" si="140"/>
        <v>133.6044</v>
      </c>
      <c r="N2303" s="9">
        <f t="shared" si="141"/>
        <v>31.659810426540286</v>
      </c>
      <c r="O2303" t="s">
        <v>8325</v>
      </c>
      <c r="P2303" t="s">
        <v>8329</v>
      </c>
      <c r="Q2303">
        <v>1369193496</v>
      </c>
      <c r="R2303" s="13">
        <f t="shared" si="142"/>
        <v>41416.146944444445</v>
      </c>
      <c r="S2303">
        <v>1371785496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 t="b">
        <v>1</v>
      </c>
      <c r="J2304">
        <v>85</v>
      </c>
      <c r="K2304" t="b">
        <v>1</v>
      </c>
      <c r="L2304" t="s">
        <v>8279</v>
      </c>
      <c r="M2304" s="8">
        <f t="shared" si="140"/>
        <v>170.65217391304347</v>
      </c>
      <c r="N2304" s="9">
        <f t="shared" si="141"/>
        <v>46.176470588235297</v>
      </c>
      <c r="O2304" t="s">
        <v>8325</v>
      </c>
      <c r="P2304" t="s">
        <v>8329</v>
      </c>
      <c r="Q2304">
        <v>1385585434</v>
      </c>
      <c r="R2304" s="13">
        <f t="shared" si="142"/>
        <v>41605.868449074071</v>
      </c>
      <c r="S2304">
        <v>1388473200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 t="b">
        <v>1</v>
      </c>
      <c r="J2305">
        <v>103</v>
      </c>
      <c r="K2305" t="b">
        <v>1</v>
      </c>
      <c r="L2305" t="s">
        <v>8279</v>
      </c>
      <c r="M2305" s="8">
        <f t="shared" si="140"/>
        <v>109.35829457364341</v>
      </c>
      <c r="N2305" s="9">
        <f t="shared" si="141"/>
        <v>68.481650485436887</v>
      </c>
      <c r="O2305" t="s">
        <v>8325</v>
      </c>
      <c r="P2305" t="s">
        <v>8329</v>
      </c>
      <c r="Q2305">
        <v>1320287996</v>
      </c>
      <c r="R2305" s="13">
        <f t="shared" si="142"/>
        <v>40850.111064814817</v>
      </c>
      <c r="S2305">
        <v>1323747596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 t="b">
        <v>1</v>
      </c>
      <c r="J2306">
        <v>113</v>
      </c>
      <c r="K2306" t="b">
        <v>1</v>
      </c>
      <c r="L2306" t="s">
        <v>8279</v>
      </c>
      <c r="M2306" s="8">
        <f t="shared" ref="M2306:M2369" si="144">100*E2306/D2306</f>
        <v>100.70033333333333</v>
      </c>
      <c r="N2306" s="9">
        <f t="shared" ref="N2306:N2369" si="145">E2306/J2306</f>
        <v>53.469203539823013</v>
      </c>
      <c r="O2306" t="s">
        <v>8325</v>
      </c>
      <c r="P2306" t="s">
        <v>8329</v>
      </c>
      <c r="Q2306">
        <v>1290281691</v>
      </c>
      <c r="R2306" s="13">
        <f t="shared" ref="R2306:R2369" si="146">(((Q2306/60)/60)/24)+DATE(1970,1,1)</f>
        <v>40502.815868055557</v>
      </c>
      <c r="S2306">
        <v>1293857940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 t="b">
        <v>1</v>
      </c>
      <c r="J2307">
        <v>167</v>
      </c>
      <c r="K2307" t="b">
        <v>1</v>
      </c>
      <c r="L2307" t="s">
        <v>8279</v>
      </c>
      <c r="M2307" s="8">
        <f t="shared" si="144"/>
        <v>101.22777777777777</v>
      </c>
      <c r="N2307" s="9">
        <f t="shared" si="145"/>
        <v>109.10778443113773</v>
      </c>
      <c r="O2307" t="s">
        <v>8325</v>
      </c>
      <c r="P2307" t="s">
        <v>8329</v>
      </c>
      <c r="Q2307">
        <v>1405356072</v>
      </c>
      <c r="R2307" s="13">
        <f t="shared" si="146"/>
        <v>41834.695277777777</v>
      </c>
      <c r="S2307">
        <v>1407520800</v>
      </c>
      <c r="T2307" s="14">
        <f t="shared" ref="T2307:T2370" si="147">(((S2307/60)/60)/24)+DATE(1970,1,1)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 t="b">
        <v>1</v>
      </c>
      <c r="J2308">
        <v>73</v>
      </c>
      <c r="K2308" t="b">
        <v>1</v>
      </c>
      <c r="L2308" t="s">
        <v>8279</v>
      </c>
      <c r="M2308" s="8">
        <f t="shared" si="144"/>
        <v>106.75857142857143</v>
      </c>
      <c r="N2308" s="9">
        <f t="shared" si="145"/>
        <v>51.185616438356163</v>
      </c>
      <c r="O2308" t="s">
        <v>8325</v>
      </c>
      <c r="P2308" t="s">
        <v>8329</v>
      </c>
      <c r="Q2308">
        <v>1328760129</v>
      </c>
      <c r="R2308" s="13">
        <f t="shared" si="146"/>
        <v>40948.16815972222</v>
      </c>
      <c r="S2308">
        <v>1331352129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 t="b">
        <v>1</v>
      </c>
      <c r="J2309">
        <v>75</v>
      </c>
      <c r="K2309" t="b">
        <v>1</v>
      </c>
      <c r="L2309" t="s">
        <v>8279</v>
      </c>
      <c r="M2309" s="8">
        <f t="shared" si="144"/>
        <v>106.65777537961894</v>
      </c>
      <c r="N2309" s="9">
        <f t="shared" si="145"/>
        <v>27.936800000000002</v>
      </c>
      <c r="O2309" t="s">
        <v>8325</v>
      </c>
      <c r="P2309" t="s">
        <v>8329</v>
      </c>
      <c r="Q2309">
        <v>1333653333</v>
      </c>
      <c r="R2309" s="13">
        <f t="shared" si="146"/>
        <v>41004.802465277775</v>
      </c>
      <c r="S2309">
        <v>1336245328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 t="b">
        <v>1</v>
      </c>
      <c r="J2310">
        <v>614</v>
      </c>
      <c r="K2310" t="b">
        <v>1</v>
      </c>
      <c r="L2310" t="s">
        <v>8279</v>
      </c>
      <c r="M2310" s="8">
        <f t="shared" si="144"/>
        <v>101.30622</v>
      </c>
      <c r="N2310" s="9">
        <f t="shared" si="145"/>
        <v>82.496921824104234</v>
      </c>
      <c r="O2310" t="s">
        <v>8325</v>
      </c>
      <c r="P2310" t="s">
        <v>8329</v>
      </c>
      <c r="Q2310">
        <v>1406847996</v>
      </c>
      <c r="R2310" s="13">
        <f t="shared" si="146"/>
        <v>41851.962916666671</v>
      </c>
      <c r="S2310">
        <v>1409274000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 t="b">
        <v>1</v>
      </c>
      <c r="J2311">
        <v>107</v>
      </c>
      <c r="K2311" t="b">
        <v>1</v>
      </c>
      <c r="L2311" t="s">
        <v>8279</v>
      </c>
      <c r="M2311" s="8">
        <f t="shared" si="144"/>
        <v>106.67449999999999</v>
      </c>
      <c r="N2311" s="9">
        <f t="shared" si="145"/>
        <v>59.817476635514019</v>
      </c>
      <c r="O2311" t="s">
        <v>8325</v>
      </c>
      <c r="P2311" t="s">
        <v>8329</v>
      </c>
      <c r="Q2311">
        <v>1359848537</v>
      </c>
      <c r="R2311" s="13">
        <f t="shared" si="146"/>
        <v>41307.987696759257</v>
      </c>
      <c r="S2311">
        <v>1362872537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 t="b">
        <v>1</v>
      </c>
      <c r="J2312">
        <v>1224</v>
      </c>
      <c r="K2312" t="b">
        <v>1</v>
      </c>
      <c r="L2312" t="s">
        <v>8279</v>
      </c>
      <c r="M2312" s="8">
        <f t="shared" si="144"/>
        <v>428.83978378378379</v>
      </c>
      <c r="N2312" s="9">
        <f t="shared" si="145"/>
        <v>64.816470588235291</v>
      </c>
      <c r="O2312" t="s">
        <v>8325</v>
      </c>
      <c r="P2312" t="s">
        <v>8329</v>
      </c>
      <c r="Q2312">
        <v>1361300615</v>
      </c>
      <c r="R2312" s="13">
        <f t="shared" si="146"/>
        <v>41324.79415509259</v>
      </c>
      <c r="S2312">
        <v>1363889015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 t="b">
        <v>1</v>
      </c>
      <c r="J2313">
        <v>104</v>
      </c>
      <c r="K2313" t="b">
        <v>1</v>
      </c>
      <c r="L2313" t="s">
        <v>8279</v>
      </c>
      <c r="M2313" s="8">
        <f t="shared" si="144"/>
        <v>104.11111111111111</v>
      </c>
      <c r="N2313" s="9">
        <f t="shared" si="145"/>
        <v>90.09615384615384</v>
      </c>
      <c r="O2313" t="s">
        <v>8325</v>
      </c>
      <c r="P2313" t="s">
        <v>8329</v>
      </c>
      <c r="Q2313">
        <v>1396829189</v>
      </c>
      <c r="R2313" s="13">
        <f t="shared" si="146"/>
        <v>41736.004502314812</v>
      </c>
      <c r="S2313">
        <v>1399421189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 t="b">
        <v>1</v>
      </c>
      <c r="J2314">
        <v>79</v>
      </c>
      <c r="K2314" t="b">
        <v>1</v>
      </c>
      <c r="L2314" t="s">
        <v>8279</v>
      </c>
      <c r="M2314" s="8">
        <f t="shared" si="144"/>
        <v>107.86666666666666</v>
      </c>
      <c r="N2314" s="9">
        <f t="shared" si="145"/>
        <v>40.962025316455694</v>
      </c>
      <c r="O2314" t="s">
        <v>8325</v>
      </c>
      <c r="P2314" t="s">
        <v>8329</v>
      </c>
      <c r="Q2314">
        <v>1395155478</v>
      </c>
      <c r="R2314" s="13">
        <f t="shared" si="146"/>
        <v>41716.632847222223</v>
      </c>
      <c r="S2314">
        <v>1397862000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 t="b">
        <v>1</v>
      </c>
      <c r="J2315">
        <v>157</v>
      </c>
      <c r="K2315" t="b">
        <v>1</v>
      </c>
      <c r="L2315" t="s">
        <v>8279</v>
      </c>
      <c r="M2315" s="8">
        <f t="shared" si="144"/>
        <v>175.84039999999999</v>
      </c>
      <c r="N2315" s="9">
        <f t="shared" si="145"/>
        <v>56.000127388535034</v>
      </c>
      <c r="O2315" t="s">
        <v>8325</v>
      </c>
      <c r="P2315" t="s">
        <v>8329</v>
      </c>
      <c r="Q2315">
        <v>1333494026</v>
      </c>
      <c r="R2315" s="13">
        <f t="shared" si="146"/>
        <v>41002.958634259259</v>
      </c>
      <c r="S2315">
        <v>1336086026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 t="b">
        <v>1</v>
      </c>
      <c r="J2316">
        <v>50</v>
      </c>
      <c r="K2316" t="b">
        <v>1</v>
      </c>
      <c r="L2316" t="s">
        <v>8279</v>
      </c>
      <c r="M2316" s="8">
        <f t="shared" si="144"/>
        <v>156.97</v>
      </c>
      <c r="N2316" s="9">
        <f t="shared" si="145"/>
        <v>37.672800000000002</v>
      </c>
      <c r="O2316" t="s">
        <v>8325</v>
      </c>
      <c r="P2316" t="s">
        <v>8329</v>
      </c>
      <c r="Q2316">
        <v>1336482857</v>
      </c>
      <c r="R2316" s="13">
        <f t="shared" si="146"/>
        <v>41037.551585648151</v>
      </c>
      <c r="S2316">
        <v>1339074857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 t="b">
        <v>1</v>
      </c>
      <c r="J2317">
        <v>64</v>
      </c>
      <c r="K2317" t="b">
        <v>1</v>
      </c>
      <c r="L2317" t="s">
        <v>8279</v>
      </c>
      <c r="M2317" s="8">
        <f t="shared" si="144"/>
        <v>102.6</v>
      </c>
      <c r="N2317" s="9">
        <f t="shared" si="145"/>
        <v>40.078125</v>
      </c>
      <c r="O2317" t="s">
        <v>8325</v>
      </c>
      <c r="P2317" t="s">
        <v>8329</v>
      </c>
      <c r="Q2317">
        <v>1333646743</v>
      </c>
      <c r="R2317" s="13">
        <f t="shared" si="146"/>
        <v>41004.72619212963</v>
      </c>
      <c r="S2317">
        <v>1336238743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 t="b">
        <v>1</v>
      </c>
      <c r="J2318">
        <v>200</v>
      </c>
      <c r="K2318" t="b">
        <v>1</v>
      </c>
      <c r="L2318" t="s">
        <v>8279</v>
      </c>
      <c r="M2318" s="8">
        <f t="shared" si="144"/>
        <v>104.04266666666666</v>
      </c>
      <c r="N2318" s="9">
        <f t="shared" si="145"/>
        <v>78.031999999999996</v>
      </c>
      <c r="O2318" t="s">
        <v>8325</v>
      </c>
      <c r="P2318" t="s">
        <v>8329</v>
      </c>
      <c r="Q2318">
        <v>1253726650</v>
      </c>
      <c r="R2318" s="13">
        <f t="shared" si="146"/>
        <v>40079.725115740745</v>
      </c>
      <c r="S2318">
        <v>1260383040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 t="b">
        <v>1</v>
      </c>
      <c r="J2319">
        <v>22</v>
      </c>
      <c r="K2319" t="b">
        <v>1</v>
      </c>
      <c r="L2319" t="s">
        <v>8279</v>
      </c>
      <c r="M2319" s="8">
        <f t="shared" si="144"/>
        <v>104</v>
      </c>
      <c r="N2319" s="9">
        <f t="shared" si="145"/>
        <v>18.90909090909091</v>
      </c>
      <c r="O2319" t="s">
        <v>8325</v>
      </c>
      <c r="P2319" t="s">
        <v>8329</v>
      </c>
      <c r="Q2319">
        <v>1263474049</v>
      </c>
      <c r="R2319" s="13">
        <f t="shared" si="146"/>
        <v>40192.542233796295</v>
      </c>
      <c r="S2319">
        <v>1266210000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 t="b">
        <v>1</v>
      </c>
      <c r="J2320">
        <v>163</v>
      </c>
      <c r="K2320" t="b">
        <v>1</v>
      </c>
      <c r="L2320" t="s">
        <v>8279</v>
      </c>
      <c r="M2320" s="8">
        <f t="shared" si="144"/>
        <v>121.06</v>
      </c>
      <c r="N2320" s="9">
        <f t="shared" si="145"/>
        <v>37.134969325153371</v>
      </c>
      <c r="O2320" t="s">
        <v>8325</v>
      </c>
      <c r="P2320" t="s">
        <v>8329</v>
      </c>
      <c r="Q2320">
        <v>1251214014</v>
      </c>
      <c r="R2320" s="13">
        <f t="shared" si="146"/>
        <v>40050.643680555557</v>
      </c>
      <c r="S2320">
        <v>1253937540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 t="b">
        <v>1</v>
      </c>
      <c r="J2321">
        <v>77</v>
      </c>
      <c r="K2321" t="b">
        <v>1</v>
      </c>
      <c r="L2321" t="s">
        <v>8279</v>
      </c>
      <c r="M2321" s="8">
        <f t="shared" si="144"/>
        <v>107.7</v>
      </c>
      <c r="N2321" s="9">
        <f t="shared" si="145"/>
        <v>41.961038961038959</v>
      </c>
      <c r="O2321" t="s">
        <v>8325</v>
      </c>
      <c r="P2321" t="s">
        <v>8329</v>
      </c>
      <c r="Q2321">
        <v>1384480685</v>
      </c>
      <c r="R2321" s="13">
        <f t="shared" si="146"/>
        <v>41593.082002314812</v>
      </c>
      <c r="S2321">
        <v>1387072685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 t="b">
        <v>1</v>
      </c>
      <c r="J2322">
        <v>89</v>
      </c>
      <c r="K2322" t="b">
        <v>1</v>
      </c>
      <c r="L2322" t="s">
        <v>8279</v>
      </c>
      <c r="M2322" s="8">
        <f t="shared" si="144"/>
        <v>108.66</v>
      </c>
      <c r="N2322" s="9">
        <f t="shared" si="145"/>
        <v>61.044943820224717</v>
      </c>
      <c r="O2322" t="s">
        <v>8325</v>
      </c>
      <c r="P2322" t="s">
        <v>8329</v>
      </c>
      <c r="Q2322">
        <v>1393443400</v>
      </c>
      <c r="R2322" s="13">
        <f t="shared" si="146"/>
        <v>41696.817129629628</v>
      </c>
      <c r="S2322">
        <v>1396463800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 t="b">
        <v>0</v>
      </c>
      <c r="J2323">
        <v>64</v>
      </c>
      <c r="K2323" t="b">
        <v>0</v>
      </c>
      <c r="L2323" t="s">
        <v>8298</v>
      </c>
      <c r="M2323" s="8">
        <f t="shared" si="144"/>
        <v>39.120962394619681</v>
      </c>
      <c r="N2323" s="9">
        <f t="shared" si="145"/>
        <v>64.53125</v>
      </c>
      <c r="O2323" t="s">
        <v>8336</v>
      </c>
      <c r="P2323" t="s">
        <v>8352</v>
      </c>
      <c r="Q2323">
        <v>1488694501</v>
      </c>
      <c r="R2323" s="13">
        <f t="shared" si="146"/>
        <v>42799.260428240741</v>
      </c>
      <c r="S2323">
        <v>1491282901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 t="b">
        <v>0</v>
      </c>
      <c r="J2324">
        <v>4</v>
      </c>
      <c r="K2324" t="b">
        <v>0</v>
      </c>
      <c r="L2324" t="s">
        <v>8298</v>
      </c>
      <c r="M2324" s="8">
        <f t="shared" si="144"/>
        <v>3.1481481481481484</v>
      </c>
      <c r="N2324" s="9">
        <f t="shared" si="145"/>
        <v>21.25</v>
      </c>
      <c r="O2324" t="s">
        <v>8336</v>
      </c>
      <c r="P2324" t="s">
        <v>8352</v>
      </c>
      <c r="Q2324">
        <v>1489181369</v>
      </c>
      <c r="R2324" s="13">
        <f t="shared" si="146"/>
        <v>42804.895474537043</v>
      </c>
      <c r="S2324">
        <v>1491769769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 t="b">
        <v>0</v>
      </c>
      <c r="J2325">
        <v>4</v>
      </c>
      <c r="K2325" t="b">
        <v>0</v>
      </c>
      <c r="L2325" t="s">
        <v>8298</v>
      </c>
      <c r="M2325" s="8">
        <f t="shared" si="144"/>
        <v>48</v>
      </c>
      <c r="N2325" s="9">
        <f t="shared" si="145"/>
        <v>30</v>
      </c>
      <c r="O2325" t="s">
        <v>8336</v>
      </c>
      <c r="P2325" t="s">
        <v>8352</v>
      </c>
      <c r="Q2325">
        <v>1489428447</v>
      </c>
      <c r="R2325" s="13">
        <f t="shared" si="146"/>
        <v>42807.755173611105</v>
      </c>
      <c r="S2325">
        <v>1490033247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 t="b">
        <v>0</v>
      </c>
      <c r="J2326">
        <v>61</v>
      </c>
      <c r="K2326" t="b">
        <v>0</v>
      </c>
      <c r="L2326" t="s">
        <v>8298</v>
      </c>
      <c r="M2326" s="8">
        <f t="shared" si="144"/>
        <v>20.733333333333334</v>
      </c>
      <c r="N2326" s="9">
        <f t="shared" si="145"/>
        <v>25.491803278688526</v>
      </c>
      <c r="O2326" t="s">
        <v>8336</v>
      </c>
      <c r="P2326" t="s">
        <v>8352</v>
      </c>
      <c r="Q2326">
        <v>1487970885</v>
      </c>
      <c r="R2326" s="13">
        <f t="shared" si="146"/>
        <v>42790.885243055556</v>
      </c>
      <c r="S2326">
        <v>1490559285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 t="b">
        <v>0</v>
      </c>
      <c r="J2327">
        <v>7</v>
      </c>
      <c r="K2327" t="b">
        <v>0</v>
      </c>
      <c r="L2327" t="s">
        <v>8298</v>
      </c>
      <c r="M2327" s="8">
        <f t="shared" si="144"/>
        <v>8</v>
      </c>
      <c r="N2327" s="9">
        <f t="shared" si="145"/>
        <v>11.428571428571429</v>
      </c>
      <c r="O2327" t="s">
        <v>8336</v>
      </c>
      <c r="P2327" t="s">
        <v>8352</v>
      </c>
      <c r="Q2327">
        <v>1488241931</v>
      </c>
      <c r="R2327" s="13">
        <f t="shared" si="146"/>
        <v>42794.022349537037</v>
      </c>
      <c r="S2327">
        <v>1490830331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 t="b">
        <v>0</v>
      </c>
      <c r="J2328">
        <v>1</v>
      </c>
      <c r="K2328" t="b">
        <v>0</v>
      </c>
      <c r="L2328" t="s">
        <v>8298</v>
      </c>
      <c r="M2328" s="8">
        <f t="shared" si="144"/>
        <v>0.72</v>
      </c>
      <c r="N2328" s="9">
        <f t="shared" si="145"/>
        <v>108</v>
      </c>
      <c r="O2328" t="s">
        <v>8336</v>
      </c>
      <c r="P2328" t="s">
        <v>8352</v>
      </c>
      <c r="Q2328">
        <v>1489106948</v>
      </c>
      <c r="R2328" s="13">
        <f t="shared" si="146"/>
        <v>42804.034120370372</v>
      </c>
      <c r="S2328">
        <v>1493571600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 t="b">
        <v>1</v>
      </c>
      <c r="J2329">
        <v>3355</v>
      </c>
      <c r="K2329" t="b">
        <v>1</v>
      </c>
      <c r="L2329" t="s">
        <v>8298</v>
      </c>
      <c r="M2329" s="8">
        <f t="shared" si="144"/>
        <v>526.09431428571429</v>
      </c>
      <c r="N2329" s="9">
        <f t="shared" si="145"/>
        <v>54.883162444113267</v>
      </c>
      <c r="O2329" t="s">
        <v>8336</v>
      </c>
      <c r="P2329" t="s">
        <v>8352</v>
      </c>
      <c r="Q2329">
        <v>1406066440</v>
      </c>
      <c r="R2329" s="13">
        <f t="shared" si="146"/>
        <v>41842.917129629634</v>
      </c>
      <c r="S2329">
        <v>1409090440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 t="b">
        <v>1</v>
      </c>
      <c r="J2330">
        <v>537</v>
      </c>
      <c r="K2330" t="b">
        <v>1</v>
      </c>
      <c r="L2330" t="s">
        <v>8298</v>
      </c>
      <c r="M2330" s="8">
        <f t="shared" si="144"/>
        <v>254.45</v>
      </c>
      <c r="N2330" s="9">
        <f t="shared" si="145"/>
        <v>47.383612662942269</v>
      </c>
      <c r="O2330" t="s">
        <v>8336</v>
      </c>
      <c r="P2330" t="s">
        <v>8352</v>
      </c>
      <c r="Q2330">
        <v>1431715537</v>
      </c>
      <c r="R2330" s="13">
        <f t="shared" si="146"/>
        <v>42139.781678240746</v>
      </c>
      <c r="S2330">
        <v>1434307537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 t="b">
        <v>1</v>
      </c>
      <c r="J2331">
        <v>125</v>
      </c>
      <c r="K2331" t="b">
        <v>1</v>
      </c>
      <c r="L2331" t="s">
        <v>8298</v>
      </c>
      <c r="M2331" s="8">
        <f t="shared" si="144"/>
        <v>105.92</v>
      </c>
      <c r="N2331" s="9">
        <f t="shared" si="145"/>
        <v>211.84</v>
      </c>
      <c r="O2331" t="s">
        <v>8336</v>
      </c>
      <c r="P2331" t="s">
        <v>8352</v>
      </c>
      <c r="Q2331">
        <v>1403017146</v>
      </c>
      <c r="R2331" s="13">
        <f t="shared" si="146"/>
        <v>41807.624374999999</v>
      </c>
      <c r="S2331">
        <v>1405609146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 t="b">
        <v>1</v>
      </c>
      <c r="J2332">
        <v>163</v>
      </c>
      <c r="K2332" t="b">
        <v>1</v>
      </c>
      <c r="L2332" t="s">
        <v>8298</v>
      </c>
      <c r="M2332" s="8">
        <f t="shared" si="144"/>
        <v>102.42285714285714</v>
      </c>
      <c r="N2332" s="9">
        <f t="shared" si="145"/>
        <v>219.92638036809817</v>
      </c>
      <c r="O2332" t="s">
        <v>8336</v>
      </c>
      <c r="P2332" t="s">
        <v>8352</v>
      </c>
      <c r="Q2332">
        <v>1448400943</v>
      </c>
      <c r="R2332" s="13">
        <f t="shared" si="146"/>
        <v>42332.89980324074</v>
      </c>
      <c r="S2332">
        <v>1451001600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 t="b">
        <v>1</v>
      </c>
      <c r="J2333">
        <v>283</v>
      </c>
      <c r="K2333" t="b">
        <v>1</v>
      </c>
      <c r="L2333" t="s">
        <v>8298</v>
      </c>
      <c r="M2333" s="8">
        <f t="shared" si="144"/>
        <v>144.31375</v>
      </c>
      <c r="N2333" s="9">
        <f t="shared" si="145"/>
        <v>40.795406360424032</v>
      </c>
      <c r="O2333" t="s">
        <v>8336</v>
      </c>
      <c r="P2333" t="s">
        <v>8352</v>
      </c>
      <c r="Q2333">
        <v>1405728490</v>
      </c>
      <c r="R2333" s="13">
        <f t="shared" si="146"/>
        <v>41839.005671296298</v>
      </c>
      <c r="S2333">
        <v>1408320490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 t="b">
        <v>1</v>
      </c>
      <c r="J2334">
        <v>352</v>
      </c>
      <c r="K2334" t="b">
        <v>1</v>
      </c>
      <c r="L2334" t="s">
        <v>8298</v>
      </c>
      <c r="M2334" s="8">
        <f t="shared" si="144"/>
        <v>106.30800000000001</v>
      </c>
      <c r="N2334" s="9">
        <f t="shared" si="145"/>
        <v>75.502840909090907</v>
      </c>
      <c r="O2334" t="s">
        <v>8336</v>
      </c>
      <c r="P2334" t="s">
        <v>8352</v>
      </c>
      <c r="Q2334">
        <v>1420643071</v>
      </c>
      <c r="R2334" s="13">
        <f t="shared" si="146"/>
        <v>42011.628136574072</v>
      </c>
      <c r="S2334">
        <v>1423235071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 t="b">
        <v>1</v>
      </c>
      <c r="J2335">
        <v>94</v>
      </c>
      <c r="K2335" t="b">
        <v>1</v>
      </c>
      <c r="L2335" t="s">
        <v>8298</v>
      </c>
      <c r="M2335" s="8">
        <f t="shared" si="144"/>
        <v>212.16666666666666</v>
      </c>
      <c r="N2335" s="9">
        <f t="shared" si="145"/>
        <v>13.542553191489361</v>
      </c>
      <c r="O2335" t="s">
        <v>8336</v>
      </c>
      <c r="P2335" t="s">
        <v>8352</v>
      </c>
      <c r="Q2335">
        <v>1399563390</v>
      </c>
      <c r="R2335" s="13">
        <f t="shared" si="146"/>
        <v>41767.650347222225</v>
      </c>
      <c r="S2335">
        <v>1401385800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 t="b">
        <v>1</v>
      </c>
      <c r="J2336">
        <v>67</v>
      </c>
      <c r="K2336" t="b">
        <v>1</v>
      </c>
      <c r="L2336" t="s">
        <v>8298</v>
      </c>
      <c r="M2336" s="8">
        <f t="shared" si="144"/>
        <v>101.95</v>
      </c>
      <c r="N2336" s="9">
        <f t="shared" si="145"/>
        <v>60.865671641791046</v>
      </c>
      <c r="O2336" t="s">
        <v>8336</v>
      </c>
      <c r="P2336" t="s">
        <v>8352</v>
      </c>
      <c r="Q2336">
        <v>1412611498</v>
      </c>
      <c r="R2336" s="13">
        <f t="shared" si="146"/>
        <v>41918.670115740737</v>
      </c>
      <c r="S2336">
        <v>1415208840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 t="b">
        <v>1</v>
      </c>
      <c r="J2337">
        <v>221</v>
      </c>
      <c r="K2337" t="b">
        <v>1</v>
      </c>
      <c r="L2337" t="s">
        <v>8298</v>
      </c>
      <c r="M2337" s="8">
        <f t="shared" si="144"/>
        <v>102.27200000000001</v>
      </c>
      <c r="N2337" s="9">
        <f t="shared" si="145"/>
        <v>115.69230769230769</v>
      </c>
      <c r="O2337" t="s">
        <v>8336</v>
      </c>
      <c r="P2337" t="s">
        <v>8352</v>
      </c>
      <c r="Q2337">
        <v>1399902243</v>
      </c>
      <c r="R2337" s="13">
        <f t="shared" si="146"/>
        <v>41771.572256944448</v>
      </c>
      <c r="S2337">
        <v>1402494243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 t="b">
        <v>1</v>
      </c>
      <c r="J2338">
        <v>2165</v>
      </c>
      <c r="K2338" t="b">
        <v>1</v>
      </c>
      <c r="L2338" t="s">
        <v>8298</v>
      </c>
      <c r="M2338" s="8">
        <f t="shared" si="144"/>
        <v>520.73254999999995</v>
      </c>
      <c r="N2338" s="9">
        <f t="shared" si="145"/>
        <v>48.104623556581984</v>
      </c>
      <c r="O2338" t="s">
        <v>8336</v>
      </c>
      <c r="P2338" t="s">
        <v>8352</v>
      </c>
      <c r="Q2338">
        <v>1390860695</v>
      </c>
      <c r="R2338" s="13">
        <f t="shared" si="146"/>
        <v>41666.924710648149</v>
      </c>
      <c r="S2338">
        <v>1394316695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 t="b">
        <v>1</v>
      </c>
      <c r="J2339">
        <v>179</v>
      </c>
      <c r="K2339" t="b">
        <v>1</v>
      </c>
      <c r="L2339" t="s">
        <v>8298</v>
      </c>
      <c r="M2339" s="8">
        <f t="shared" si="144"/>
        <v>110.65833333333333</v>
      </c>
      <c r="N2339" s="9">
        <f t="shared" si="145"/>
        <v>74.184357541899445</v>
      </c>
      <c r="O2339" t="s">
        <v>8336</v>
      </c>
      <c r="P2339" t="s">
        <v>8352</v>
      </c>
      <c r="Q2339">
        <v>1401204143</v>
      </c>
      <c r="R2339" s="13">
        <f t="shared" si="146"/>
        <v>41786.640543981484</v>
      </c>
      <c r="S2339">
        <v>1403796143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 t="b">
        <v>1</v>
      </c>
      <c r="J2340">
        <v>123</v>
      </c>
      <c r="K2340" t="b">
        <v>1</v>
      </c>
      <c r="L2340" t="s">
        <v>8298</v>
      </c>
      <c r="M2340" s="8">
        <f t="shared" si="144"/>
        <v>101.14333333333333</v>
      </c>
      <c r="N2340" s="9">
        <f t="shared" si="145"/>
        <v>123.34552845528455</v>
      </c>
      <c r="O2340" t="s">
        <v>8336</v>
      </c>
      <c r="P2340" t="s">
        <v>8352</v>
      </c>
      <c r="Q2340">
        <v>1401485484</v>
      </c>
      <c r="R2340" s="13">
        <f t="shared" si="146"/>
        <v>41789.896805555552</v>
      </c>
      <c r="S2340">
        <v>1404077484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 t="b">
        <v>1</v>
      </c>
      <c r="J2341">
        <v>1104</v>
      </c>
      <c r="K2341" t="b">
        <v>1</v>
      </c>
      <c r="L2341" t="s">
        <v>8298</v>
      </c>
      <c r="M2341" s="8">
        <f t="shared" si="144"/>
        <v>294.20800000000003</v>
      </c>
      <c r="N2341" s="9">
        <f t="shared" si="145"/>
        <v>66.623188405797094</v>
      </c>
      <c r="O2341" t="s">
        <v>8336</v>
      </c>
      <c r="P2341" t="s">
        <v>8352</v>
      </c>
      <c r="Q2341">
        <v>1479496309</v>
      </c>
      <c r="R2341" s="13">
        <f t="shared" si="146"/>
        <v>42692.79987268518</v>
      </c>
      <c r="S2341">
        <v>1482134340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 t="b">
        <v>1</v>
      </c>
      <c r="J2342">
        <v>403</v>
      </c>
      <c r="K2342" t="b">
        <v>1</v>
      </c>
      <c r="L2342" t="s">
        <v>8298</v>
      </c>
      <c r="M2342" s="8">
        <f t="shared" si="144"/>
        <v>105.7775</v>
      </c>
      <c r="N2342" s="9">
        <f t="shared" si="145"/>
        <v>104.99007444168734</v>
      </c>
      <c r="O2342" t="s">
        <v>8336</v>
      </c>
      <c r="P2342" t="s">
        <v>8352</v>
      </c>
      <c r="Q2342">
        <v>1475249138</v>
      </c>
      <c r="R2342" s="13">
        <f t="shared" si="146"/>
        <v>42643.642800925925</v>
      </c>
      <c r="S2342">
        <v>1477841138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 t="b">
        <v>0</v>
      </c>
      <c r="J2343">
        <v>0</v>
      </c>
      <c r="K2343" t="b">
        <v>0</v>
      </c>
      <c r="L2343" t="s">
        <v>8272</v>
      </c>
      <c r="M2343" s="8">
        <f t="shared" si="144"/>
        <v>0</v>
      </c>
      <c r="N2343" s="9" t="e">
        <f t="shared" si="145"/>
        <v>#DIV/0!</v>
      </c>
      <c r="O2343" t="s">
        <v>8319</v>
      </c>
      <c r="P2343" t="s">
        <v>8320</v>
      </c>
      <c r="Q2343">
        <v>1434137504</v>
      </c>
      <c r="R2343" s="13">
        <f t="shared" si="146"/>
        <v>42167.813703703709</v>
      </c>
      <c r="S2343">
        <v>1436729504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 t="b">
        <v>0</v>
      </c>
      <c r="J2344">
        <v>0</v>
      </c>
      <c r="K2344" t="b">
        <v>0</v>
      </c>
      <c r="L2344" t="s">
        <v>8272</v>
      </c>
      <c r="M2344" s="8">
        <f t="shared" si="144"/>
        <v>0</v>
      </c>
      <c r="N2344" s="9" t="e">
        <f t="shared" si="145"/>
        <v>#DIV/0!</v>
      </c>
      <c r="O2344" t="s">
        <v>8319</v>
      </c>
      <c r="P2344" t="s">
        <v>8320</v>
      </c>
      <c r="Q2344">
        <v>1410799870</v>
      </c>
      <c r="R2344" s="13">
        <f t="shared" si="146"/>
        <v>41897.702199074076</v>
      </c>
      <c r="S2344">
        <v>1412571600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 t="b">
        <v>0</v>
      </c>
      <c r="J2345">
        <v>1</v>
      </c>
      <c r="K2345" t="b">
        <v>0</v>
      </c>
      <c r="L2345" t="s">
        <v>8272</v>
      </c>
      <c r="M2345" s="8">
        <f t="shared" si="144"/>
        <v>3</v>
      </c>
      <c r="N2345" s="9">
        <f t="shared" si="145"/>
        <v>300</v>
      </c>
      <c r="O2345" t="s">
        <v>8319</v>
      </c>
      <c r="P2345" t="s">
        <v>8320</v>
      </c>
      <c r="Q2345">
        <v>1447962505</v>
      </c>
      <c r="R2345" s="13">
        <f t="shared" si="146"/>
        <v>42327.825289351851</v>
      </c>
      <c r="S2345">
        <v>1452282420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 t="b">
        <v>0</v>
      </c>
      <c r="J2346">
        <v>1</v>
      </c>
      <c r="K2346" t="b">
        <v>0</v>
      </c>
      <c r="L2346" t="s">
        <v>8272</v>
      </c>
      <c r="M2346" s="8">
        <f t="shared" si="144"/>
        <v>0.1</v>
      </c>
      <c r="N2346" s="9">
        <f t="shared" si="145"/>
        <v>1</v>
      </c>
      <c r="O2346" t="s">
        <v>8319</v>
      </c>
      <c r="P2346" t="s">
        <v>8320</v>
      </c>
      <c r="Q2346">
        <v>1464197269</v>
      </c>
      <c r="R2346" s="13">
        <f t="shared" si="146"/>
        <v>42515.727650462963</v>
      </c>
      <c r="S2346">
        <v>1466789269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 t="b">
        <v>0</v>
      </c>
      <c r="J2347">
        <v>0</v>
      </c>
      <c r="K2347" t="b">
        <v>0</v>
      </c>
      <c r="L2347" t="s">
        <v>8272</v>
      </c>
      <c r="M2347" s="8">
        <f t="shared" si="144"/>
        <v>0</v>
      </c>
      <c r="N2347" s="9" t="e">
        <f t="shared" si="145"/>
        <v>#DIV/0!</v>
      </c>
      <c r="O2347" t="s">
        <v>8319</v>
      </c>
      <c r="P2347" t="s">
        <v>8320</v>
      </c>
      <c r="Q2347">
        <v>1424822556</v>
      </c>
      <c r="R2347" s="13">
        <f t="shared" si="146"/>
        <v>42060.001805555556</v>
      </c>
      <c r="S2347">
        <v>1427845140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 t="b">
        <v>0</v>
      </c>
      <c r="J2348">
        <v>3</v>
      </c>
      <c r="K2348" t="b">
        <v>0</v>
      </c>
      <c r="L2348" t="s">
        <v>8272</v>
      </c>
      <c r="M2348" s="8">
        <f t="shared" si="144"/>
        <v>6.5000000000000002E-2</v>
      </c>
      <c r="N2348" s="9">
        <f t="shared" si="145"/>
        <v>13</v>
      </c>
      <c r="O2348" t="s">
        <v>8319</v>
      </c>
      <c r="P2348" t="s">
        <v>8320</v>
      </c>
      <c r="Q2348">
        <v>1472843431</v>
      </c>
      <c r="R2348" s="13">
        <f t="shared" si="146"/>
        <v>42615.79896990741</v>
      </c>
      <c r="S2348">
        <v>1476731431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 t="b">
        <v>0</v>
      </c>
      <c r="J2349">
        <v>1</v>
      </c>
      <c r="K2349" t="b">
        <v>0</v>
      </c>
      <c r="L2349" t="s">
        <v>8272</v>
      </c>
      <c r="M2349" s="8">
        <f t="shared" si="144"/>
        <v>1.5</v>
      </c>
      <c r="N2349" s="9">
        <f t="shared" si="145"/>
        <v>15</v>
      </c>
      <c r="O2349" t="s">
        <v>8319</v>
      </c>
      <c r="P2349" t="s">
        <v>8320</v>
      </c>
      <c r="Q2349">
        <v>1469543676</v>
      </c>
      <c r="R2349" s="13">
        <f t="shared" si="146"/>
        <v>42577.607361111113</v>
      </c>
      <c r="S2349">
        <v>1472135676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 t="b">
        <v>0</v>
      </c>
      <c r="J2350">
        <v>5</v>
      </c>
      <c r="K2350" t="b">
        <v>0</v>
      </c>
      <c r="L2350" t="s">
        <v>8272</v>
      </c>
      <c r="M2350" s="8">
        <f t="shared" si="144"/>
        <v>0.38571428571428573</v>
      </c>
      <c r="N2350" s="9">
        <f t="shared" si="145"/>
        <v>54</v>
      </c>
      <c r="O2350" t="s">
        <v>8319</v>
      </c>
      <c r="P2350" t="s">
        <v>8320</v>
      </c>
      <c r="Q2350">
        <v>1450822938</v>
      </c>
      <c r="R2350" s="13">
        <f t="shared" si="146"/>
        <v>42360.932152777779</v>
      </c>
      <c r="S2350">
        <v>1456006938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 t="b">
        <v>0</v>
      </c>
      <c r="J2351">
        <v>0</v>
      </c>
      <c r="K2351" t="b">
        <v>0</v>
      </c>
      <c r="L2351" t="s">
        <v>8272</v>
      </c>
      <c r="M2351" s="8">
        <f t="shared" si="144"/>
        <v>0</v>
      </c>
      <c r="N2351" s="9" t="e">
        <f t="shared" si="145"/>
        <v>#DIV/0!</v>
      </c>
      <c r="O2351" t="s">
        <v>8319</v>
      </c>
      <c r="P2351" t="s">
        <v>8320</v>
      </c>
      <c r="Q2351">
        <v>1436812628</v>
      </c>
      <c r="R2351" s="13">
        <f t="shared" si="146"/>
        <v>42198.775787037041</v>
      </c>
      <c r="S2351">
        <v>1439318228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 t="b">
        <v>0</v>
      </c>
      <c r="J2352">
        <v>0</v>
      </c>
      <c r="K2352" t="b">
        <v>0</v>
      </c>
      <c r="L2352" t="s">
        <v>8272</v>
      </c>
      <c r="M2352" s="8">
        <f t="shared" si="144"/>
        <v>0</v>
      </c>
      <c r="N2352" s="9" t="e">
        <f t="shared" si="145"/>
        <v>#DIV/0!</v>
      </c>
      <c r="O2352" t="s">
        <v>8319</v>
      </c>
      <c r="P2352" t="s">
        <v>8320</v>
      </c>
      <c r="Q2352">
        <v>1480882370</v>
      </c>
      <c r="R2352" s="13">
        <f t="shared" si="146"/>
        <v>42708.842245370368</v>
      </c>
      <c r="S2352">
        <v>1483474370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 t="b">
        <v>0</v>
      </c>
      <c r="J2353">
        <v>7</v>
      </c>
      <c r="K2353" t="b">
        <v>0</v>
      </c>
      <c r="L2353" t="s">
        <v>8272</v>
      </c>
      <c r="M2353" s="8">
        <f t="shared" si="144"/>
        <v>0.5714285714285714</v>
      </c>
      <c r="N2353" s="9">
        <f t="shared" si="145"/>
        <v>15.428571428571429</v>
      </c>
      <c r="O2353" t="s">
        <v>8319</v>
      </c>
      <c r="P2353" t="s">
        <v>8320</v>
      </c>
      <c r="Q2353">
        <v>1427768739</v>
      </c>
      <c r="R2353" s="13">
        <f t="shared" si="146"/>
        <v>42094.101145833338</v>
      </c>
      <c r="S2353">
        <v>1430360739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 t="b">
        <v>0</v>
      </c>
      <c r="J2354">
        <v>0</v>
      </c>
      <c r="K2354" t="b">
        <v>0</v>
      </c>
      <c r="L2354" t="s">
        <v>8272</v>
      </c>
      <c r="M2354" s="8">
        <f t="shared" si="144"/>
        <v>0</v>
      </c>
      <c r="N2354" s="9" t="e">
        <f t="shared" si="145"/>
        <v>#DIV/0!</v>
      </c>
      <c r="O2354" t="s">
        <v>8319</v>
      </c>
      <c r="P2354" t="s">
        <v>8320</v>
      </c>
      <c r="Q2354">
        <v>1428419552</v>
      </c>
      <c r="R2354" s="13">
        <f t="shared" si="146"/>
        <v>42101.633703703701</v>
      </c>
      <c r="S2354">
        <v>1433603552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 t="b">
        <v>0</v>
      </c>
      <c r="J2355">
        <v>0</v>
      </c>
      <c r="K2355" t="b">
        <v>0</v>
      </c>
      <c r="L2355" t="s">
        <v>8272</v>
      </c>
      <c r="M2355" s="8">
        <f t="shared" si="144"/>
        <v>0</v>
      </c>
      <c r="N2355" s="9" t="e">
        <f t="shared" si="145"/>
        <v>#DIV/0!</v>
      </c>
      <c r="O2355" t="s">
        <v>8319</v>
      </c>
      <c r="P2355" t="s">
        <v>8320</v>
      </c>
      <c r="Q2355">
        <v>1428596022</v>
      </c>
      <c r="R2355" s="13">
        <f t="shared" si="146"/>
        <v>42103.676180555558</v>
      </c>
      <c r="S2355">
        <v>1429632822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 t="b">
        <v>0</v>
      </c>
      <c r="J2356">
        <v>1</v>
      </c>
      <c r="K2356" t="b">
        <v>0</v>
      </c>
      <c r="L2356" t="s">
        <v>8272</v>
      </c>
      <c r="M2356" s="8">
        <f t="shared" si="144"/>
        <v>7.1428571428571425E-2</v>
      </c>
      <c r="N2356" s="9">
        <f t="shared" si="145"/>
        <v>25</v>
      </c>
      <c r="O2356" t="s">
        <v>8319</v>
      </c>
      <c r="P2356" t="s">
        <v>8320</v>
      </c>
      <c r="Q2356">
        <v>1415726460</v>
      </c>
      <c r="R2356" s="13">
        <f t="shared" si="146"/>
        <v>41954.722916666666</v>
      </c>
      <c r="S2356">
        <v>1420910460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 t="b">
        <v>0</v>
      </c>
      <c r="J2357">
        <v>2</v>
      </c>
      <c r="K2357" t="b">
        <v>0</v>
      </c>
      <c r="L2357" t="s">
        <v>8272</v>
      </c>
      <c r="M2357" s="8">
        <f t="shared" si="144"/>
        <v>0.6875</v>
      </c>
      <c r="N2357" s="9">
        <f t="shared" si="145"/>
        <v>27.5</v>
      </c>
      <c r="O2357" t="s">
        <v>8319</v>
      </c>
      <c r="P2357" t="s">
        <v>8320</v>
      </c>
      <c r="Q2357">
        <v>1428012136</v>
      </c>
      <c r="R2357" s="13">
        <f t="shared" si="146"/>
        <v>42096.918240740735</v>
      </c>
      <c r="S2357">
        <v>1430604136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 t="b">
        <v>0</v>
      </c>
      <c r="J2358">
        <v>0</v>
      </c>
      <c r="K2358" t="b">
        <v>0</v>
      </c>
      <c r="L2358" t="s">
        <v>8272</v>
      </c>
      <c r="M2358" s="8">
        <f t="shared" si="144"/>
        <v>0</v>
      </c>
      <c r="N2358" s="9" t="e">
        <f t="shared" si="145"/>
        <v>#DIV/0!</v>
      </c>
      <c r="O2358" t="s">
        <v>8319</v>
      </c>
      <c r="P2358" t="s">
        <v>8320</v>
      </c>
      <c r="Q2358">
        <v>1430938104</v>
      </c>
      <c r="R2358" s="13">
        <f t="shared" si="146"/>
        <v>42130.78361111111</v>
      </c>
      <c r="S2358">
        <v>1433530104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 t="b">
        <v>0</v>
      </c>
      <c r="J2359">
        <v>0</v>
      </c>
      <c r="K2359" t="b">
        <v>0</v>
      </c>
      <c r="L2359" t="s">
        <v>8272</v>
      </c>
      <c r="M2359" s="8">
        <f t="shared" si="144"/>
        <v>0</v>
      </c>
      <c r="N2359" s="9" t="e">
        <f t="shared" si="145"/>
        <v>#DIV/0!</v>
      </c>
      <c r="O2359" t="s">
        <v>8319</v>
      </c>
      <c r="P2359" t="s">
        <v>8320</v>
      </c>
      <c r="Q2359">
        <v>1442501578</v>
      </c>
      <c r="R2359" s="13">
        <f t="shared" si="146"/>
        <v>42264.620115740734</v>
      </c>
      <c r="S2359">
        <v>1445093578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 t="b">
        <v>0</v>
      </c>
      <c r="J2360">
        <v>0</v>
      </c>
      <c r="K2360" t="b">
        <v>0</v>
      </c>
      <c r="L2360" t="s">
        <v>8272</v>
      </c>
      <c r="M2360" s="8">
        <f t="shared" si="144"/>
        <v>0</v>
      </c>
      <c r="N2360" s="9" t="e">
        <f t="shared" si="145"/>
        <v>#DIV/0!</v>
      </c>
      <c r="O2360" t="s">
        <v>8319</v>
      </c>
      <c r="P2360" t="s">
        <v>8320</v>
      </c>
      <c r="Q2360">
        <v>1417818036</v>
      </c>
      <c r="R2360" s="13">
        <f t="shared" si="146"/>
        <v>41978.930972222224</v>
      </c>
      <c r="S2360">
        <v>1422664740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 t="b">
        <v>0</v>
      </c>
      <c r="J2361">
        <v>3</v>
      </c>
      <c r="K2361" t="b">
        <v>0</v>
      </c>
      <c r="L2361" t="s">
        <v>8272</v>
      </c>
      <c r="M2361" s="8">
        <f t="shared" si="144"/>
        <v>14.68</v>
      </c>
      <c r="N2361" s="9">
        <f t="shared" si="145"/>
        <v>367</v>
      </c>
      <c r="O2361" t="s">
        <v>8319</v>
      </c>
      <c r="P2361" t="s">
        <v>8320</v>
      </c>
      <c r="Q2361">
        <v>1433432124</v>
      </c>
      <c r="R2361" s="13">
        <f t="shared" si="146"/>
        <v>42159.649583333332</v>
      </c>
      <c r="S2361">
        <v>1438616124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 t="b">
        <v>0</v>
      </c>
      <c r="J2362">
        <v>1</v>
      </c>
      <c r="K2362" t="b">
        <v>0</v>
      </c>
      <c r="L2362" t="s">
        <v>8272</v>
      </c>
      <c r="M2362" s="8">
        <f t="shared" si="144"/>
        <v>0.04</v>
      </c>
      <c r="N2362" s="9">
        <f t="shared" si="145"/>
        <v>2</v>
      </c>
      <c r="O2362" t="s">
        <v>8319</v>
      </c>
      <c r="P2362" t="s">
        <v>8320</v>
      </c>
      <c r="Q2362">
        <v>1452272280</v>
      </c>
      <c r="R2362" s="13">
        <f t="shared" si="146"/>
        <v>42377.70694444445</v>
      </c>
      <c r="S2362">
        <v>1454864280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 t="b">
        <v>0</v>
      </c>
      <c r="J2363">
        <v>0</v>
      </c>
      <c r="K2363" t="b">
        <v>0</v>
      </c>
      <c r="L2363" t="s">
        <v>8272</v>
      </c>
      <c r="M2363" s="8">
        <f t="shared" si="144"/>
        <v>0</v>
      </c>
      <c r="N2363" s="9" t="e">
        <f t="shared" si="145"/>
        <v>#DIV/0!</v>
      </c>
      <c r="O2363" t="s">
        <v>8319</v>
      </c>
      <c r="P2363" t="s">
        <v>8320</v>
      </c>
      <c r="Q2363">
        <v>1459975008</v>
      </c>
      <c r="R2363" s="13">
        <f t="shared" si="146"/>
        <v>42466.858888888892</v>
      </c>
      <c r="S2363">
        <v>1462053600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 t="b">
        <v>0</v>
      </c>
      <c r="J2364">
        <v>2</v>
      </c>
      <c r="K2364" t="b">
        <v>0</v>
      </c>
      <c r="L2364" t="s">
        <v>8272</v>
      </c>
      <c r="M2364" s="8">
        <f t="shared" si="144"/>
        <v>28.571428571428573</v>
      </c>
      <c r="N2364" s="9">
        <f t="shared" si="145"/>
        <v>60</v>
      </c>
      <c r="O2364" t="s">
        <v>8319</v>
      </c>
      <c r="P2364" t="s">
        <v>8320</v>
      </c>
      <c r="Q2364">
        <v>1415723470</v>
      </c>
      <c r="R2364" s="13">
        <f t="shared" si="146"/>
        <v>41954.688310185185</v>
      </c>
      <c r="S2364">
        <v>1418315470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 t="b">
        <v>0</v>
      </c>
      <c r="J2365">
        <v>0</v>
      </c>
      <c r="K2365" t="b">
        <v>0</v>
      </c>
      <c r="L2365" t="s">
        <v>8272</v>
      </c>
      <c r="M2365" s="8">
        <f t="shared" si="144"/>
        <v>0</v>
      </c>
      <c r="N2365" s="9" t="e">
        <f t="shared" si="145"/>
        <v>#DIV/0!</v>
      </c>
      <c r="O2365" t="s">
        <v>8319</v>
      </c>
      <c r="P2365" t="s">
        <v>8320</v>
      </c>
      <c r="Q2365">
        <v>1447460200</v>
      </c>
      <c r="R2365" s="13">
        <f t="shared" si="146"/>
        <v>42322.011574074073</v>
      </c>
      <c r="S2365">
        <v>1451348200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 t="b">
        <v>0</v>
      </c>
      <c r="J2366">
        <v>0</v>
      </c>
      <c r="K2366" t="b">
        <v>0</v>
      </c>
      <c r="L2366" t="s">
        <v>8272</v>
      </c>
      <c r="M2366" s="8">
        <f t="shared" si="144"/>
        <v>0</v>
      </c>
      <c r="N2366" s="9" t="e">
        <f t="shared" si="145"/>
        <v>#DIV/0!</v>
      </c>
      <c r="O2366" t="s">
        <v>8319</v>
      </c>
      <c r="P2366" t="s">
        <v>8320</v>
      </c>
      <c r="Q2366">
        <v>1441146356</v>
      </c>
      <c r="R2366" s="13">
        <f t="shared" si="146"/>
        <v>42248.934675925921</v>
      </c>
      <c r="S2366">
        <v>1445898356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 t="b">
        <v>0</v>
      </c>
      <c r="J2367">
        <v>0</v>
      </c>
      <c r="K2367" t="b">
        <v>0</v>
      </c>
      <c r="L2367" t="s">
        <v>8272</v>
      </c>
      <c r="M2367" s="8">
        <f t="shared" si="144"/>
        <v>0</v>
      </c>
      <c r="N2367" s="9" t="e">
        <f t="shared" si="145"/>
        <v>#DIV/0!</v>
      </c>
      <c r="O2367" t="s">
        <v>8319</v>
      </c>
      <c r="P2367" t="s">
        <v>8320</v>
      </c>
      <c r="Q2367">
        <v>1449596425</v>
      </c>
      <c r="R2367" s="13">
        <f t="shared" si="146"/>
        <v>42346.736400462964</v>
      </c>
      <c r="S2367">
        <v>1453071600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 t="b">
        <v>0</v>
      </c>
      <c r="J2368">
        <v>27</v>
      </c>
      <c r="K2368" t="b">
        <v>0</v>
      </c>
      <c r="L2368" t="s">
        <v>8272</v>
      </c>
      <c r="M2368" s="8">
        <f t="shared" si="144"/>
        <v>10.52</v>
      </c>
      <c r="N2368" s="9">
        <f t="shared" si="145"/>
        <v>97.407407407407405</v>
      </c>
      <c r="O2368" t="s">
        <v>8319</v>
      </c>
      <c r="P2368" t="s">
        <v>8320</v>
      </c>
      <c r="Q2368">
        <v>1442839533</v>
      </c>
      <c r="R2368" s="13">
        <f t="shared" si="146"/>
        <v>42268.531631944439</v>
      </c>
      <c r="S2368">
        <v>1445431533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 t="b">
        <v>0</v>
      </c>
      <c r="J2369">
        <v>14</v>
      </c>
      <c r="K2369" t="b">
        <v>0</v>
      </c>
      <c r="L2369" t="s">
        <v>8272</v>
      </c>
      <c r="M2369" s="8">
        <f t="shared" si="144"/>
        <v>1.34</v>
      </c>
      <c r="N2369" s="9">
        <f t="shared" si="145"/>
        <v>47.857142857142854</v>
      </c>
      <c r="O2369" t="s">
        <v>8319</v>
      </c>
      <c r="P2369" t="s">
        <v>8320</v>
      </c>
      <c r="Q2369">
        <v>1456442216</v>
      </c>
      <c r="R2369" s="13">
        <f t="shared" si="146"/>
        <v>42425.970092592594</v>
      </c>
      <c r="S2369">
        <v>1461622616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 t="b">
        <v>0</v>
      </c>
      <c r="J2370">
        <v>2</v>
      </c>
      <c r="K2370" t="b">
        <v>0</v>
      </c>
      <c r="L2370" t="s">
        <v>8272</v>
      </c>
      <c r="M2370" s="8">
        <f t="shared" ref="M2370:M2433" si="148">100*E2370/D2370</f>
        <v>0.25</v>
      </c>
      <c r="N2370" s="9">
        <f t="shared" ref="N2370:N2433" si="149">E2370/J2370</f>
        <v>50</v>
      </c>
      <c r="O2370" t="s">
        <v>8319</v>
      </c>
      <c r="P2370" t="s">
        <v>8320</v>
      </c>
      <c r="Q2370">
        <v>1425143965</v>
      </c>
      <c r="R2370" s="13">
        <f t="shared" ref="R2370:R2433" si="150">(((Q2370/60)/60)/24)+DATE(1970,1,1)</f>
        <v>42063.721817129626</v>
      </c>
      <c r="S2370">
        <v>1429028365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 t="b">
        <v>0</v>
      </c>
      <c r="J2371">
        <v>0</v>
      </c>
      <c r="K2371" t="b">
        <v>0</v>
      </c>
      <c r="L2371" t="s">
        <v>8272</v>
      </c>
      <c r="M2371" s="8">
        <f t="shared" si="148"/>
        <v>0</v>
      </c>
      <c r="N2371" s="9" t="e">
        <f t="shared" si="149"/>
        <v>#DIV/0!</v>
      </c>
      <c r="O2371" t="s">
        <v>8319</v>
      </c>
      <c r="P2371" t="s">
        <v>8320</v>
      </c>
      <c r="Q2371">
        <v>1452540611</v>
      </c>
      <c r="R2371" s="13">
        <f t="shared" si="150"/>
        <v>42380.812627314815</v>
      </c>
      <c r="S2371">
        <v>1455132611</v>
      </c>
      <c r="T2371" s="14">
        <f t="shared" ref="T2371:T2434" si="151">(((S2371/60)/60)/24)+DATE(1970,1,1)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 t="b">
        <v>0</v>
      </c>
      <c r="J2372">
        <v>4</v>
      </c>
      <c r="K2372" t="b">
        <v>0</v>
      </c>
      <c r="L2372" t="s">
        <v>8272</v>
      </c>
      <c r="M2372" s="8">
        <f t="shared" si="148"/>
        <v>0.32800000000000001</v>
      </c>
      <c r="N2372" s="9">
        <f t="shared" si="149"/>
        <v>20.5</v>
      </c>
      <c r="O2372" t="s">
        <v>8319</v>
      </c>
      <c r="P2372" t="s">
        <v>8320</v>
      </c>
      <c r="Q2372">
        <v>1416285141</v>
      </c>
      <c r="R2372" s="13">
        <f t="shared" si="150"/>
        <v>41961.18913194444</v>
      </c>
      <c r="S2372">
        <v>1418877141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 t="b">
        <v>0</v>
      </c>
      <c r="J2373">
        <v>0</v>
      </c>
      <c r="K2373" t="b">
        <v>0</v>
      </c>
      <c r="L2373" t="s">
        <v>8272</v>
      </c>
      <c r="M2373" s="8">
        <f t="shared" si="148"/>
        <v>0</v>
      </c>
      <c r="N2373" s="9" t="e">
        <f t="shared" si="149"/>
        <v>#DIV/0!</v>
      </c>
      <c r="O2373" t="s">
        <v>8319</v>
      </c>
      <c r="P2373" t="s">
        <v>8320</v>
      </c>
      <c r="Q2373">
        <v>1432665596</v>
      </c>
      <c r="R2373" s="13">
        <f t="shared" si="150"/>
        <v>42150.777731481481</v>
      </c>
      <c r="S2373">
        <v>1435257596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 t="b">
        <v>0</v>
      </c>
      <c r="J2374">
        <v>6</v>
      </c>
      <c r="K2374" t="b">
        <v>0</v>
      </c>
      <c r="L2374" t="s">
        <v>8272</v>
      </c>
      <c r="M2374" s="8">
        <f t="shared" si="148"/>
        <v>3.2727272727272729</v>
      </c>
      <c r="N2374" s="9">
        <f t="shared" si="149"/>
        <v>30</v>
      </c>
      <c r="O2374" t="s">
        <v>8319</v>
      </c>
      <c r="P2374" t="s">
        <v>8320</v>
      </c>
      <c r="Q2374">
        <v>1427247571</v>
      </c>
      <c r="R2374" s="13">
        <f t="shared" si="150"/>
        <v>42088.069108796291</v>
      </c>
      <c r="S2374">
        <v>1429839571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 t="b">
        <v>0</v>
      </c>
      <c r="J2375">
        <v>1</v>
      </c>
      <c r="K2375" t="b">
        <v>0</v>
      </c>
      <c r="L2375" t="s">
        <v>8272</v>
      </c>
      <c r="M2375" s="8">
        <f t="shared" si="148"/>
        <v>5.8823529411764705E-3</v>
      </c>
      <c r="N2375" s="9">
        <f t="shared" si="149"/>
        <v>50</v>
      </c>
      <c r="O2375" t="s">
        <v>8319</v>
      </c>
      <c r="P2375" t="s">
        <v>8320</v>
      </c>
      <c r="Q2375">
        <v>1438271624</v>
      </c>
      <c r="R2375" s="13">
        <f t="shared" si="150"/>
        <v>42215.662314814821</v>
      </c>
      <c r="S2375">
        <v>1440863624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 t="b">
        <v>0</v>
      </c>
      <c r="J2376">
        <v>1</v>
      </c>
      <c r="K2376" t="b">
        <v>0</v>
      </c>
      <c r="L2376" t="s">
        <v>8272</v>
      </c>
      <c r="M2376" s="8">
        <f t="shared" si="148"/>
        <v>4.5454545454545456E-2</v>
      </c>
      <c r="N2376" s="9">
        <f t="shared" si="149"/>
        <v>10</v>
      </c>
      <c r="O2376" t="s">
        <v>8319</v>
      </c>
      <c r="P2376" t="s">
        <v>8320</v>
      </c>
      <c r="Q2376">
        <v>1421180060</v>
      </c>
      <c r="R2376" s="13">
        <f t="shared" si="150"/>
        <v>42017.843287037031</v>
      </c>
      <c r="S2376">
        <v>1423772060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 t="b">
        <v>0</v>
      </c>
      <c r="J2377">
        <v>0</v>
      </c>
      <c r="K2377" t="b">
        <v>0</v>
      </c>
      <c r="L2377" t="s">
        <v>8272</v>
      </c>
      <c r="M2377" s="8">
        <f t="shared" si="148"/>
        <v>0</v>
      </c>
      <c r="N2377" s="9" t="e">
        <f t="shared" si="149"/>
        <v>#DIV/0!</v>
      </c>
      <c r="O2377" t="s">
        <v>8319</v>
      </c>
      <c r="P2377" t="s">
        <v>8320</v>
      </c>
      <c r="Q2377">
        <v>1470859437</v>
      </c>
      <c r="R2377" s="13">
        <f t="shared" si="150"/>
        <v>42592.836076388892</v>
      </c>
      <c r="S2377">
        <v>1473451437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 t="b">
        <v>0</v>
      </c>
      <c r="J2378">
        <v>4</v>
      </c>
      <c r="K2378" t="b">
        <v>0</v>
      </c>
      <c r="L2378" t="s">
        <v>8272</v>
      </c>
      <c r="M2378" s="8">
        <f t="shared" si="148"/>
        <v>10.877666666666666</v>
      </c>
      <c r="N2378" s="9">
        <f t="shared" si="149"/>
        <v>81.582499999999996</v>
      </c>
      <c r="O2378" t="s">
        <v>8319</v>
      </c>
      <c r="P2378" t="s">
        <v>8320</v>
      </c>
      <c r="Q2378">
        <v>1447193566</v>
      </c>
      <c r="R2378" s="13">
        <f t="shared" si="150"/>
        <v>42318.925532407404</v>
      </c>
      <c r="S2378">
        <v>1449785566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 t="b">
        <v>0</v>
      </c>
      <c r="J2379">
        <v>0</v>
      </c>
      <c r="K2379" t="b">
        <v>0</v>
      </c>
      <c r="L2379" t="s">
        <v>8272</v>
      </c>
      <c r="M2379" s="8">
        <f t="shared" si="148"/>
        <v>0</v>
      </c>
      <c r="N2379" s="9" t="e">
        <f t="shared" si="149"/>
        <v>#DIV/0!</v>
      </c>
      <c r="O2379" t="s">
        <v>8319</v>
      </c>
      <c r="P2379" t="s">
        <v>8320</v>
      </c>
      <c r="Q2379">
        <v>1477515183</v>
      </c>
      <c r="R2379" s="13">
        <f t="shared" si="150"/>
        <v>42669.870173611111</v>
      </c>
      <c r="S2379">
        <v>1480110783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 t="b">
        <v>0</v>
      </c>
      <c r="J2380">
        <v>0</v>
      </c>
      <c r="K2380" t="b">
        <v>0</v>
      </c>
      <c r="L2380" t="s">
        <v>8272</v>
      </c>
      <c r="M2380" s="8">
        <f t="shared" si="148"/>
        <v>0</v>
      </c>
      <c r="N2380" s="9" t="e">
        <f t="shared" si="149"/>
        <v>#DIV/0!</v>
      </c>
      <c r="O2380" t="s">
        <v>8319</v>
      </c>
      <c r="P2380" t="s">
        <v>8320</v>
      </c>
      <c r="Q2380">
        <v>1438042730</v>
      </c>
      <c r="R2380" s="13">
        <f t="shared" si="150"/>
        <v>42213.013078703705</v>
      </c>
      <c r="S2380">
        <v>1440548330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 t="b">
        <v>0</v>
      </c>
      <c r="J2381">
        <v>0</v>
      </c>
      <c r="K2381" t="b">
        <v>0</v>
      </c>
      <c r="L2381" t="s">
        <v>8272</v>
      </c>
      <c r="M2381" s="8">
        <f t="shared" si="148"/>
        <v>0</v>
      </c>
      <c r="N2381" s="9" t="e">
        <f t="shared" si="149"/>
        <v>#DIV/0!</v>
      </c>
      <c r="O2381" t="s">
        <v>8319</v>
      </c>
      <c r="P2381" t="s">
        <v>8320</v>
      </c>
      <c r="Q2381">
        <v>1440116616</v>
      </c>
      <c r="R2381" s="13">
        <f t="shared" si="150"/>
        <v>42237.016388888893</v>
      </c>
      <c r="S2381">
        <v>1444004616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 t="b">
        <v>0</v>
      </c>
      <c r="J2382">
        <v>3</v>
      </c>
      <c r="K2382" t="b">
        <v>0</v>
      </c>
      <c r="L2382" t="s">
        <v>8272</v>
      </c>
      <c r="M2382" s="8">
        <f t="shared" si="148"/>
        <v>0.36666666666666664</v>
      </c>
      <c r="N2382" s="9">
        <f t="shared" si="149"/>
        <v>18.333333333333332</v>
      </c>
      <c r="O2382" t="s">
        <v>8319</v>
      </c>
      <c r="P2382" t="s">
        <v>8320</v>
      </c>
      <c r="Q2382">
        <v>1441134142</v>
      </c>
      <c r="R2382" s="13">
        <f t="shared" si="150"/>
        <v>42248.793310185181</v>
      </c>
      <c r="S2382">
        <v>1443726142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 t="b">
        <v>0</v>
      </c>
      <c r="J2383">
        <v>7</v>
      </c>
      <c r="K2383" t="b">
        <v>0</v>
      </c>
      <c r="L2383" t="s">
        <v>8272</v>
      </c>
      <c r="M2383" s="8">
        <f t="shared" si="148"/>
        <v>1.8193398957730167</v>
      </c>
      <c r="N2383" s="9">
        <f t="shared" si="149"/>
        <v>224.42857142857142</v>
      </c>
      <c r="O2383" t="s">
        <v>8319</v>
      </c>
      <c r="P2383" t="s">
        <v>8320</v>
      </c>
      <c r="Q2383">
        <v>1426112848</v>
      </c>
      <c r="R2383" s="13">
        <f t="shared" si="150"/>
        <v>42074.935740740737</v>
      </c>
      <c r="S2383">
        <v>1428704848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 t="b">
        <v>0</v>
      </c>
      <c r="J2384">
        <v>2</v>
      </c>
      <c r="K2384" t="b">
        <v>0</v>
      </c>
      <c r="L2384" t="s">
        <v>8272</v>
      </c>
      <c r="M2384" s="8">
        <f t="shared" si="148"/>
        <v>2.5</v>
      </c>
      <c r="N2384" s="9">
        <f t="shared" si="149"/>
        <v>37.5</v>
      </c>
      <c r="O2384" t="s">
        <v>8319</v>
      </c>
      <c r="P2384" t="s">
        <v>8320</v>
      </c>
      <c r="Q2384">
        <v>1436502603</v>
      </c>
      <c r="R2384" s="13">
        <f t="shared" si="150"/>
        <v>42195.187534722223</v>
      </c>
      <c r="S2384">
        <v>1438662603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 t="b">
        <v>0</v>
      </c>
      <c r="J2385">
        <v>3</v>
      </c>
      <c r="K2385" t="b">
        <v>0</v>
      </c>
      <c r="L2385" t="s">
        <v>8272</v>
      </c>
      <c r="M2385" s="8">
        <f t="shared" si="148"/>
        <v>4.3499999999999996</v>
      </c>
      <c r="N2385" s="9">
        <f t="shared" si="149"/>
        <v>145</v>
      </c>
      <c r="O2385" t="s">
        <v>8319</v>
      </c>
      <c r="P2385" t="s">
        <v>8320</v>
      </c>
      <c r="Q2385">
        <v>1421976107</v>
      </c>
      <c r="R2385" s="13">
        <f t="shared" si="150"/>
        <v>42027.056793981479</v>
      </c>
      <c r="S2385">
        <v>1424568107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 t="b">
        <v>0</v>
      </c>
      <c r="J2386">
        <v>8</v>
      </c>
      <c r="K2386" t="b">
        <v>0</v>
      </c>
      <c r="L2386" t="s">
        <v>8272</v>
      </c>
      <c r="M2386" s="8">
        <f t="shared" si="148"/>
        <v>0.8</v>
      </c>
      <c r="N2386" s="9">
        <f t="shared" si="149"/>
        <v>1</v>
      </c>
      <c r="O2386" t="s">
        <v>8319</v>
      </c>
      <c r="P2386" t="s">
        <v>8320</v>
      </c>
      <c r="Q2386">
        <v>1413337043</v>
      </c>
      <c r="R2386" s="13">
        <f t="shared" si="150"/>
        <v>41927.067627314813</v>
      </c>
      <c r="S2386">
        <v>1415932643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 t="b">
        <v>0</v>
      </c>
      <c r="J2387">
        <v>7</v>
      </c>
      <c r="K2387" t="b">
        <v>0</v>
      </c>
      <c r="L2387" t="s">
        <v>8272</v>
      </c>
      <c r="M2387" s="8">
        <f t="shared" si="148"/>
        <v>1.2123076923076923</v>
      </c>
      <c r="N2387" s="9">
        <f t="shared" si="149"/>
        <v>112.57142857142857</v>
      </c>
      <c r="O2387" t="s">
        <v>8319</v>
      </c>
      <c r="P2387" t="s">
        <v>8320</v>
      </c>
      <c r="Q2387">
        <v>1436201432</v>
      </c>
      <c r="R2387" s="13">
        <f t="shared" si="150"/>
        <v>42191.70175925926</v>
      </c>
      <c r="S2387">
        <v>1438793432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 t="b">
        <v>0</v>
      </c>
      <c r="J2388">
        <v>0</v>
      </c>
      <c r="K2388" t="b">
        <v>0</v>
      </c>
      <c r="L2388" t="s">
        <v>8272</v>
      </c>
      <c r="M2388" s="8">
        <f t="shared" si="148"/>
        <v>0</v>
      </c>
      <c r="N2388" s="9" t="e">
        <f t="shared" si="149"/>
        <v>#DIV/0!</v>
      </c>
      <c r="O2388" t="s">
        <v>8319</v>
      </c>
      <c r="P2388" t="s">
        <v>8320</v>
      </c>
      <c r="Q2388">
        <v>1415736424</v>
      </c>
      <c r="R2388" s="13">
        <f t="shared" si="150"/>
        <v>41954.838240740741</v>
      </c>
      <c r="S2388">
        <v>1420920424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 t="b">
        <v>0</v>
      </c>
      <c r="J2389">
        <v>3</v>
      </c>
      <c r="K2389" t="b">
        <v>0</v>
      </c>
      <c r="L2389" t="s">
        <v>8272</v>
      </c>
      <c r="M2389" s="8">
        <f t="shared" si="148"/>
        <v>0.68400000000000005</v>
      </c>
      <c r="N2389" s="9">
        <f t="shared" si="149"/>
        <v>342</v>
      </c>
      <c r="O2389" t="s">
        <v>8319</v>
      </c>
      <c r="P2389" t="s">
        <v>8320</v>
      </c>
      <c r="Q2389">
        <v>1465311740</v>
      </c>
      <c r="R2389" s="13">
        <f t="shared" si="150"/>
        <v>42528.626620370371</v>
      </c>
      <c r="S2389">
        <v>1469199740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 t="b">
        <v>0</v>
      </c>
      <c r="J2390">
        <v>8</v>
      </c>
      <c r="K2390" t="b">
        <v>0</v>
      </c>
      <c r="L2390" t="s">
        <v>8272</v>
      </c>
      <c r="M2390" s="8">
        <f t="shared" si="148"/>
        <v>1.2513513513513514</v>
      </c>
      <c r="N2390" s="9">
        <f t="shared" si="149"/>
        <v>57.875</v>
      </c>
      <c r="O2390" t="s">
        <v>8319</v>
      </c>
      <c r="P2390" t="s">
        <v>8320</v>
      </c>
      <c r="Q2390">
        <v>1418761759</v>
      </c>
      <c r="R2390" s="13">
        <f t="shared" si="150"/>
        <v>41989.853692129633</v>
      </c>
      <c r="S2390">
        <v>1421350140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 t="b">
        <v>0</v>
      </c>
      <c r="J2391">
        <v>1</v>
      </c>
      <c r="K2391" t="b">
        <v>0</v>
      </c>
      <c r="L2391" t="s">
        <v>8272</v>
      </c>
      <c r="M2391" s="8">
        <f t="shared" si="148"/>
        <v>0.1875</v>
      </c>
      <c r="N2391" s="9">
        <f t="shared" si="149"/>
        <v>30</v>
      </c>
      <c r="O2391" t="s">
        <v>8319</v>
      </c>
      <c r="P2391" t="s">
        <v>8320</v>
      </c>
      <c r="Q2391">
        <v>1435160452</v>
      </c>
      <c r="R2391" s="13">
        <f t="shared" si="150"/>
        <v>42179.653379629628</v>
      </c>
      <c r="S2391">
        <v>1437861540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 t="b">
        <v>0</v>
      </c>
      <c r="J2392">
        <v>0</v>
      </c>
      <c r="K2392" t="b">
        <v>0</v>
      </c>
      <c r="L2392" t="s">
        <v>8272</v>
      </c>
      <c r="M2392" s="8">
        <f t="shared" si="148"/>
        <v>0</v>
      </c>
      <c r="N2392" s="9" t="e">
        <f t="shared" si="149"/>
        <v>#DIV/0!</v>
      </c>
      <c r="O2392" t="s">
        <v>8319</v>
      </c>
      <c r="P2392" t="s">
        <v>8320</v>
      </c>
      <c r="Q2392">
        <v>1416896264</v>
      </c>
      <c r="R2392" s="13">
        <f t="shared" si="150"/>
        <v>41968.262314814812</v>
      </c>
      <c r="S2392">
        <v>1420352264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 t="b">
        <v>0</v>
      </c>
      <c r="J2393">
        <v>1</v>
      </c>
      <c r="K2393" t="b">
        <v>0</v>
      </c>
      <c r="L2393" t="s">
        <v>8272</v>
      </c>
      <c r="M2393" s="8">
        <f t="shared" si="148"/>
        <v>0.125</v>
      </c>
      <c r="N2393" s="9">
        <f t="shared" si="149"/>
        <v>25</v>
      </c>
      <c r="O2393" t="s">
        <v>8319</v>
      </c>
      <c r="P2393" t="s">
        <v>8320</v>
      </c>
      <c r="Q2393">
        <v>1425236644</v>
      </c>
      <c r="R2393" s="13">
        <f t="shared" si="150"/>
        <v>42064.794490740736</v>
      </c>
      <c r="S2393">
        <v>1427825044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 t="b">
        <v>0</v>
      </c>
      <c r="J2394">
        <v>0</v>
      </c>
      <c r="K2394" t="b">
        <v>0</v>
      </c>
      <c r="L2394" t="s">
        <v>8272</v>
      </c>
      <c r="M2394" s="8">
        <f t="shared" si="148"/>
        <v>0</v>
      </c>
      <c r="N2394" s="9" t="e">
        <f t="shared" si="149"/>
        <v>#DIV/0!</v>
      </c>
      <c r="O2394" t="s">
        <v>8319</v>
      </c>
      <c r="P2394" t="s">
        <v>8320</v>
      </c>
      <c r="Q2394">
        <v>1443495223</v>
      </c>
      <c r="R2394" s="13">
        <f t="shared" si="150"/>
        <v>42276.120636574073</v>
      </c>
      <c r="S2394">
        <v>1446087223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 t="b">
        <v>0</v>
      </c>
      <c r="J2395">
        <v>1</v>
      </c>
      <c r="K2395" t="b">
        <v>0</v>
      </c>
      <c r="L2395" t="s">
        <v>8272</v>
      </c>
      <c r="M2395" s="8">
        <f t="shared" si="148"/>
        <v>0.05</v>
      </c>
      <c r="N2395" s="9">
        <f t="shared" si="149"/>
        <v>50</v>
      </c>
      <c r="O2395" t="s">
        <v>8319</v>
      </c>
      <c r="P2395" t="s">
        <v>8320</v>
      </c>
      <c r="Q2395">
        <v>1436456017</v>
      </c>
      <c r="R2395" s="13">
        <f t="shared" si="150"/>
        <v>42194.648344907408</v>
      </c>
      <c r="S2395">
        <v>1439048017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 t="b">
        <v>0</v>
      </c>
      <c r="J2396">
        <v>2</v>
      </c>
      <c r="K2396" t="b">
        <v>0</v>
      </c>
      <c r="L2396" t="s">
        <v>8272</v>
      </c>
      <c r="M2396" s="8">
        <f t="shared" si="148"/>
        <v>0.06</v>
      </c>
      <c r="N2396" s="9">
        <f t="shared" si="149"/>
        <v>1.5</v>
      </c>
      <c r="O2396" t="s">
        <v>8319</v>
      </c>
      <c r="P2396" t="s">
        <v>8320</v>
      </c>
      <c r="Q2396">
        <v>1422348093</v>
      </c>
      <c r="R2396" s="13">
        <f t="shared" si="150"/>
        <v>42031.362187499995</v>
      </c>
      <c r="S2396">
        <v>1424940093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 t="b">
        <v>0</v>
      </c>
      <c r="J2397">
        <v>0</v>
      </c>
      <c r="K2397" t="b">
        <v>0</v>
      </c>
      <c r="L2397" t="s">
        <v>8272</v>
      </c>
      <c r="M2397" s="8">
        <f t="shared" si="148"/>
        <v>0</v>
      </c>
      <c r="N2397" s="9" t="e">
        <f t="shared" si="149"/>
        <v>#DIV/0!</v>
      </c>
      <c r="O2397" t="s">
        <v>8319</v>
      </c>
      <c r="P2397" t="s">
        <v>8320</v>
      </c>
      <c r="Q2397">
        <v>1481597687</v>
      </c>
      <c r="R2397" s="13">
        <f t="shared" si="150"/>
        <v>42717.121377314819</v>
      </c>
      <c r="S2397">
        <v>1484038620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 t="b">
        <v>0</v>
      </c>
      <c r="J2398">
        <v>1</v>
      </c>
      <c r="K2398" t="b">
        <v>0</v>
      </c>
      <c r="L2398" t="s">
        <v>8272</v>
      </c>
      <c r="M2398" s="8">
        <f t="shared" si="148"/>
        <v>0.2</v>
      </c>
      <c r="N2398" s="9">
        <f t="shared" si="149"/>
        <v>10</v>
      </c>
      <c r="O2398" t="s">
        <v>8319</v>
      </c>
      <c r="P2398" t="s">
        <v>8320</v>
      </c>
      <c r="Q2398">
        <v>1442348558</v>
      </c>
      <c r="R2398" s="13">
        <f t="shared" si="150"/>
        <v>42262.849050925928</v>
      </c>
      <c r="S2398">
        <v>1444940558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 t="b">
        <v>0</v>
      </c>
      <c r="J2399">
        <v>0</v>
      </c>
      <c r="K2399" t="b">
        <v>0</v>
      </c>
      <c r="L2399" t="s">
        <v>8272</v>
      </c>
      <c r="M2399" s="8">
        <f t="shared" si="148"/>
        <v>0</v>
      </c>
      <c r="N2399" s="9" t="e">
        <f t="shared" si="149"/>
        <v>#DIV/0!</v>
      </c>
      <c r="O2399" t="s">
        <v>8319</v>
      </c>
      <c r="P2399" t="s">
        <v>8320</v>
      </c>
      <c r="Q2399">
        <v>1417641256</v>
      </c>
      <c r="R2399" s="13">
        <f t="shared" si="150"/>
        <v>41976.88490740741</v>
      </c>
      <c r="S2399">
        <v>1420233256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 t="b">
        <v>0</v>
      </c>
      <c r="J2400">
        <v>0</v>
      </c>
      <c r="K2400" t="b">
        <v>0</v>
      </c>
      <c r="L2400" t="s">
        <v>8272</v>
      </c>
      <c r="M2400" s="8">
        <f t="shared" si="148"/>
        <v>0</v>
      </c>
      <c r="N2400" s="9" t="e">
        <f t="shared" si="149"/>
        <v>#DIV/0!</v>
      </c>
      <c r="O2400" t="s">
        <v>8319</v>
      </c>
      <c r="P2400" t="s">
        <v>8320</v>
      </c>
      <c r="Q2400">
        <v>1433282384</v>
      </c>
      <c r="R2400" s="13">
        <f t="shared" si="150"/>
        <v>42157.916481481487</v>
      </c>
      <c r="S2400">
        <v>1435874384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 t="b">
        <v>0</v>
      </c>
      <c r="J2401">
        <v>0</v>
      </c>
      <c r="K2401" t="b">
        <v>0</v>
      </c>
      <c r="L2401" t="s">
        <v>8272</v>
      </c>
      <c r="M2401" s="8">
        <f t="shared" si="148"/>
        <v>0</v>
      </c>
      <c r="N2401" s="9" t="e">
        <f t="shared" si="149"/>
        <v>#DIV/0!</v>
      </c>
      <c r="O2401" t="s">
        <v>8319</v>
      </c>
      <c r="P2401" t="s">
        <v>8320</v>
      </c>
      <c r="Q2401">
        <v>1415910506</v>
      </c>
      <c r="R2401" s="13">
        <f t="shared" si="150"/>
        <v>41956.853078703702</v>
      </c>
      <c r="S2401">
        <v>1418934506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 t="b">
        <v>0</v>
      </c>
      <c r="J2402">
        <v>0</v>
      </c>
      <c r="K2402" t="b">
        <v>0</v>
      </c>
      <c r="L2402" t="s">
        <v>8272</v>
      </c>
      <c r="M2402" s="8">
        <f t="shared" si="148"/>
        <v>0</v>
      </c>
      <c r="N2402" s="9" t="e">
        <f t="shared" si="149"/>
        <v>#DIV/0!</v>
      </c>
      <c r="O2402" t="s">
        <v>8319</v>
      </c>
      <c r="P2402" t="s">
        <v>8320</v>
      </c>
      <c r="Q2402">
        <v>1458023164</v>
      </c>
      <c r="R2402" s="13">
        <f t="shared" si="150"/>
        <v>42444.268101851849</v>
      </c>
      <c r="S2402">
        <v>1460615164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 t="b">
        <v>0</v>
      </c>
      <c r="J2403">
        <v>9</v>
      </c>
      <c r="K2403" t="b">
        <v>0</v>
      </c>
      <c r="L2403" t="s">
        <v>8284</v>
      </c>
      <c r="M2403" s="8">
        <f t="shared" si="148"/>
        <v>0.71785714285714286</v>
      </c>
      <c r="N2403" s="9">
        <f t="shared" si="149"/>
        <v>22.333333333333332</v>
      </c>
      <c r="O2403" t="s">
        <v>8336</v>
      </c>
      <c r="P2403" t="s">
        <v>8337</v>
      </c>
      <c r="Q2403">
        <v>1452023096</v>
      </c>
      <c r="R2403" s="13">
        <f t="shared" si="150"/>
        <v>42374.822870370372</v>
      </c>
      <c r="S2403">
        <v>1457207096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 t="b">
        <v>0</v>
      </c>
      <c r="J2404">
        <v>1</v>
      </c>
      <c r="K2404" t="b">
        <v>0</v>
      </c>
      <c r="L2404" t="s">
        <v>8284</v>
      </c>
      <c r="M2404" s="8">
        <f t="shared" si="148"/>
        <v>0.43333333333333335</v>
      </c>
      <c r="N2404" s="9">
        <f t="shared" si="149"/>
        <v>52</v>
      </c>
      <c r="O2404" t="s">
        <v>8336</v>
      </c>
      <c r="P2404" t="s">
        <v>8337</v>
      </c>
      <c r="Q2404">
        <v>1428941931</v>
      </c>
      <c r="R2404" s="13">
        <f t="shared" si="150"/>
        <v>42107.679756944446</v>
      </c>
      <c r="S2404">
        <v>1431533931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 t="b">
        <v>0</v>
      </c>
      <c r="J2405">
        <v>12</v>
      </c>
      <c r="K2405" t="b">
        <v>0</v>
      </c>
      <c r="L2405" t="s">
        <v>8284</v>
      </c>
      <c r="M2405" s="8">
        <f t="shared" si="148"/>
        <v>16.833333333333332</v>
      </c>
      <c r="N2405" s="9">
        <f t="shared" si="149"/>
        <v>16.833333333333332</v>
      </c>
      <c r="O2405" t="s">
        <v>8336</v>
      </c>
      <c r="P2405" t="s">
        <v>8337</v>
      </c>
      <c r="Q2405">
        <v>1454188258</v>
      </c>
      <c r="R2405" s="13">
        <f t="shared" si="150"/>
        <v>42399.882615740738</v>
      </c>
      <c r="S2405">
        <v>1459368658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 t="b">
        <v>0</v>
      </c>
      <c r="J2406">
        <v>0</v>
      </c>
      <c r="K2406" t="b">
        <v>0</v>
      </c>
      <c r="L2406" t="s">
        <v>8284</v>
      </c>
      <c r="M2406" s="8">
        <f t="shared" si="148"/>
        <v>0</v>
      </c>
      <c r="N2406" s="9" t="e">
        <f t="shared" si="149"/>
        <v>#DIV/0!</v>
      </c>
      <c r="O2406" t="s">
        <v>8336</v>
      </c>
      <c r="P2406" t="s">
        <v>8337</v>
      </c>
      <c r="Q2406">
        <v>1449190607</v>
      </c>
      <c r="R2406" s="13">
        <f t="shared" si="150"/>
        <v>42342.03943287037</v>
      </c>
      <c r="S2406">
        <v>1451782607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 t="b">
        <v>0</v>
      </c>
      <c r="J2407">
        <v>20</v>
      </c>
      <c r="K2407" t="b">
        <v>0</v>
      </c>
      <c r="L2407" t="s">
        <v>8284</v>
      </c>
      <c r="M2407" s="8">
        <f t="shared" si="148"/>
        <v>22.52</v>
      </c>
      <c r="N2407" s="9">
        <f t="shared" si="149"/>
        <v>56.3</v>
      </c>
      <c r="O2407" t="s">
        <v>8336</v>
      </c>
      <c r="P2407" t="s">
        <v>8337</v>
      </c>
      <c r="Q2407">
        <v>1471096975</v>
      </c>
      <c r="R2407" s="13">
        <f t="shared" si="150"/>
        <v>42595.585358796292</v>
      </c>
      <c r="S2407">
        <v>1472911375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 t="b">
        <v>0</v>
      </c>
      <c r="J2408">
        <v>16</v>
      </c>
      <c r="K2408" t="b">
        <v>0</v>
      </c>
      <c r="L2408" t="s">
        <v>8284</v>
      </c>
      <c r="M2408" s="8">
        <f t="shared" si="148"/>
        <v>41.384615384615387</v>
      </c>
      <c r="N2408" s="9">
        <f t="shared" si="149"/>
        <v>84.0625</v>
      </c>
      <c r="O2408" t="s">
        <v>8336</v>
      </c>
      <c r="P2408" t="s">
        <v>8337</v>
      </c>
      <c r="Q2408">
        <v>1418179190</v>
      </c>
      <c r="R2408" s="13">
        <f t="shared" si="150"/>
        <v>41983.110995370371</v>
      </c>
      <c r="S2408">
        <v>1421635190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 t="b">
        <v>0</v>
      </c>
      <c r="J2409">
        <v>33</v>
      </c>
      <c r="K2409" t="b">
        <v>0</v>
      </c>
      <c r="L2409" t="s">
        <v>8284</v>
      </c>
      <c r="M2409" s="8">
        <f t="shared" si="148"/>
        <v>25.259090909090908</v>
      </c>
      <c r="N2409" s="9">
        <f t="shared" si="149"/>
        <v>168.39393939393941</v>
      </c>
      <c r="O2409" t="s">
        <v>8336</v>
      </c>
      <c r="P2409" t="s">
        <v>8337</v>
      </c>
      <c r="Q2409">
        <v>1426772928</v>
      </c>
      <c r="R2409" s="13">
        <f t="shared" si="150"/>
        <v>42082.575555555552</v>
      </c>
      <c r="S2409">
        <v>1428732000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 t="b">
        <v>0</v>
      </c>
      <c r="J2410">
        <v>2</v>
      </c>
      <c r="K2410" t="b">
        <v>0</v>
      </c>
      <c r="L2410" t="s">
        <v>8284</v>
      </c>
      <c r="M2410" s="8">
        <f t="shared" si="148"/>
        <v>0.2</v>
      </c>
      <c r="N2410" s="9">
        <f t="shared" si="149"/>
        <v>15</v>
      </c>
      <c r="O2410" t="s">
        <v>8336</v>
      </c>
      <c r="P2410" t="s">
        <v>8337</v>
      </c>
      <c r="Q2410">
        <v>1412652157</v>
      </c>
      <c r="R2410" s="13">
        <f t="shared" si="150"/>
        <v>41919.140706018516</v>
      </c>
      <c r="S2410">
        <v>1415247757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 t="b">
        <v>0</v>
      </c>
      <c r="J2411">
        <v>6</v>
      </c>
      <c r="K2411" t="b">
        <v>0</v>
      </c>
      <c r="L2411" t="s">
        <v>8284</v>
      </c>
      <c r="M2411" s="8">
        <f t="shared" si="148"/>
        <v>1.84</v>
      </c>
      <c r="N2411" s="9">
        <f t="shared" si="149"/>
        <v>76.666666666666671</v>
      </c>
      <c r="O2411" t="s">
        <v>8336</v>
      </c>
      <c r="P2411" t="s">
        <v>8337</v>
      </c>
      <c r="Q2411">
        <v>1437339675</v>
      </c>
      <c r="R2411" s="13">
        <f t="shared" si="150"/>
        <v>42204.875868055555</v>
      </c>
      <c r="S2411">
        <v>1439931675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 t="b">
        <v>0</v>
      </c>
      <c r="J2412">
        <v>0</v>
      </c>
      <c r="K2412" t="b">
        <v>0</v>
      </c>
      <c r="L2412" t="s">
        <v>8284</v>
      </c>
      <c r="M2412" s="8">
        <f t="shared" si="148"/>
        <v>0</v>
      </c>
      <c r="N2412" s="9" t="e">
        <f t="shared" si="149"/>
        <v>#DIV/0!</v>
      </c>
      <c r="O2412" t="s">
        <v>8336</v>
      </c>
      <c r="P2412" t="s">
        <v>8337</v>
      </c>
      <c r="Q2412">
        <v>1439027275</v>
      </c>
      <c r="R2412" s="13">
        <f t="shared" si="150"/>
        <v>42224.408275462964</v>
      </c>
      <c r="S2412">
        <v>1441619275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 t="b">
        <v>0</v>
      </c>
      <c r="J2413">
        <v>3</v>
      </c>
      <c r="K2413" t="b">
        <v>0</v>
      </c>
      <c r="L2413" t="s">
        <v>8284</v>
      </c>
      <c r="M2413" s="8">
        <f t="shared" si="148"/>
        <v>0.60399999999999998</v>
      </c>
      <c r="N2413" s="9">
        <f t="shared" si="149"/>
        <v>50.333333333333336</v>
      </c>
      <c r="O2413" t="s">
        <v>8336</v>
      </c>
      <c r="P2413" t="s">
        <v>8337</v>
      </c>
      <c r="Q2413">
        <v>1437932082</v>
      </c>
      <c r="R2413" s="13">
        <f t="shared" si="150"/>
        <v>42211.732430555552</v>
      </c>
      <c r="S2413">
        <v>1440524082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 t="b">
        <v>0</v>
      </c>
      <c r="J2414">
        <v>0</v>
      </c>
      <c r="K2414" t="b">
        <v>0</v>
      </c>
      <c r="L2414" t="s">
        <v>8284</v>
      </c>
      <c r="M2414" s="8">
        <f t="shared" si="148"/>
        <v>0</v>
      </c>
      <c r="N2414" s="9" t="e">
        <f t="shared" si="149"/>
        <v>#DIV/0!</v>
      </c>
      <c r="O2414" t="s">
        <v>8336</v>
      </c>
      <c r="P2414" t="s">
        <v>8337</v>
      </c>
      <c r="Q2414">
        <v>1476294073</v>
      </c>
      <c r="R2414" s="13">
        <f t="shared" si="150"/>
        <v>42655.736956018518</v>
      </c>
      <c r="S2414">
        <v>1480185673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 t="b">
        <v>0</v>
      </c>
      <c r="J2415">
        <v>3</v>
      </c>
      <c r="K2415" t="b">
        <v>0</v>
      </c>
      <c r="L2415" t="s">
        <v>8284</v>
      </c>
      <c r="M2415" s="8">
        <f t="shared" si="148"/>
        <v>0.83333333333333337</v>
      </c>
      <c r="N2415" s="9">
        <f t="shared" si="149"/>
        <v>8.3333333333333339</v>
      </c>
      <c r="O2415" t="s">
        <v>8336</v>
      </c>
      <c r="P2415" t="s">
        <v>8337</v>
      </c>
      <c r="Q2415">
        <v>1398911882</v>
      </c>
      <c r="R2415" s="13">
        <f t="shared" si="150"/>
        <v>41760.10974537037</v>
      </c>
      <c r="S2415">
        <v>1401579000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 t="b">
        <v>0</v>
      </c>
      <c r="J2416">
        <v>13</v>
      </c>
      <c r="K2416" t="b">
        <v>0</v>
      </c>
      <c r="L2416" t="s">
        <v>8284</v>
      </c>
      <c r="M2416" s="8">
        <f t="shared" si="148"/>
        <v>3.0666666666666669</v>
      </c>
      <c r="N2416" s="9">
        <f t="shared" si="149"/>
        <v>35.384615384615387</v>
      </c>
      <c r="O2416" t="s">
        <v>8336</v>
      </c>
      <c r="P2416" t="s">
        <v>8337</v>
      </c>
      <c r="Q2416">
        <v>1436805660</v>
      </c>
      <c r="R2416" s="13">
        <f t="shared" si="150"/>
        <v>42198.695138888885</v>
      </c>
      <c r="S2416">
        <v>1440215940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 t="b">
        <v>0</v>
      </c>
      <c r="J2417">
        <v>6</v>
      </c>
      <c r="K2417" t="b">
        <v>0</v>
      </c>
      <c r="L2417" t="s">
        <v>8284</v>
      </c>
      <c r="M2417" s="8">
        <f t="shared" si="148"/>
        <v>0.55833333333333335</v>
      </c>
      <c r="N2417" s="9">
        <f t="shared" si="149"/>
        <v>55.833333333333336</v>
      </c>
      <c r="O2417" t="s">
        <v>8336</v>
      </c>
      <c r="P2417" t="s">
        <v>8337</v>
      </c>
      <c r="Q2417">
        <v>1466023346</v>
      </c>
      <c r="R2417" s="13">
        <f t="shared" si="150"/>
        <v>42536.862800925926</v>
      </c>
      <c r="S2417">
        <v>1468615346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 t="b">
        <v>0</v>
      </c>
      <c r="J2418">
        <v>1</v>
      </c>
      <c r="K2418" t="b">
        <v>0</v>
      </c>
      <c r="L2418" t="s">
        <v>8284</v>
      </c>
      <c r="M2418" s="8">
        <f t="shared" si="148"/>
        <v>2.5000000000000001E-2</v>
      </c>
      <c r="N2418" s="9">
        <f t="shared" si="149"/>
        <v>5</v>
      </c>
      <c r="O2418" t="s">
        <v>8336</v>
      </c>
      <c r="P2418" t="s">
        <v>8337</v>
      </c>
      <c r="Q2418">
        <v>1421343743</v>
      </c>
      <c r="R2418" s="13">
        <f t="shared" si="150"/>
        <v>42019.737766203703</v>
      </c>
      <c r="S2418">
        <v>1426345200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 t="b">
        <v>0</v>
      </c>
      <c r="J2419">
        <v>0</v>
      </c>
      <c r="K2419" t="b">
        <v>0</v>
      </c>
      <c r="L2419" t="s">
        <v>8284</v>
      </c>
      <c r="M2419" s="8">
        <f t="shared" si="148"/>
        <v>0</v>
      </c>
      <c r="N2419" s="9" t="e">
        <f t="shared" si="149"/>
        <v>#DIV/0!</v>
      </c>
      <c r="O2419" t="s">
        <v>8336</v>
      </c>
      <c r="P2419" t="s">
        <v>8337</v>
      </c>
      <c r="Q2419">
        <v>1405113187</v>
      </c>
      <c r="R2419" s="13">
        <f t="shared" si="150"/>
        <v>41831.884108796294</v>
      </c>
      <c r="S2419">
        <v>1407705187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 t="b">
        <v>0</v>
      </c>
      <c r="J2420">
        <v>5</v>
      </c>
      <c r="K2420" t="b">
        <v>0</v>
      </c>
      <c r="L2420" t="s">
        <v>8284</v>
      </c>
      <c r="M2420" s="8">
        <f t="shared" si="148"/>
        <v>0.02</v>
      </c>
      <c r="N2420" s="9">
        <f t="shared" si="149"/>
        <v>1</v>
      </c>
      <c r="O2420" t="s">
        <v>8336</v>
      </c>
      <c r="P2420" t="s">
        <v>8337</v>
      </c>
      <c r="Q2420">
        <v>1422045244</v>
      </c>
      <c r="R2420" s="13">
        <f t="shared" si="150"/>
        <v>42027.856990740736</v>
      </c>
      <c r="S2420">
        <v>1427225644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 t="b">
        <v>0</v>
      </c>
      <c r="J2421">
        <v>0</v>
      </c>
      <c r="K2421" t="b">
        <v>0</v>
      </c>
      <c r="L2421" t="s">
        <v>8284</v>
      </c>
      <c r="M2421" s="8">
        <f t="shared" si="148"/>
        <v>0</v>
      </c>
      <c r="N2421" s="9" t="e">
        <f t="shared" si="149"/>
        <v>#DIV/0!</v>
      </c>
      <c r="O2421" t="s">
        <v>8336</v>
      </c>
      <c r="P2421" t="s">
        <v>8337</v>
      </c>
      <c r="Q2421">
        <v>1419097389</v>
      </c>
      <c r="R2421" s="13">
        <f t="shared" si="150"/>
        <v>41993.738298611104</v>
      </c>
      <c r="S2421">
        <v>1424281389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 t="b">
        <v>0</v>
      </c>
      <c r="J2422">
        <v>36</v>
      </c>
      <c r="K2422" t="b">
        <v>0</v>
      </c>
      <c r="L2422" t="s">
        <v>8284</v>
      </c>
      <c r="M2422" s="8">
        <f t="shared" si="148"/>
        <v>14.825133372851216</v>
      </c>
      <c r="N2422" s="9">
        <f t="shared" si="149"/>
        <v>69.472222222222229</v>
      </c>
      <c r="O2422" t="s">
        <v>8336</v>
      </c>
      <c r="P2422" t="s">
        <v>8337</v>
      </c>
      <c r="Q2422">
        <v>1410396095</v>
      </c>
      <c r="R2422" s="13">
        <f t="shared" si="150"/>
        <v>41893.028877314813</v>
      </c>
      <c r="S2422">
        <v>1415583695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 t="b">
        <v>0</v>
      </c>
      <c r="J2423">
        <v>1</v>
      </c>
      <c r="K2423" t="b">
        <v>0</v>
      </c>
      <c r="L2423" t="s">
        <v>8284</v>
      </c>
      <c r="M2423" s="8">
        <f t="shared" si="148"/>
        <v>1.6666666666666666E-2</v>
      </c>
      <c r="N2423" s="9">
        <f t="shared" si="149"/>
        <v>1</v>
      </c>
      <c r="O2423" t="s">
        <v>8336</v>
      </c>
      <c r="P2423" t="s">
        <v>8337</v>
      </c>
      <c r="Q2423">
        <v>1421944196</v>
      </c>
      <c r="R2423" s="13">
        <f t="shared" si="150"/>
        <v>42026.687453703707</v>
      </c>
      <c r="S2423">
        <v>1424536196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 t="b">
        <v>0</v>
      </c>
      <c r="J2424">
        <v>1</v>
      </c>
      <c r="K2424" t="b">
        <v>0</v>
      </c>
      <c r="L2424" t="s">
        <v>8284</v>
      </c>
      <c r="M2424" s="8">
        <f t="shared" si="148"/>
        <v>0.2</v>
      </c>
      <c r="N2424" s="9">
        <f t="shared" si="149"/>
        <v>1</v>
      </c>
      <c r="O2424" t="s">
        <v>8336</v>
      </c>
      <c r="P2424" t="s">
        <v>8337</v>
      </c>
      <c r="Q2424">
        <v>1423502636</v>
      </c>
      <c r="R2424" s="13">
        <f t="shared" si="150"/>
        <v>42044.724953703699</v>
      </c>
      <c r="S2424">
        <v>1426091036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 t="b">
        <v>0</v>
      </c>
      <c r="J2425">
        <v>1</v>
      </c>
      <c r="K2425" t="b">
        <v>0</v>
      </c>
      <c r="L2425" t="s">
        <v>8284</v>
      </c>
      <c r="M2425" s="8">
        <f t="shared" si="148"/>
        <v>1.3333333333333334E-2</v>
      </c>
      <c r="N2425" s="9">
        <f t="shared" si="149"/>
        <v>8</v>
      </c>
      <c r="O2425" t="s">
        <v>8336</v>
      </c>
      <c r="P2425" t="s">
        <v>8337</v>
      </c>
      <c r="Q2425">
        <v>1417452890</v>
      </c>
      <c r="R2425" s="13">
        <f t="shared" si="150"/>
        <v>41974.704745370371</v>
      </c>
      <c r="S2425">
        <v>1420044890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 t="b">
        <v>0</v>
      </c>
      <c r="J2426">
        <v>9</v>
      </c>
      <c r="K2426" t="b">
        <v>0</v>
      </c>
      <c r="L2426" t="s">
        <v>8284</v>
      </c>
      <c r="M2426" s="8">
        <f t="shared" si="148"/>
        <v>1.24</v>
      </c>
      <c r="N2426" s="9">
        <f t="shared" si="149"/>
        <v>34.444444444444443</v>
      </c>
      <c r="O2426" t="s">
        <v>8336</v>
      </c>
      <c r="P2426" t="s">
        <v>8337</v>
      </c>
      <c r="Q2426">
        <v>1411853108</v>
      </c>
      <c r="R2426" s="13">
        <f t="shared" si="150"/>
        <v>41909.892453703702</v>
      </c>
      <c r="S2426">
        <v>1414445108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 t="b">
        <v>0</v>
      </c>
      <c r="J2427">
        <v>1</v>
      </c>
      <c r="K2427" t="b">
        <v>0</v>
      </c>
      <c r="L2427" t="s">
        <v>8284</v>
      </c>
      <c r="M2427" s="8">
        <f t="shared" si="148"/>
        <v>2.8571428571428571E-2</v>
      </c>
      <c r="N2427" s="9">
        <f t="shared" si="149"/>
        <v>1</v>
      </c>
      <c r="O2427" t="s">
        <v>8336</v>
      </c>
      <c r="P2427" t="s">
        <v>8337</v>
      </c>
      <c r="Q2427">
        <v>1463090149</v>
      </c>
      <c r="R2427" s="13">
        <f t="shared" si="150"/>
        <v>42502.913761574076</v>
      </c>
      <c r="S2427">
        <v>1464386640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 t="b">
        <v>0</v>
      </c>
      <c r="J2428">
        <v>0</v>
      </c>
      <c r="K2428" t="b">
        <v>0</v>
      </c>
      <c r="L2428" t="s">
        <v>8284</v>
      </c>
      <c r="M2428" s="8">
        <f t="shared" si="148"/>
        <v>0</v>
      </c>
      <c r="N2428" s="9" t="e">
        <f t="shared" si="149"/>
        <v>#DIV/0!</v>
      </c>
      <c r="O2428" t="s">
        <v>8336</v>
      </c>
      <c r="P2428" t="s">
        <v>8337</v>
      </c>
      <c r="Q2428">
        <v>1433822692</v>
      </c>
      <c r="R2428" s="13">
        <f t="shared" si="150"/>
        <v>42164.170046296291</v>
      </c>
      <c r="S2428">
        <v>1439006692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 t="b">
        <v>0</v>
      </c>
      <c r="J2429">
        <v>1</v>
      </c>
      <c r="K2429" t="b">
        <v>0</v>
      </c>
      <c r="L2429" t="s">
        <v>8284</v>
      </c>
      <c r="M2429" s="8">
        <f t="shared" si="148"/>
        <v>2E-3</v>
      </c>
      <c r="N2429" s="9">
        <f t="shared" si="149"/>
        <v>1</v>
      </c>
      <c r="O2429" t="s">
        <v>8336</v>
      </c>
      <c r="P2429" t="s">
        <v>8337</v>
      </c>
      <c r="Q2429">
        <v>1455262733</v>
      </c>
      <c r="R2429" s="13">
        <f t="shared" si="150"/>
        <v>42412.318668981476</v>
      </c>
      <c r="S2429">
        <v>1458715133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 t="b">
        <v>0</v>
      </c>
      <c r="J2430">
        <v>1</v>
      </c>
      <c r="K2430" t="b">
        <v>0</v>
      </c>
      <c r="L2430" t="s">
        <v>8284</v>
      </c>
      <c r="M2430" s="8">
        <f t="shared" si="148"/>
        <v>2.8571428571428571E-3</v>
      </c>
      <c r="N2430" s="9">
        <f t="shared" si="149"/>
        <v>1</v>
      </c>
      <c r="O2430" t="s">
        <v>8336</v>
      </c>
      <c r="P2430" t="s">
        <v>8337</v>
      </c>
      <c r="Q2430">
        <v>1423594151</v>
      </c>
      <c r="R2430" s="13">
        <f t="shared" si="150"/>
        <v>42045.784155092595</v>
      </c>
      <c r="S2430">
        <v>1426182551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 t="b">
        <v>0</v>
      </c>
      <c r="J2431">
        <v>4</v>
      </c>
      <c r="K2431" t="b">
        <v>0</v>
      </c>
      <c r="L2431" t="s">
        <v>8284</v>
      </c>
      <c r="M2431" s="8">
        <f t="shared" si="148"/>
        <v>1.4321428571428572</v>
      </c>
      <c r="N2431" s="9">
        <f t="shared" si="149"/>
        <v>501.25</v>
      </c>
      <c r="O2431" t="s">
        <v>8336</v>
      </c>
      <c r="P2431" t="s">
        <v>8337</v>
      </c>
      <c r="Q2431">
        <v>1483131966</v>
      </c>
      <c r="R2431" s="13">
        <f t="shared" si="150"/>
        <v>42734.879236111112</v>
      </c>
      <c r="S2431">
        <v>1486313040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 t="b">
        <v>0</v>
      </c>
      <c r="J2432">
        <v>2</v>
      </c>
      <c r="K2432" t="b">
        <v>0</v>
      </c>
      <c r="L2432" t="s">
        <v>8284</v>
      </c>
      <c r="M2432" s="8">
        <f t="shared" si="148"/>
        <v>0.7</v>
      </c>
      <c r="N2432" s="9">
        <f t="shared" si="149"/>
        <v>10.5</v>
      </c>
      <c r="O2432" t="s">
        <v>8336</v>
      </c>
      <c r="P2432" t="s">
        <v>8337</v>
      </c>
      <c r="Q2432">
        <v>1452654504</v>
      </c>
      <c r="R2432" s="13">
        <f t="shared" si="150"/>
        <v>42382.130833333329</v>
      </c>
      <c r="S2432">
        <v>1455246504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 t="b">
        <v>0</v>
      </c>
      <c r="J2433">
        <v>2</v>
      </c>
      <c r="K2433" t="b">
        <v>0</v>
      </c>
      <c r="L2433" t="s">
        <v>8284</v>
      </c>
      <c r="M2433" s="8">
        <f t="shared" si="148"/>
        <v>2E-3</v>
      </c>
      <c r="N2433" s="9">
        <f t="shared" si="149"/>
        <v>1</v>
      </c>
      <c r="O2433" t="s">
        <v>8336</v>
      </c>
      <c r="P2433" t="s">
        <v>8337</v>
      </c>
      <c r="Q2433">
        <v>1461896613</v>
      </c>
      <c r="R2433" s="13">
        <f t="shared" si="150"/>
        <v>42489.099687499998</v>
      </c>
      <c r="S2433">
        <v>1467080613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 t="b">
        <v>0</v>
      </c>
      <c r="J2434">
        <v>2</v>
      </c>
      <c r="K2434" t="b">
        <v>0</v>
      </c>
      <c r="L2434" t="s">
        <v>8284</v>
      </c>
      <c r="M2434" s="8">
        <f t="shared" ref="M2434:M2497" si="152">100*E2434/D2434</f>
        <v>1.4285714285714285E-2</v>
      </c>
      <c r="N2434" s="9">
        <f t="shared" ref="N2434:N2497" si="153">E2434/J2434</f>
        <v>1</v>
      </c>
      <c r="O2434" t="s">
        <v>8336</v>
      </c>
      <c r="P2434" t="s">
        <v>8337</v>
      </c>
      <c r="Q2434">
        <v>1423199697</v>
      </c>
      <c r="R2434" s="13">
        <f t="shared" ref="R2434:R2497" si="154">(((Q2434/60)/60)/24)+DATE(1970,1,1)</f>
        <v>42041.218715277777</v>
      </c>
      <c r="S2434">
        <v>1425791697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 t="b">
        <v>0</v>
      </c>
      <c r="J2435">
        <v>0</v>
      </c>
      <c r="K2435" t="b">
        <v>0</v>
      </c>
      <c r="L2435" t="s">
        <v>8284</v>
      </c>
      <c r="M2435" s="8">
        <f t="shared" si="152"/>
        <v>0</v>
      </c>
      <c r="N2435" s="9" t="e">
        <f t="shared" si="153"/>
        <v>#DIV/0!</v>
      </c>
      <c r="O2435" t="s">
        <v>8336</v>
      </c>
      <c r="P2435" t="s">
        <v>8337</v>
      </c>
      <c r="Q2435">
        <v>1454016943</v>
      </c>
      <c r="R2435" s="13">
        <f t="shared" si="154"/>
        <v>42397.89980324074</v>
      </c>
      <c r="S2435">
        <v>1456608943</v>
      </c>
      <c r="T2435" s="14">
        <f t="shared" ref="T2435:T2498" si="155">(((S2435/60)/60)/24)+DATE(1970,1,1)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 t="b">
        <v>0</v>
      </c>
      <c r="J2436">
        <v>2</v>
      </c>
      <c r="K2436" t="b">
        <v>0</v>
      </c>
      <c r="L2436" t="s">
        <v>8284</v>
      </c>
      <c r="M2436" s="8">
        <f t="shared" si="152"/>
        <v>0.13</v>
      </c>
      <c r="N2436" s="9">
        <f t="shared" si="153"/>
        <v>13</v>
      </c>
      <c r="O2436" t="s">
        <v>8336</v>
      </c>
      <c r="P2436" t="s">
        <v>8337</v>
      </c>
      <c r="Q2436">
        <v>1435206474</v>
      </c>
      <c r="R2436" s="13">
        <f t="shared" si="154"/>
        <v>42180.18604166666</v>
      </c>
      <c r="S2436">
        <v>1438662474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 t="b">
        <v>0</v>
      </c>
      <c r="J2437">
        <v>4</v>
      </c>
      <c r="K2437" t="b">
        <v>0</v>
      </c>
      <c r="L2437" t="s">
        <v>8284</v>
      </c>
      <c r="M2437" s="8">
        <f t="shared" si="152"/>
        <v>0.48959999999999998</v>
      </c>
      <c r="N2437" s="9">
        <f t="shared" si="153"/>
        <v>306</v>
      </c>
      <c r="O2437" t="s">
        <v>8336</v>
      </c>
      <c r="P2437" t="s">
        <v>8337</v>
      </c>
      <c r="Q2437">
        <v>1441435186</v>
      </c>
      <c r="R2437" s="13">
        <f t="shared" si="154"/>
        <v>42252.277615740735</v>
      </c>
      <c r="S2437">
        <v>1444027186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 t="b">
        <v>0</v>
      </c>
      <c r="J2438">
        <v>2</v>
      </c>
      <c r="K2438" t="b">
        <v>0</v>
      </c>
      <c r="L2438" t="s">
        <v>8284</v>
      </c>
      <c r="M2438" s="8">
        <f t="shared" si="152"/>
        <v>3.8461538461538464E-2</v>
      </c>
      <c r="N2438" s="9">
        <f t="shared" si="153"/>
        <v>22.5</v>
      </c>
      <c r="O2438" t="s">
        <v>8336</v>
      </c>
      <c r="P2438" t="s">
        <v>8337</v>
      </c>
      <c r="Q2438">
        <v>1448894770</v>
      </c>
      <c r="R2438" s="13">
        <f t="shared" si="154"/>
        <v>42338.615393518514</v>
      </c>
      <c r="S2438">
        <v>1454078770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 t="b">
        <v>0</v>
      </c>
      <c r="J2439">
        <v>0</v>
      </c>
      <c r="K2439" t="b">
        <v>0</v>
      </c>
      <c r="L2439" t="s">
        <v>8284</v>
      </c>
      <c r="M2439" s="8">
        <f t="shared" si="152"/>
        <v>0</v>
      </c>
      <c r="N2439" s="9" t="e">
        <f t="shared" si="153"/>
        <v>#DIV/0!</v>
      </c>
      <c r="O2439" t="s">
        <v>8336</v>
      </c>
      <c r="P2439" t="s">
        <v>8337</v>
      </c>
      <c r="Q2439">
        <v>1422400188</v>
      </c>
      <c r="R2439" s="13">
        <f t="shared" si="154"/>
        <v>42031.965138888889</v>
      </c>
      <c r="S2439">
        <v>1426615200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 t="b">
        <v>0</v>
      </c>
      <c r="J2440">
        <v>1</v>
      </c>
      <c r="K2440" t="b">
        <v>0</v>
      </c>
      <c r="L2440" t="s">
        <v>8284</v>
      </c>
      <c r="M2440" s="8">
        <f t="shared" si="152"/>
        <v>0.33333333333333331</v>
      </c>
      <c r="N2440" s="9">
        <f t="shared" si="153"/>
        <v>50</v>
      </c>
      <c r="O2440" t="s">
        <v>8336</v>
      </c>
      <c r="P2440" t="s">
        <v>8337</v>
      </c>
      <c r="Q2440">
        <v>1444341462</v>
      </c>
      <c r="R2440" s="13">
        <f t="shared" si="154"/>
        <v>42285.91506944444</v>
      </c>
      <c r="S2440">
        <v>1449529062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 t="b">
        <v>0</v>
      </c>
      <c r="J2441">
        <v>0</v>
      </c>
      <c r="K2441" t="b">
        <v>0</v>
      </c>
      <c r="L2441" t="s">
        <v>8284</v>
      </c>
      <c r="M2441" s="8">
        <f t="shared" si="152"/>
        <v>0</v>
      </c>
      <c r="N2441" s="9" t="e">
        <f t="shared" si="153"/>
        <v>#DIV/0!</v>
      </c>
      <c r="O2441" t="s">
        <v>8336</v>
      </c>
      <c r="P2441" t="s">
        <v>8337</v>
      </c>
      <c r="Q2441">
        <v>1442605129</v>
      </c>
      <c r="R2441" s="13">
        <f t="shared" si="154"/>
        <v>42265.818622685183</v>
      </c>
      <c r="S2441">
        <v>1445197129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 t="b">
        <v>0</v>
      </c>
      <c r="J2442">
        <v>2</v>
      </c>
      <c r="K2442" t="b">
        <v>0</v>
      </c>
      <c r="L2442" t="s">
        <v>8284</v>
      </c>
      <c r="M2442" s="8">
        <f t="shared" si="152"/>
        <v>0.2</v>
      </c>
      <c r="N2442" s="9">
        <f t="shared" si="153"/>
        <v>5</v>
      </c>
      <c r="O2442" t="s">
        <v>8336</v>
      </c>
      <c r="P2442" t="s">
        <v>8337</v>
      </c>
      <c r="Q2442">
        <v>1452807313</v>
      </c>
      <c r="R2442" s="13">
        <f t="shared" si="154"/>
        <v>42383.899456018517</v>
      </c>
      <c r="S2442">
        <v>1455399313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 t="b">
        <v>0</v>
      </c>
      <c r="J2443">
        <v>109</v>
      </c>
      <c r="K2443" t="b">
        <v>1</v>
      </c>
      <c r="L2443" t="s">
        <v>8298</v>
      </c>
      <c r="M2443" s="8">
        <f t="shared" si="152"/>
        <v>107.88</v>
      </c>
      <c r="N2443" s="9">
        <f t="shared" si="153"/>
        <v>74.22935779816514</v>
      </c>
      <c r="O2443" t="s">
        <v>8336</v>
      </c>
      <c r="P2443" t="s">
        <v>8352</v>
      </c>
      <c r="Q2443">
        <v>1435806054</v>
      </c>
      <c r="R2443" s="13">
        <f t="shared" si="154"/>
        <v>42187.125625000001</v>
      </c>
      <c r="S2443">
        <v>1437627540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 t="b">
        <v>0</v>
      </c>
      <c r="J2444">
        <v>372</v>
      </c>
      <c r="K2444" t="b">
        <v>1</v>
      </c>
      <c r="L2444" t="s">
        <v>8298</v>
      </c>
      <c r="M2444" s="8">
        <f t="shared" si="152"/>
        <v>125.94166666666666</v>
      </c>
      <c r="N2444" s="9">
        <f t="shared" si="153"/>
        <v>81.252688172043008</v>
      </c>
      <c r="O2444" t="s">
        <v>8336</v>
      </c>
      <c r="P2444" t="s">
        <v>8352</v>
      </c>
      <c r="Q2444">
        <v>1424188828</v>
      </c>
      <c r="R2444" s="13">
        <f t="shared" si="154"/>
        <v>42052.666990740734</v>
      </c>
      <c r="S2444">
        <v>1426777228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 t="b">
        <v>0</v>
      </c>
      <c r="J2445">
        <v>311</v>
      </c>
      <c r="K2445" t="b">
        <v>1</v>
      </c>
      <c r="L2445" t="s">
        <v>8298</v>
      </c>
      <c r="M2445" s="8">
        <f t="shared" si="152"/>
        <v>202.51495</v>
      </c>
      <c r="N2445" s="9">
        <f t="shared" si="153"/>
        <v>130.23469453376205</v>
      </c>
      <c r="O2445" t="s">
        <v>8336</v>
      </c>
      <c r="P2445" t="s">
        <v>8352</v>
      </c>
      <c r="Q2445">
        <v>1405522822</v>
      </c>
      <c r="R2445" s="13">
        <f t="shared" si="154"/>
        <v>41836.625254629631</v>
      </c>
      <c r="S2445">
        <v>1408114822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 t="b">
        <v>0</v>
      </c>
      <c r="J2446">
        <v>61</v>
      </c>
      <c r="K2446" t="b">
        <v>1</v>
      </c>
      <c r="L2446" t="s">
        <v>8298</v>
      </c>
      <c r="M2446" s="8">
        <f t="shared" si="152"/>
        <v>108.6</v>
      </c>
      <c r="N2446" s="9">
        <f t="shared" si="153"/>
        <v>53.409836065573771</v>
      </c>
      <c r="O2446" t="s">
        <v>8336</v>
      </c>
      <c r="P2446" t="s">
        <v>8352</v>
      </c>
      <c r="Q2446">
        <v>1461607591</v>
      </c>
      <c r="R2446" s="13">
        <f t="shared" si="154"/>
        <v>42485.754525462966</v>
      </c>
      <c r="S2446">
        <v>1464199591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 t="b">
        <v>0</v>
      </c>
      <c r="J2447">
        <v>115</v>
      </c>
      <c r="K2447" t="b">
        <v>1</v>
      </c>
      <c r="L2447" t="s">
        <v>8298</v>
      </c>
      <c r="M2447" s="8">
        <f t="shared" si="152"/>
        <v>172.8</v>
      </c>
      <c r="N2447" s="9">
        <f t="shared" si="153"/>
        <v>75.130434782608702</v>
      </c>
      <c r="O2447" t="s">
        <v>8336</v>
      </c>
      <c r="P2447" t="s">
        <v>8352</v>
      </c>
      <c r="Q2447">
        <v>1440650021</v>
      </c>
      <c r="R2447" s="13">
        <f t="shared" si="154"/>
        <v>42243.190057870372</v>
      </c>
      <c r="S2447">
        <v>1443242021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 t="b">
        <v>0</v>
      </c>
      <c r="J2448">
        <v>111</v>
      </c>
      <c r="K2448" t="b">
        <v>1</v>
      </c>
      <c r="L2448" t="s">
        <v>8298</v>
      </c>
      <c r="M2448" s="8">
        <f t="shared" si="152"/>
        <v>167.98</v>
      </c>
      <c r="N2448" s="9">
        <f t="shared" si="153"/>
        <v>75.666666666666671</v>
      </c>
      <c r="O2448" t="s">
        <v>8336</v>
      </c>
      <c r="P2448" t="s">
        <v>8352</v>
      </c>
      <c r="Q2448">
        <v>1477578471</v>
      </c>
      <c r="R2448" s="13">
        <f t="shared" si="154"/>
        <v>42670.602673611109</v>
      </c>
      <c r="S2448">
        <v>1480174071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 t="b">
        <v>0</v>
      </c>
      <c r="J2449">
        <v>337</v>
      </c>
      <c r="K2449" t="b">
        <v>1</v>
      </c>
      <c r="L2449" t="s">
        <v>8298</v>
      </c>
      <c r="M2449" s="8">
        <f t="shared" si="152"/>
        <v>427.2</v>
      </c>
      <c r="N2449" s="9">
        <f t="shared" si="153"/>
        <v>31.691394658753708</v>
      </c>
      <c r="O2449" t="s">
        <v>8336</v>
      </c>
      <c r="P2449" t="s">
        <v>8352</v>
      </c>
      <c r="Q2449">
        <v>1476184593</v>
      </c>
      <c r="R2449" s="13">
        <f t="shared" si="154"/>
        <v>42654.469826388886</v>
      </c>
      <c r="S2449">
        <v>1478923200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 t="b">
        <v>0</v>
      </c>
      <c r="J2450">
        <v>9</v>
      </c>
      <c r="K2450" t="b">
        <v>1</v>
      </c>
      <c r="L2450" t="s">
        <v>8298</v>
      </c>
      <c r="M2450" s="8">
        <f t="shared" si="152"/>
        <v>107.5</v>
      </c>
      <c r="N2450" s="9">
        <f t="shared" si="153"/>
        <v>47.777777777777779</v>
      </c>
      <c r="O2450" t="s">
        <v>8336</v>
      </c>
      <c r="P2450" t="s">
        <v>8352</v>
      </c>
      <c r="Q2450">
        <v>1472110513</v>
      </c>
      <c r="R2450" s="13">
        <f t="shared" si="154"/>
        <v>42607.316122685181</v>
      </c>
      <c r="S2450">
        <v>1472621760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 t="b">
        <v>0</v>
      </c>
      <c r="J2451">
        <v>120</v>
      </c>
      <c r="K2451" t="b">
        <v>1</v>
      </c>
      <c r="L2451" t="s">
        <v>8298</v>
      </c>
      <c r="M2451" s="8">
        <f t="shared" si="152"/>
        <v>108</v>
      </c>
      <c r="N2451" s="9">
        <f t="shared" si="153"/>
        <v>90</v>
      </c>
      <c r="O2451" t="s">
        <v>8336</v>
      </c>
      <c r="P2451" t="s">
        <v>8352</v>
      </c>
      <c r="Q2451">
        <v>1414725915</v>
      </c>
      <c r="R2451" s="13">
        <f t="shared" si="154"/>
        <v>41943.142534722225</v>
      </c>
      <c r="S2451">
        <v>1417321515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 t="b">
        <v>0</v>
      </c>
      <c r="J2452">
        <v>102</v>
      </c>
      <c r="K2452" t="b">
        <v>1</v>
      </c>
      <c r="L2452" t="s">
        <v>8298</v>
      </c>
      <c r="M2452" s="8">
        <f t="shared" si="152"/>
        <v>101.53353333333334</v>
      </c>
      <c r="N2452" s="9">
        <f t="shared" si="153"/>
        <v>149.31401960784314</v>
      </c>
      <c r="O2452" t="s">
        <v>8336</v>
      </c>
      <c r="P2452" t="s">
        <v>8352</v>
      </c>
      <c r="Q2452">
        <v>1411177456</v>
      </c>
      <c r="R2452" s="13">
        <f t="shared" si="154"/>
        <v>41902.07240740741</v>
      </c>
      <c r="S2452">
        <v>1414465860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 t="b">
        <v>0</v>
      </c>
      <c r="J2453">
        <v>186</v>
      </c>
      <c r="K2453" t="b">
        <v>1</v>
      </c>
      <c r="L2453" t="s">
        <v>8298</v>
      </c>
      <c r="M2453" s="8">
        <f t="shared" si="152"/>
        <v>115.45</v>
      </c>
      <c r="N2453" s="9">
        <f t="shared" si="153"/>
        <v>62.06989247311828</v>
      </c>
      <c r="O2453" t="s">
        <v>8336</v>
      </c>
      <c r="P2453" t="s">
        <v>8352</v>
      </c>
      <c r="Q2453">
        <v>1487022490</v>
      </c>
      <c r="R2453" s="13">
        <f t="shared" si="154"/>
        <v>42779.908449074079</v>
      </c>
      <c r="S2453">
        <v>1488750490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 t="b">
        <v>0</v>
      </c>
      <c r="J2454">
        <v>15</v>
      </c>
      <c r="K2454" t="b">
        <v>1</v>
      </c>
      <c r="L2454" t="s">
        <v>8298</v>
      </c>
      <c r="M2454" s="8">
        <f t="shared" si="152"/>
        <v>133.5</v>
      </c>
      <c r="N2454" s="9">
        <f t="shared" si="153"/>
        <v>53.4</v>
      </c>
      <c r="O2454" t="s">
        <v>8336</v>
      </c>
      <c r="P2454" t="s">
        <v>8352</v>
      </c>
      <c r="Q2454">
        <v>1448914500</v>
      </c>
      <c r="R2454" s="13">
        <f t="shared" si="154"/>
        <v>42338.84375</v>
      </c>
      <c r="S2454">
        <v>1451430000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 t="b">
        <v>0</v>
      </c>
      <c r="J2455">
        <v>67</v>
      </c>
      <c r="K2455" t="b">
        <v>1</v>
      </c>
      <c r="L2455" t="s">
        <v>8298</v>
      </c>
      <c r="M2455" s="8">
        <f t="shared" si="152"/>
        <v>154.69999999999999</v>
      </c>
      <c r="N2455" s="9">
        <f t="shared" si="153"/>
        <v>69.268656716417908</v>
      </c>
      <c r="O2455" t="s">
        <v>8336</v>
      </c>
      <c r="P2455" t="s">
        <v>8352</v>
      </c>
      <c r="Q2455">
        <v>1483461409</v>
      </c>
      <c r="R2455" s="13">
        <f t="shared" si="154"/>
        <v>42738.692233796297</v>
      </c>
      <c r="S2455">
        <v>1486053409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 t="b">
        <v>0</v>
      </c>
      <c r="J2456">
        <v>130</v>
      </c>
      <c r="K2456" t="b">
        <v>1</v>
      </c>
      <c r="L2456" t="s">
        <v>8298</v>
      </c>
      <c r="M2456" s="8">
        <f t="shared" si="152"/>
        <v>100.84571428571428</v>
      </c>
      <c r="N2456" s="9">
        <f t="shared" si="153"/>
        <v>271.50769230769231</v>
      </c>
      <c r="O2456" t="s">
        <v>8336</v>
      </c>
      <c r="P2456" t="s">
        <v>8352</v>
      </c>
      <c r="Q2456">
        <v>1486183808</v>
      </c>
      <c r="R2456" s="13">
        <f t="shared" si="154"/>
        <v>42770.201481481476</v>
      </c>
      <c r="S2456">
        <v>1489207808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 t="b">
        <v>0</v>
      </c>
      <c r="J2457">
        <v>16</v>
      </c>
      <c r="K2457" t="b">
        <v>1</v>
      </c>
      <c r="L2457" t="s">
        <v>8298</v>
      </c>
      <c r="M2457" s="8">
        <f t="shared" si="152"/>
        <v>182</v>
      </c>
      <c r="N2457" s="9">
        <f t="shared" si="153"/>
        <v>34.125</v>
      </c>
      <c r="O2457" t="s">
        <v>8336</v>
      </c>
      <c r="P2457" t="s">
        <v>8352</v>
      </c>
      <c r="Q2457">
        <v>1458758750</v>
      </c>
      <c r="R2457" s="13">
        <f t="shared" si="154"/>
        <v>42452.781828703708</v>
      </c>
      <c r="S2457">
        <v>1461177950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 t="b">
        <v>0</v>
      </c>
      <c r="J2458">
        <v>67</v>
      </c>
      <c r="K2458" t="b">
        <v>1</v>
      </c>
      <c r="L2458" t="s">
        <v>8298</v>
      </c>
      <c r="M2458" s="8">
        <f t="shared" si="152"/>
        <v>180.86666666666667</v>
      </c>
      <c r="N2458" s="9">
        <f t="shared" si="153"/>
        <v>40.492537313432834</v>
      </c>
      <c r="O2458" t="s">
        <v>8336</v>
      </c>
      <c r="P2458" t="s">
        <v>8352</v>
      </c>
      <c r="Q2458">
        <v>1485471839</v>
      </c>
      <c r="R2458" s="13">
        <f t="shared" si="154"/>
        <v>42761.961099537039</v>
      </c>
      <c r="S2458">
        <v>1488063839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 t="b">
        <v>0</v>
      </c>
      <c r="J2459">
        <v>124</v>
      </c>
      <c r="K2459" t="b">
        <v>1</v>
      </c>
      <c r="L2459" t="s">
        <v>8298</v>
      </c>
      <c r="M2459" s="8">
        <f t="shared" si="152"/>
        <v>102.30434782608695</v>
      </c>
      <c r="N2459" s="9">
        <f t="shared" si="153"/>
        <v>189.75806451612902</v>
      </c>
      <c r="O2459" t="s">
        <v>8336</v>
      </c>
      <c r="P2459" t="s">
        <v>8352</v>
      </c>
      <c r="Q2459">
        <v>1456237656</v>
      </c>
      <c r="R2459" s="13">
        <f t="shared" si="154"/>
        <v>42423.602500000001</v>
      </c>
      <c r="S2459">
        <v>1458826056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 t="b">
        <v>0</v>
      </c>
      <c r="J2460">
        <v>80</v>
      </c>
      <c r="K2460" t="b">
        <v>1</v>
      </c>
      <c r="L2460" t="s">
        <v>8298</v>
      </c>
      <c r="M2460" s="8">
        <f t="shared" si="152"/>
        <v>110.18</v>
      </c>
      <c r="N2460" s="9">
        <f t="shared" si="153"/>
        <v>68.862499999999997</v>
      </c>
      <c r="O2460" t="s">
        <v>8336</v>
      </c>
      <c r="P2460" t="s">
        <v>8352</v>
      </c>
      <c r="Q2460">
        <v>1462481718</v>
      </c>
      <c r="R2460" s="13">
        <f t="shared" si="154"/>
        <v>42495.871736111112</v>
      </c>
      <c r="S2460">
        <v>1465498800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 t="b">
        <v>0</v>
      </c>
      <c r="J2461">
        <v>282</v>
      </c>
      <c r="K2461" t="b">
        <v>1</v>
      </c>
      <c r="L2461" t="s">
        <v>8298</v>
      </c>
      <c r="M2461" s="8">
        <f t="shared" si="152"/>
        <v>102.25</v>
      </c>
      <c r="N2461" s="9">
        <f t="shared" si="153"/>
        <v>108.77659574468085</v>
      </c>
      <c r="O2461" t="s">
        <v>8336</v>
      </c>
      <c r="P2461" t="s">
        <v>8352</v>
      </c>
      <c r="Q2461">
        <v>1454858285</v>
      </c>
      <c r="R2461" s="13">
        <f t="shared" si="154"/>
        <v>42407.637557870374</v>
      </c>
      <c r="S2461">
        <v>1458742685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 t="b">
        <v>0</v>
      </c>
      <c r="J2462">
        <v>68</v>
      </c>
      <c r="K2462" t="b">
        <v>1</v>
      </c>
      <c r="L2462" t="s">
        <v>8298</v>
      </c>
      <c r="M2462" s="8">
        <f t="shared" si="152"/>
        <v>100.78823529411764</v>
      </c>
      <c r="N2462" s="9">
        <f t="shared" si="153"/>
        <v>125.98529411764706</v>
      </c>
      <c r="O2462" t="s">
        <v>8336</v>
      </c>
      <c r="P2462" t="s">
        <v>8352</v>
      </c>
      <c r="Q2462">
        <v>1480480167</v>
      </c>
      <c r="R2462" s="13">
        <f t="shared" si="154"/>
        <v>42704.187118055561</v>
      </c>
      <c r="S2462">
        <v>1483417020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 t="b">
        <v>0</v>
      </c>
      <c r="J2463">
        <v>86</v>
      </c>
      <c r="K2463" t="b">
        <v>1</v>
      </c>
      <c r="L2463" t="s">
        <v>8279</v>
      </c>
      <c r="M2463" s="8">
        <f t="shared" si="152"/>
        <v>103.8</v>
      </c>
      <c r="N2463" s="9">
        <f t="shared" si="153"/>
        <v>90.523255813953483</v>
      </c>
      <c r="O2463" t="s">
        <v>8325</v>
      </c>
      <c r="P2463" t="s">
        <v>8329</v>
      </c>
      <c r="Q2463">
        <v>1314577097</v>
      </c>
      <c r="R2463" s="13">
        <f t="shared" si="154"/>
        <v>40784.012696759259</v>
      </c>
      <c r="S2463">
        <v>1317438000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 t="b">
        <v>0</v>
      </c>
      <c r="J2464">
        <v>115</v>
      </c>
      <c r="K2464" t="b">
        <v>1</v>
      </c>
      <c r="L2464" t="s">
        <v>8279</v>
      </c>
      <c r="M2464" s="8">
        <f t="shared" si="152"/>
        <v>110.70833333333333</v>
      </c>
      <c r="N2464" s="9">
        <f t="shared" si="153"/>
        <v>28.880434782608695</v>
      </c>
      <c r="O2464" t="s">
        <v>8325</v>
      </c>
      <c r="P2464" t="s">
        <v>8329</v>
      </c>
      <c r="Q2464">
        <v>1340944096</v>
      </c>
      <c r="R2464" s="13">
        <f t="shared" si="154"/>
        <v>41089.186296296299</v>
      </c>
      <c r="S2464">
        <v>1342672096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 t="b">
        <v>0</v>
      </c>
      <c r="J2465">
        <v>75</v>
      </c>
      <c r="K2465" t="b">
        <v>1</v>
      </c>
      <c r="L2465" t="s">
        <v>8279</v>
      </c>
      <c r="M2465" s="8">
        <f t="shared" si="152"/>
        <v>116.25</v>
      </c>
      <c r="N2465" s="9">
        <f t="shared" si="153"/>
        <v>31</v>
      </c>
      <c r="O2465" t="s">
        <v>8325</v>
      </c>
      <c r="P2465" t="s">
        <v>8329</v>
      </c>
      <c r="Q2465">
        <v>1362710425</v>
      </c>
      <c r="R2465" s="13">
        <f t="shared" si="154"/>
        <v>41341.111400462964</v>
      </c>
      <c r="S2465">
        <v>1366138800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 t="b">
        <v>0</v>
      </c>
      <c r="J2466">
        <v>43</v>
      </c>
      <c r="K2466" t="b">
        <v>1</v>
      </c>
      <c r="L2466" t="s">
        <v>8279</v>
      </c>
      <c r="M2466" s="8">
        <f t="shared" si="152"/>
        <v>111.1</v>
      </c>
      <c r="N2466" s="9">
        <f t="shared" si="153"/>
        <v>51.674418604651166</v>
      </c>
      <c r="O2466" t="s">
        <v>8325</v>
      </c>
      <c r="P2466" t="s">
        <v>8329</v>
      </c>
      <c r="Q2466">
        <v>1441143397</v>
      </c>
      <c r="R2466" s="13">
        <f t="shared" si="154"/>
        <v>42248.90042824074</v>
      </c>
      <c r="S2466">
        <v>1443641340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 t="b">
        <v>0</v>
      </c>
      <c r="J2467">
        <v>48</v>
      </c>
      <c r="K2467" t="b">
        <v>1</v>
      </c>
      <c r="L2467" t="s">
        <v>8279</v>
      </c>
      <c r="M2467" s="8">
        <f t="shared" si="152"/>
        <v>180.14285714285714</v>
      </c>
      <c r="N2467" s="9">
        <f t="shared" si="153"/>
        <v>26.270833333333332</v>
      </c>
      <c r="O2467" t="s">
        <v>8325</v>
      </c>
      <c r="P2467" t="s">
        <v>8329</v>
      </c>
      <c r="Q2467">
        <v>1345828548</v>
      </c>
      <c r="R2467" s="13">
        <f t="shared" si="154"/>
        <v>41145.719305555554</v>
      </c>
      <c r="S2467">
        <v>1348420548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 t="b">
        <v>0</v>
      </c>
      <c r="J2468">
        <v>52</v>
      </c>
      <c r="K2468" t="b">
        <v>1</v>
      </c>
      <c r="L2468" t="s">
        <v>8279</v>
      </c>
      <c r="M2468" s="8">
        <f t="shared" si="152"/>
        <v>100</v>
      </c>
      <c r="N2468" s="9">
        <f t="shared" si="153"/>
        <v>48.07692307692308</v>
      </c>
      <c r="O2468" t="s">
        <v>8325</v>
      </c>
      <c r="P2468" t="s">
        <v>8329</v>
      </c>
      <c r="Q2468">
        <v>1365474453</v>
      </c>
      <c r="R2468" s="13">
        <f t="shared" si="154"/>
        <v>41373.102465277778</v>
      </c>
      <c r="S2468">
        <v>1368066453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 t="b">
        <v>0</v>
      </c>
      <c r="J2469">
        <v>43</v>
      </c>
      <c r="K2469" t="b">
        <v>1</v>
      </c>
      <c r="L2469" t="s">
        <v>8279</v>
      </c>
      <c r="M2469" s="8">
        <f t="shared" si="152"/>
        <v>118.5</v>
      </c>
      <c r="N2469" s="9">
        <f t="shared" si="153"/>
        <v>27.558139534883722</v>
      </c>
      <c r="O2469" t="s">
        <v>8325</v>
      </c>
      <c r="P2469" t="s">
        <v>8329</v>
      </c>
      <c r="Q2469">
        <v>1335473931</v>
      </c>
      <c r="R2469" s="13">
        <f t="shared" si="154"/>
        <v>41025.874201388891</v>
      </c>
      <c r="S2469">
        <v>1336669200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 t="b">
        <v>0</v>
      </c>
      <c r="J2470">
        <v>58</v>
      </c>
      <c r="K2470" t="b">
        <v>1</v>
      </c>
      <c r="L2470" t="s">
        <v>8279</v>
      </c>
      <c r="M2470" s="8">
        <f t="shared" si="152"/>
        <v>107.217</v>
      </c>
      <c r="N2470" s="9">
        <f t="shared" si="153"/>
        <v>36.97137931034483</v>
      </c>
      <c r="O2470" t="s">
        <v>8325</v>
      </c>
      <c r="P2470" t="s">
        <v>8329</v>
      </c>
      <c r="Q2470">
        <v>1348285321</v>
      </c>
      <c r="R2470" s="13">
        <f t="shared" si="154"/>
        <v>41174.154178240737</v>
      </c>
      <c r="S2470">
        <v>1351400400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 t="b">
        <v>0</v>
      </c>
      <c r="J2471">
        <v>47</v>
      </c>
      <c r="K2471" t="b">
        <v>1</v>
      </c>
      <c r="L2471" t="s">
        <v>8279</v>
      </c>
      <c r="M2471" s="8">
        <f t="shared" si="152"/>
        <v>113.66666666666667</v>
      </c>
      <c r="N2471" s="9">
        <f t="shared" si="153"/>
        <v>29.021276595744681</v>
      </c>
      <c r="O2471" t="s">
        <v>8325</v>
      </c>
      <c r="P2471" t="s">
        <v>8329</v>
      </c>
      <c r="Q2471">
        <v>1295000329</v>
      </c>
      <c r="R2471" s="13">
        <f t="shared" si="154"/>
        <v>40557.429733796293</v>
      </c>
      <c r="S2471">
        <v>1297160329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 t="b">
        <v>0</v>
      </c>
      <c r="J2472">
        <v>36</v>
      </c>
      <c r="K2472" t="b">
        <v>1</v>
      </c>
      <c r="L2472" t="s">
        <v>8279</v>
      </c>
      <c r="M2472" s="8">
        <f t="shared" si="152"/>
        <v>103.16400000000002</v>
      </c>
      <c r="N2472" s="9">
        <f t="shared" si="153"/>
        <v>28.65666666666667</v>
      </c>
      <c r="O2472" t="s">
        <v>8325</v>
      </c>
      <c r="P2472" t="s">
        <v>8329</v>
      </c>
      <c r="Q2472">
        <v>1335232055</v>
      </c>
      <c r="R2472" s="13">
        <f t="shared" si="154"/>
        <v>41023.07471064815</v>
      </c>
      <c r="S2472">
        <v>1337824055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 t="b">
        <v>0</v>
      </c>
      <c r="J2473">
        <v>17</v>
      </c>
      <c r="K2473" t="b">
        <v>1</v>
      </c>
      <c r="L2473" t="s">
        <v>8279</v>
      </c>
      <c r="M2473" s="8">
        <f t="shared" si="152"/>
        <v>128</v>
      </c>
      <c r="N2473" s="9">
        <f t="shared" si="153"/>
        <v>37.647058823529413</v>
      </c>
      <c r="O2473" t="s">
        <v>8325</v>
      </c>
      <c r="P2473" t="s">
        <v>8329</v>
      </c>
      <c r="Q2473">
        <v>1324079392</v>
      </c>
      <c r="R2473" s="13">
        <f t="shared" si="154"/>
        <v>40893.992962962962</v>
      </c>
      <c r="S2473">
        <v>1327535392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 t="b">
        <v>0</v>
      </c>
      <c r="J2474">
        <v>104</v>
      </c>
      <c r="K2474" t="b">
        <v>1</v>
      </c>
      <c r="L2474" t="s">
        <v>8279</v>
      </c>
      <c r="M2474" s="8">
        <f t="shared" si="152"/>
        <v>135.76026666666667</v>
      </c>
      <c r="N2474" s="9">
        <f t="shared" si="153"/>
        <v>97.904038461538462</v>
      </c>
      <c r="O2474" t="s">
        <v>8325</v>
      </c>
      <c r="P2474" t="s">
        <v>8329</v>
      </c>
      <c r="Q2474">
        <v>1277433980</v>
      </c>
      <c r="R2474" s="13">
        <f t="shared" si="154"/>
        <v>40354.11550925926</v>
      </c>
      <c r="S2474">
        <v>1283562180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 t="b">
        <v>0</v>
      </c>
      <c r="J2475">
        <v>47</v>
      </c>
      <c r="K2475" t="b">
        <v>1</v>
      </c>
      <c r="L2475" t="s">
        <v>8279</v>
      </c>
      <c r="M2475" s="8">
        <f t="shared" si="152"/>
        <v>100</v>
      </c>
      <c r="N2475" s="9">
        <f t="shared" si="153"/>
        <v>42.553191489361701</v>
      </c>
      <c r="O2475" t="s">
        <v>8325</v>
      </c>
      <c r="P2475" t="s">
        <v>8329</v>
      </c>
      <c r="Q2475">
        <v>1349978269</v>
      </c>
      <c r="R2475" s="13">
        <f t="shared" si="154"/>
        <v>41193.748483796298</v>
      </c>
      <c r="S2475">
        <v>1352573869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 t="b">
        <v>0</v>
      </c>
      <c r="J2476">
        <v>38</v>
      </c>
      <c r="K2476" t="b">
        <v>1</v>
      </c>
      <c r="L2476" t="s">
        <v>8279</v>
      </c>
      <c r="M2476" s="8">
        <f t="shared" si="152"/>
        <v>100.00360000000001</v>
      </c>
      <c r="N2476" s="9">
        <f t="shared" si="153"/>
        <v>131.58368421052631</v>
      </c>
      <c r="O2476" t="s">
        <v>8325</v>
      </c>
      <c r="P2476" t="s">
        <v>8329</v>
      </c>
      <c r="Q2476">
        <v>1282868176</v>
      </c>
      <c r="R2476" s="13">
        <f t="shared" si="154"/>
        <v>40417.011296296296</v>
      </c>
      <c r="S2476">
        <v>1286756176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 t="b">
        <v>0</v>
      </c>
      <c r="J2477">
        <v>81</v>
      </c>
      <c r="K2477" t="b">
        <v>1</v>
      </c>
      <c r="L2477" t="s">
        <v>8279</v>
      </c>
      <c r="M2477" s="8">
        <f t="shared" si="152"/>
        <v>104.72</v>
      </c>
      <c r="N2477" s="9">
        <f t="shared" si="153"/>
        <v>32.320987654320987</v>
      </c>
      <c r="O2477" t="s">
        <v>8325</v>
      </c>
      <c r="P2477" t="s">
        <v>8329</v>
      </c>
      <c r="Q2477">
        <v>1273647255</v>
      </c>
      <c r="R2477" s="13">
        <f t="shared" si="154"/>
        <v>40310.287673611114</v>
      </c>
      <c r="S2477">
        <v>1278799200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 t="b">
        <v>0</v>
      </c>
      <c r="J2478">
        <v>55</v>
      </c>
      <c r="K2478" t="b">
        <v>1</v>
      </c>
      <c r="L2478" t="s">
        <v>8279</v>
      </c>
      <c r="M2478" s="8">
        <f t="shared" si="152"/>
        <v>105.02249999999999</v>
      </c>
      <c r="N2478" s="9">
        <f t="shared" si="153"/>
        <v>61.103999999999999</v>
      </c>
      <c r="O2478" t="s">
        <v>8325</v>
      </c>
      <c r="P2478" t="s">
        <v>8329</v>
      </c>
      <c r="Q2478">
        <v>1412149970</v>
      </c>
      <c r="R2478" s="13">
        <f t="shared" si="154"/>
        <v>41913.328356481477</v>
      </c>
      <c r="S2478">
        <v>1415004770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 t="b">
        <v>0</v>
      </c>
      <c r="J2479">
        <v>41</v>
      </c>
      <c r="K2479" t="b">
        <v>1</v>
      </c>
      <c r="L2479" t="s">
        <v>8279</v>
      </c>
      <c r="M2479" s="8">
        <f t="shared" si="152"/>
        <v>171.33333333333334</v>
      </c>
      <c r="N2479" s="9">
        <f t="shared" si="153"/>
        <v>31.341463414634145</v>
      </c>
      <c r="O2479" t="s">
        <v>8325</v>
      </c>
      <c r="P2479" t="s">
        <v>8329</v>
      </c>
      <c r="Q2479">
        <v>1340901345</v>
      </c>
      <c r="R2479" s="13">
        <f t="shared" si="154"/>
        <v>41088.691493055558</v>
      </c>
      <c r="S2479">
        <v>1344789345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 t="b">
        <v>0</v>
      </c>
      <c r="J2480">
        <v>79</v>
      </c>
      <c r="K2480" t="b">
        <v>1</v>
      </c>
      <c r="L2480" t="s">
        <v>8279</v>
      </c>
      <c r="M2480" s="8">
        <f t="shared" si="152"/>
        <v>127.5</v>
      </c>
      <c r="N2480" s="9">
        <f t="shared" si="153"/>
        <v>129.1139240506329</v>
      </c>
      <c r="O2480" t="s">
        <v>8325</v>
      </c>
      <c r="P2480" t="s">
        <v>8329</v>
      </c>
      <c r="Q2480">
        <v>1355525313</v>
      </c>
      <c r="R2480" s="13">
        <f t="shared" si="154"/>
        <v>41257.950381944444</v>
      </c>
      <c r="S2480">
        <v>1358117313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 t="b">
        <v>0</v>
      </c>
      <c r="J2481">
        <v>16</v>
      </c>
      <c r="K2481" t="b">
        <v>1</v>
      </c>
      <c r="L2481" t="s">
        <v>8279</v>
      </c>
      <c r="M2481" s="8">
        <f t="shared" si="152"/>
        <v>133.44333333333333</v>
      </c>
      <c r="N2481" s="9">
        <f t="shared" si="153"/>
        <v>25.020624999999999</v>
      </c>
      <c r="O2481" t="s">
        <v>8325</v>
      </c>
      <c r="P2481" t="s">
        <v>8329</v>
      </c>
      <c r="Q2481">
        <v>1342545994</v>
      </c>
      <c r="R2481" s="13">
        <f t="shared" si="154"/>
        <v>41107.726782407408</v>
      </c>
      <c r="S2481">
        <v>1343440800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 t="b">
        <v>0</v>
      </c>
      <c r="J2482">
        <v>8</v>
      </c>
      <c r="K2482" t="b">
        <v>1</v>
      </c>
      <c r="L2482" t="s">
        <v>8279</v>
      </c>
      <c r="M2482" s="8">
        <f t="shared" si="152"/>
        <v>100</v>
      </c>
      <c r="N2482" s="9">
        <f t="shared" si="153"/>
        <v>250</v>
      </c>
      <c r="O2482" t="s">
        <v>8325</v>
      </c>
      <c r="P2482" t="s">
        <v>8329</v>
      </c>
      <c r="Q2482">
        <v>1439332084</v>
      </c>
      <c r="R2482" s="13">
        <f t="shared" si="154"/>
        <v>42227.936157407406</v>
      </c>
      <c r="S2482">
        <v>1444516084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 t="b">
        <v>0</v>
      </c>
      <c r="J2483">
        <v>95</v>
      </c>
      <c r="K2483" t="b">
        <v>1</v>
      </c>
      <c r="L2483" t="s">
        <v>8279</v>
      </c>
      <c r="M2483" s="8">
        <f t="shared" si="152"/>
        <v>112.91099999999999</v>
      </c>
      <c r="N2483" s="9">
        <f t="shared" si="153"/>
        <v>47.541473684210523</v>
      </c>
      <c r="O2483" t="s">
        <v>8325</v>
      </c>
      <c r="P2483" t="s">
        <v>8329</v>
      </c>
      <c r="Q2483">
        <v>1333207808</v>
      </c>
      <c r="R2483" s="13">
        <f t="shared" si="154"/>
        <v>40999.645925925928</v>
      </c>
      <c r="S2483">
        <v>1335799808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 t="b">
        <v>0</v>
      </c>
      <c r="J2484">
        <v>25</v>
      </c>
      <c r="K2484" t="b">
        <v>1</v>
      </c>
      <c r="L2484" t="s">
        <v>8279</v>
      </c>
      <c r="M2484" s="8">
        <f t="shared" si="152"/>
        <v>100.1</v>
      </c>
      <c r="N2484" s="9">
        <f t="shared" si="153"/>
        <v>40.04</v>
      </c>
      <c r="O2484" t="s">
        <v>8325</v>
      </c>
      <c r="P2484" t="s">
        <v>8329</v>
      </c>
      <c r="Q2484">
        <v>1308336383</v>
      </c>
      <c r="R2484" s="13">
        <f t="shared" si="154"/>
        <v>40711.782210648147</v>
      </c>
      <c r="S2484">
        <v>1312224383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 t="b">
        <v>0</v>
      </c>
      <c r="J2485">
        <v>19</v>
      </c>
      <c r="K2485" t="b">
        <v>1</v>
      </c>
      <c r="L2485" t="s">
        <v>8279</v>
      </c>
      <c r="M2485" s="8">
        <f t="shared" si="152"/>
        <v>113.72727272727273</v>
      </c>
      <c r="N2485" s="9">
        <f t="shared" si="153"/>
        <v>65.84210526315789</v>
      </c>
      <c r="O2485" t="s">
        <v>8325</v>
      </c>
      <c r="P2485" t="s">
        <v>8329</v>
      </c>
      <c r="Q2485">
        <v>1330711203</v>
      </c>
      <c r="R2485" s="13">
        <f t="shared" si="154"/>
        <v>40970.750034722223</v>
      </c>
      <c r="S2485">
        <v>1335891603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 t="b">
        <v>0</v>
      </c>
      <c r="J2486">
        <v>90</v>
      </c>
      <c r="K2486" t="b">
        <v>1</v>
      </c>
      <c r="L2486" t="s">
        <v>8279</v>
      </c>
      <c r="M2486" s="8">
        <f t="shared" si="152"/>
        <v>119.31742857142855</v>
      </c>
      <c r="N2486" s="9">
        <f t="shared" si="153"/>
        <v>46.401222222222216</v>
      </c>
      <c r="O2486" t="s">
        <v>8325</v>
      </c>
      <c r="P2486" t="s">
        <v>8329</v>
      </c>
      <c r="Q2486">
        <v>1313532003</v>
      </c>
      <c r="R2486" s="13">
        <f t="shared" si="154"/>
        <v>40771.916701388887</v>
      </c>
      <c r="S2486">
        <v>1316124003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 t="b">
        <v>0</v>
      </c>
      <c r="J2487">
        <v>41</v>
      </c>
      <c r="K2487" t="b">
        <v>1</v>
      </c>
      <c r="L2487" t="s">
        <v>8279</v>
      </c>
      <c r="M2487" s="8">
        <f t="shared" si="152"/>
        <v>103.25</v>
      </c>
      <c r="N2487" s="9">
        <f t="shared" si="153"/>
        <v>50.365853658536587</v>
      </c>
      <c r="O2487" t="s">
        <v>8325</v>
      </c>
      <c r="P2487" t="s">
        <v>8329</v>
      </c>
      <c r="Q2487">
        <v>1315439879</v>
      </c>
      <c r="R2487" s="13">
        <f t="shared" si="154"/>
        <v>40793.998599537037</v>
      </c>
      <c r="S2487">
        <v>1318463879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 t="b">
        <v>0</v>
      </c>
      <c r="J2488">
        <v>30</v>
      </c>
      <c r="K2488" t="b">
        <v>1</v>
      </c>
      <c r="L2488" t="s">
        <v>8279</v>
      </c>
      <c r="M2488" s="8">
        <f t="shared" si="152"/>
        <v>265.66666666666669</v>
      </c>
      <c r="N2488" s="9">
        <f t="shared" si="153"/>
        <v>26.566666666666666</v>
      </c>
      <c r="O2488" t="s">
        <v>8325</v>
      </c>
      <c r="P2488" t="s">
        <v>8329</v>
      </c>
      <c r="Q2488">
        <v>1332521976</v>
      </c>
      <c r="R2488" s="13">
        <f t="shared" si="154"/>
        <v>40991.708055555559</v>
      </c>
      <c r="S2488">
        <v>1335113976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 t="b">
        <v>0</v>
      </c>
      <c r="J2489">
        <v>38</v>
      </c>
      <c r="K2489" t="b">
        <v>1</v>
      </c>
      <c r="L2489" t="s">
        <v>8279</v>
      </c>
      <c r="M2489" s="8">
        <f t="shared" si="152"/>
        <v>100.05066666666667</v>
      </c>
      <c r="N2489" s="9">
        <f t="shared" si="153"/>
        <v>39.493684210526318</v>
      </c>
      <c r="O2489" t="s">
        <v>8325</v>
      </c>
      <c r="P2489" t="s">
        <v>8329</v>
      </c>
      <c r="Q2489">
        <v>1335491997</v>
      </c>
      <c r="R2489" s="13">
        <f t="shared" si="154"/>
        <v>41026.083298611113</v>
      </c>
      <c r="S2489">
        <v>1338083997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 t="b">
        <v>0</v>
      </c>
      <c r="J2490">
        <v>65</v>
      </c>
      <c r="K2490" t="b">
        <v>1</v>
      </c>
      <c r="L2490" t="s">
        <v>8279</v>
      </c>
      <c r="M2490" s="8">
        <f t="shared" si="152"/>
        <v>106.7</v>
      </c>
      <c r="N2490" s="9">
        <f t="shared" si="153"/>
        <v>49.246153846153845</v>
      </c>
      <c r="O2490" t="s">
        <v>8325</v>
      </c>
      <c r="P2490" t="s">
        <v>8329</v>
      </c>
      <c r="Q2490">
        <v>1318864308</v>
      </c>
      <c r="R2490" s="13">
        <f t="shared" si="154"/>
        <v>40833.633194444446</v>
      </c>
      <c r="S2490">
        <v>1321459908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 t="b">
        <v>0</v>
      </c>
      <c r="J2491">
        <v>75</v>
      </c>
      <c r="K2491" t="b">
        <v>1</v>
      </c>
      <c r="L2491" t="s">
        <v>8279</v>
      </c>
      <c r="M2491" s="8">
        <f t="shared" si="152"/>
        <v>133.67142857142858</v>
      </c>
      <c r="N2491" s="9">
        <f t="shared" si="153"/>
        <v>62.38</v>
      </c>
      <c r="O2491" t="s">
        <v>8325</v>
      </c>
      <c r="P2491" t="s">
        <v>8329</v>
      </c>
      <c r="Q2491">
        <v>1365525239</v>
      </c>
      <c r="R2491" s="13">
        <f t="shared" si="154"/>
        <v>41373.690266203703</v>
      </c>
      <c r="S2491">
        <v>1368117239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 t="b">
        <v>0</v>
      </c>
      <c r="J2492">
        <v>16</v>
      </c>
      <c r="K2492" t="b">
        <v>1</v>
      </c>
      <c r="L2492" t="s">
        <v>8279</v>
      </c>
      <c r="M2492" s="8">
        <f t="shared" si="152"/>
        <v>121.4</v>
      </c>
      <c r="N2492" s="9">
        <f t="shared" si="153"/>
        <v>37.9375</v>
      </c>
      <c r="O2492" t="s">
        <v>8325</v>
      </c>
      <c r="P2492" t="s">
        <v>8329</v>
      </c>
      <c r="Q2492">
        <v>1335245276</v>
      </c>
      <c r="R2492" s="13">
        <f t="shared" si="154"/>
        <v>41023.227731481478</v>
      </c>
      <c r="S2492">
        <v>1340429276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 t="b">
        <v>0</v>
      </c>
      <c r="J2493">
        <v>10</v>
      </c>
      <c r="K2493" t="b">
        <v>1</v>
      </c>
      <c r="L2493" t="s">
        <v>8279</v>
      </c>
      <c r="M2493" s="8">
        <f t="shared" si="152"/>
        <v>103.2</v>
      </c>
      <c r="N2493" s="9">
        <f t="shared" si="153"/>
        <v>51.6</v>
      </c>
      <c r="O2493" t="s">
        <v>8325</v>
      </c>
      <c r="P2493" t="s">
        <v>8329</v>
      </c>
      <c r="Q2493">
        <v>1293739714</v>
      </c>
      <c r="R2493" s="13">
        <f t="shared" si="154"/>
        <v>40542.839282407411</v>
      </c>
      <c r="S2493">
        <v>1295142660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 t="b">
        <v>0</v>
      </c>
      <c r="J2494">
        <v>27</v>
      </c>
      <c r="K2494" t="b">
        <v>1</v>
      </c>
      <c r="L2494" t="s">
        <v>8279</v>
      </c>
      <c r="M2494" s="8">
        <f t="shared" si="152"/>
        <v>125</v>
      </c>
      <c r="N2494" s="9">
        <f t="shared" si="153"/>
        <v>27.777777777777779</v>
      </c>
      <c r="O2494" t="s">
        <v>8325</v>
      </c>
      <c r="P2494" t="s">
        <v>8329</v>
      </c>
      <c r="Q2494">
        <v>1335397188</v>
      </c>
      <c r="R2494" s="13">
        <f t="shared" si="154"/>
        <v>41024.985972222225</v>
      </c>
      <c r="S2494">
        <v>1339840740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 t="b">
        <v>0</v>
      </c>
      <c r="J2495">
        <v>259</v>
      </c>
      <c r="K2495" t="b">
        <v>1</v>
      </c>
      <c r="L2495" t="s">
        <v>8279</v>
      </c>
      <c r="M2495" s="8">
        <f t="shared" si="152"/>
        <v>128.69999999999999</v>
      </c>
      <c r="N2495" s="9">
        <f t="shared" si="153"/>
        <v>99.382239382239376</v>
      </c>
      <c r="O2495" t="s">
        <v>8325</v>
      </c>
      <c r="P2495" t="s">
        <v>8329</v>
      </c>
      <c r="Q2495">
        <v>1363320140</v>
      </c>
      <c r="R2495" s="13">
        <f t="shared" si="154"/>
        <v>41348.168287037035</v>
      </c>
      <c r="S2495">
        <v>1367208140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 t="b">
        <v>0</v>
      </c>
      <c r="J2496">
        <v>39</v>
      </c>
      <c r="K2496" t="b">
        <v>1</v>
      </c>
      <c r="L2496" t="s">
        <v>8279</v>
      </c>
      <c r="M2496" s="8">
        <f t="shared" si="152"/>
        <v>101.00533333333334</v>
      </c>
      <c r="N2496" s="9">
        <f t="shared" si="153"/>
        <v>38.848205128205123</v>
      </c>
      <c r="O2496" t="s">
        <v>8325</v>
      </c>
      <c r="P2496" t="s">
        <v>8329</v>
      </c>
      <c r="Q2496">
        <v>1335194944</v>
      </c>
      <c r="R2496" s="13">
        <f t="shared" si="154"/>
        <v>41022.645185185182</v>
      </c>
      <c r="S2496">
        <v>1337786944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 t="b">
        <v>0</v>
      </c>
      <c r="J2497">
        <v>42</v>
      </c>
      <c r="K2497" t="b">
        <v>1</v>
      </c>
      <c r="L2497" t="s">
        <v>8279</v>
      </c>
      <c r="M2497" s="8">
        <f t="shared" si="152"/>
        <v>127.53666666666666</v>
      </c>
      <c r="N2497" s="9">
        <f t="shared" si="153"/>
        <v>45.548809523809524</v>
      </c>
      <c r="O2497" t="s">
        <v>8325</v>
      </c>
      <c r="P2497" t="s">
        <v>8329</v>
      </c>
      <c r="Q2497">
        <v>1336430575</v>
      </c>
      <c r="R2497" s="13">
        <f t="shared" si="154"/>
        <v>41036.946469907409</v>
      </c>
      <c r="S2497">
        <v>1339022575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 t="b">
        <v>0</v>
      </c>
      <c r="J2498">
        <v>10</v>
      </c>
      <c r="K2498" t="b">
        <v>1</v>
      </c>
      <c r="L2498" t="s">
        <v>8279</v>
      </c>
      <c r="M2498" s="8">
        <f t="shared" ref="M2498:M2561" si="156">100*E2498/D2498</f>
        <v>100</v>
      </c>
      <c r="N2498" s="9">
        <f t="shared" ref="N2498:N2561" si="157">E2498/J2498</f>
        <v>600</v>
      </c>
      <c r="O2498" t="s">
        <v>8325</v>
      </c>
      <c r="P2498" t="s">
        <v>8329</v>
      </c>
      <c r="Q2498">
        <v>1361577292</v>
      </c>
      <c r="R2498" s="13">
        <f t="shared" ref="R2498:R2561" si="158">(((Q2498/60)/60)/24)+DATE(1970,1,1)</f>
        <v>41327.996435185189</v>
      </c>
      <c r="S2498">
        <v>1364597692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 t="b">
        <v>0</v>
      </c>
      <c r="J2499">
        <v>56</v>
      </c>
      <c r="K2499" t="b">
        <v>1</v>
      </c>
      <c r="L2499" t="s">
        <v>8279</v>
      </c>
      <c r="M2499" s="8">
        <f t="shared" si="156"/>
        <v>112.77149999999999</v>
      </c>
      <c r="N2499" s="9">
        <f t="shared" si="157"/>
        <v>80.551071428571419</v>
      </c>
      <c r="O2499" t="s">
        <v>8325</v>
      </c>
      <c r="P2499" t="s">
        <v>8329</v>
      </c>
      <c r="Q2499">
        <v>1309986338</v>
      </c>
      <c r="R2499" s="13">
        <f t="shared" si="158"/>
        <v>40730.878912037035</v>
      </c>
      <c r="S2499">
        <v>1312578338</v>
      </c>
      <c r="T2499" s="14">
        <f t="shared" ref="T2499:T2562" si="159">(((S2499/60)/60)/24)+DATE(1970,1,1)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 t="b">
        <v>0</v>
      </c>
      <c r="J2500">
        <v>20</v>
      </c>
      <c r="K2500" t="b">
        <v>1</v>
      </c>
      <c r="L2500" t="s">
        <v>8279</v>
      </c>
      <c r="M2500" s="8">
        <f t="shared" si="156"/>
        <v>105.6</v>
      </c>
      <c r="N2500" s="9">
        <f t="shared" si="157"/>
        <v>52.8</v>
      </c>
      <c r="O2500" t="s">
        <v>8325</v>
      </c>
      <c r="P2500" t="s">
        <v>8329</v>
      </c>
      <c r="Q2500">
        <v>1421190787</v>
      </c>
      <c r="R2500" s="13">
        <f t="shared" si="158"/>
        <v>42017.967442129629</v>
      </c>
      <c r="S2500">
        <v>1422400387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 t="b">
        <v>0</v>
      </c>
      <c r="J2501">
        <v>170</v>
      </c>
      <c r="K2501" t="b">
        <v>1</v>
      </c>
      <c r="L2501" t="s">
        <v>8279</v>
      </c>
      <c r="M2501" s="8">
        <f t="shared" si="156"/>
        <v>202.625</v>
      </c>
      <c r="N2501" s="9">
        <f t="shared" si="157"/>
        <v>47.676470588235297</v>
      </c>
      <c r="O2501" t="s">
        <v>8325</v>
      </c>
      <c r="P2501" t="s">
        <v>8329</v>
      </c>
      <c r="Q2501">
        <v>1352820837</v>
      </c>
      <c r="R2501" s="13">
        <f t="shared" si="158"/>
        <v>41226.648576388885</v>
      </c>
      <c r="S2501">
        <v>1356976800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 t="b">
        <v>0</v>
      </c>
      <c r="J2502">
        <v>29</v>
      </c>
      <c r="K2502" t="b">
        <v>1</v>
      </c>
      <c r="L2502" t="s">
        <v>8279</v>
      </c>
      <c r="M2502" s="8">
        <f t="shared" si="156"/>
        <v>113.33333333333333</v>
      </c>
      <c r="N2502" s="9">
        <f t="shared" si="157"/>
        <v>23.448275862068964</v>
      </c>
      <c r="O2502" t="s">
        <v>8325</v>
      </c>
      <c r="P2502" t="s">
        <v>8329</v>
      </c>
      <c r="Q2502">
        <v>1337884375</v>
      </c>
      <c r="R2502" s="13">
        <f t="shared" si="158"/>
        <v>41053.772858796299</v>
      </c>
      <c r="S2502">
        <v>1340476375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 t="b">
        <v>0</v>
      </c>
      <c r="J2503">
        <v>7</v>
      </c>
      <c r="K2503" t="b">
        <v>0</v>
      </c>
      <c r="L2503" t="s">
        <v>8299</v>
      </c>
      <c r="M2503" s="8">
        <f t="shared" si="156"/>
        <v>2.5545454545454547</v>
      </c>
      <c r="N2503" s="9">
        <f t="shared" si="157"/>
        <v>40.142857142857146</v>
      </c>
      <c r="O2503" t="s">
        <v>8336</v>
      </c>
      <c r="P2503" t="s">
        <v>8353</v>
      </c>
      <c r="Q2503">
        <v>1440787104</v>
      </c>
      <c r="R2503" s="13">
        <f t="shared" si="158"/>
        <v>42244.776666666665</v>
      </c>
      <c r="S2503">
        <v>1443379104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 t="b">
        <v>0</v>
      </c>
      <c r="J2504">
        <v>5</v>
      </c>
      <c r="K2504" t="b">
        <v>0</v>
      </c>
      <c r="L2504" t="s">
        <v>8299</v>
      </c>
      <c r="M2504" s="8">
        <f t="shared" si="156"/>
        <v>7.8181818181818186E-2</v>
      </c>
      <c r="N2504" s="9">
        <f t="shared" si="157"/>
        <v>17.2</v>
      </c>
      <c r="O2504" t="s">
        <v>8336</v>
      </c>
      <c r="P2504" t="s">
        <v>8353</v>
      </c>
      <c r="Q2504">
        <v>1407440918</v>
      </c>
      <c r="R2504" s="13">
        <f t="shared" si="158"/>
        <v>41858.825439814813</v>
      </c>
      <c r="S2504">
        <v>1411328918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 t="b">
        <v>0</v>
      </c>
      <c r="J2505">
        <v>0</v>
      </c>
      <c r="K2505" t="b">
        <v>0</v>
      </c>
      <c r="L2505" t="s">
        <v>8299</v>
      </c>
      <c r="M2505" s="8">
        <f t="shared" si="156"/>
        <v>0</v>
      </c>
      <c r="N2505" s="9" t="e">
        <f t="shared" si="157"/>
        <v>#DIV/0!</v>
      </c>
      <c r="O2505" t="s">
        <v>8336</v>
      </c>
      <c r="P2505" t="s">
        <v>8353</v>
      </c>
      <c r="Q2505">
        <v>1462743308</v>
      </c>
      <c r="R2505" s="13">
        <f t="shared" si="158"/>
        <v>42498.899398148147</v>
      </c>
      <c r="S2505">
        <v>1465333560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 t="b">
        <v>0</v>
      </c>
      <c r="J2506">
        <v>0</v>
      </c>
      <c r="K2506" t="b">
        <v>0</v>
      </c>
      <c r="L2506" t="s">
        <v>8299</v>
      </c>
      <c r="M2506" s="8">
        <f t="shared" si="156"/>
        <v>0</v>
      </c>
      <c r="N2506" s="9" t="e">
        <f t="shared" si="157"/>
        <v>#DIV/0!</v>
      </c>
      <c r="O2506" t="s">
        <v>8336</v>
      </c>
      <c r="P2506" t="s">
        <v>8353</v>
      </c>
      <c r="Q2506">
        <v>1413418934</v>
      </c>
      <c r="R2506" s="13">
        <f t="shared" si="158"/>
        <v>41928.015439814815</v>
      </c>
      <c r="S2506">
        <v>1416014534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 t="b">
        <v>0</v>
      </c>
      <c r="J2507">
        <v>0</v>
      </c>
      <c r="K2507" t="b">
        <v>0</v>
      </c>
      <c r="L2507" t="s">
        <v>8299</v>
      </c>
      <c r="M2507" s="8">
        <f t="shared" si="156"/>
        <v>0</v>
      </c>
      <c r="N2507" s="9" t="e">
        <f t="shared" si="157"/>
        <v>#DIV/0!</v>
      </c>
      <c r="O2507" t="s">
        <v>8336</v>
      </c>
      <c r="P2507" t="s">
        <v>8353</v>
      </c>
      <c r="Q2507">
        <v>1423704016</v>
      </c>
      <c r="R2507" s="13">
        <f t="shared" si="158"/>
        <v>42047.05574074074</v>
      </c>
      <c r="S2507">
        <v>1426292416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 t="b">
        <v>0</v>
      </c>
      <c r="J2508">
        <v>2</v>
      </c>
      <c r="K2508" t="b">
        <v>0</v>
      </c>
      <c r="L2508" t="s">
        <v>8299</v>
      </c>
      <c r="M2508" s="8">
        <f t="shared" si="156"/>
        <v>0.6</v>
      </c>
      <c r="N2508" s="9">
        <f t="shared" si="157"/>
        <v>15</v>
      </c>
      <c r="O2508" t="s">
        <v>8336</v>
      </c>
      <c r="P2508" t="s">
        <v>8353</v>
      </c>
      <c r="Q2508">
        <v>1441955269</v>
      </c>
      <c r="R2508" s="13">
        <f t="shared" si="158"/>
        <v>42258.297094907408</v>
      </c>
      <c r="S2508">
        <v>1443906000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 t="b">
        <v>0</v>
      </c>
      <c r="J2509">
        <v>0</v>
      </c>
      <c r="K2509" t="b">
        <v>0</v>
      </c>
      <c r="L2509" t="s">
        <v>8299</v>
      </c>
      <c r="M2509" s="8">
        <f t="shared" si="156"/>
        <v>0</v>
      </c>
      <c r="N2509" s="9" t="e">
        <f t="shared" si="157"/>
        <v>#DIV/0!</v>
      </c>
      <c r="O2509" t="s">
        <v>8336</v>
      </c>
      <c r="P2509" t="s">
        <v>8353</v>
      </c>
      <c r="Q2509">
        <v>1428716704</v>
      </c>
      <c r="R2509" s="13">
        <f t="shared" si="158"/>
        <v>42105.072962962964</v>
      </c>
      <c r="S2509">
        <v>1431308704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 t="b">
        <v>0</v>
      </c>
      <c r="J2510">
        <v>0</v>
      </c>
      <c r="K2510" t="b">
        <v>0</v>
      </c>
      <c r="L2510" t="s">
        <v>8299</v>
      </c>
      <c r="M2510" s="8">
        <f t="shared" si="156"/>
        <v>0</v>
      </c>
      <c r="N2510" s="9" t="e">
        <f t="shared" si="157"/>
        <v>#DIV/0!</v>
      </c>
      <c r="O2510" t="s">
        <v>8336</v>
      </c>
      <c r="P2510" t="s">
        <v>8353</v>
      </c>
      <c r="Q2510">
        <v>1405464634</v>
      </c>
      <c r="R2510" s="13">
        <f t="shared" si="158"/>
        <v>41835.951782407406</v>
      </c>
      <c r="S2510">
        <v>1408056634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 t="b">
        <v>0</v>
      </c>
      <c r="J2511">
        <v>28</v>
      </c>
      <c r="K2511" t="b">
        <v>0</v>
      </c>
      <c r="L2511" t="s">
        <v>8299</v>
      </c>
      <c r="M2511" s="8">
        <f t="shared" si="156"/>
        <v>1.0526315789473684</v>
      </c>
      <c r="N2511" s="9">
        <f t="shared" si="157"/>
        <v>35.714285714285715</v>
      </c>
      <c r="O2511" t="s">
        <v>8336</v>
      </c>
      <c r="P2511" t="s">
        <v>8353</v>
      </c>
      <c r="Q2511">
        <v>1424719549</v>
      </c>
      <c r="R2511" s="13">
        <f t="shared" si="158"/>
        <v>42058.809594907405</v>
      </c>
      <c r="S2511">
        <v>1429554349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 t="b">
        <v>0</v>
      </c>
      <c r="J2512">
        <v>2</v>
      </c>
      <c r="K2512" t="b">
        <v>0</v>
      </c>
      <c r="L2512" t="s">
        <v>8299</v>
      </c>
      <c r="M2512" s="8">
        <f t="shared" si="156"/>
        <v>0.15</v>
      </c>
      <c r="N2512" s="9">
        <f t="shared" si="157"/>
        <v>37.5</v>
      </c>
      <c r="O2512" t="s">
        <v>8336</v>
      </c>
      <c r="P2512" t="s">
        <v>8353</v>
      </c>
      <c r="Q2512">
        <v>1426463772</v>
      </c>
      <c r="R2512" s="13">
        <f t="shared" si="158"/>
        <v>42078.997361111105</v>
      </c>
      <c r="S2512">
        <v>1431647772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 t="b">
        <v>0</v>
      </c>
      <c r="J2513">
        <v>0</v>
      </c>
      <c r="K2513" t="b">
        <v>0</v>
      </c>
      <c r="L2513" t="s">
        <v>8299</v>
      </c>
      <c r="M2513" s="8">
        <f t="shared" si="156"/>
        <v>0</v>
      </c>
      <c r="N2513" s="9" t="e">
        <f t="shared" si="157"/>
        <v>#DIV/0!</v>
      </c>
      <c r="O2513" t="s">
        <v>8336</v>
      </c>
      <c r="P2513" t="s">
        <v>8353</v>
      </c>
      <c r="Q2513">
        <v>1451731413</v>
      </c>
      <c r="R2513" s="13">
        <f t="shared" si="158"/>
        <v>42371.446909722217</v>
      </c>
      <c r="S2513">
        <v>1454323413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 t="b">
        <v>0</v>
      </c>
      <c r="J2514">
        <v>0</v>
      </c>
      <c r="K2514" t="b">
        <v>0</v>
      </c>
      <c r="L2514" t="s">
        <v>8299</v>
      </c>
      <c r="M2514" s="8">
        <f t="shared" si="156"/>
        <v>0</v>
      </c>
      <c r="N2514" s="9" t="e">
        <f t="shared" si="157"/>
        <v>#DIV/0!</v>
      </c>
      <c r="O2514" t="s">
        <v>8336</v>
      </c>
      <c r="P2514" t="s">
        <v>8353</v>
      </c>
      <c r="Q2514">
        <v>1417208561</v>
      </c>
      <c r="R2514" s="13">
        <f t="shared" si="158"/>
        <v>41971.876863425925</v>
      </c>
      <c r="S2514">
        <v>1418504561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 t="b">
        <v>0</v>
      </c>
      <c r="J2515">
        <v>0</v>
      </c>
      <c r="K2515" t="b">
        <v>0</v>
      </c>
      <c r="L2515" t="s">
        <v>8299</v>
      </c>
      <c r="M2515" s="8">
        <f t="shared" si="156"/>
        <v>0</v>
      </c>
      <c r="N2515" s="9" t="e">
        <f t="shared" si="157"/>
        <v>#DIV/0!</v>
      </c>
      <c r="O2515" t="s">
        <v>8336</v>
      </c>
      <c r="P2515" t="s">
        <v>8353</v>
      </c>
      <c r="Q2515">
        <v>1482883789</v>
      </c>
      <c r="R2515" s="13">
        <f t="shared" si="158"/>
        <v>42732.00681712963</v>
      </c>
      <c r="S2515">
        <v>1488067789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 t="b">
        <v>0</v>
      </c>
      <c r="J2516">
        <v>4</v>
      </c>
      <c r="K2516" t="b">
        <v>0</v>
      </c>
      <c r="L2516" t="s">
        <v>8299</v>
      </c>
      <c r="M2516" s="8">
        <f t="shared" si="156"/>
        <v>1.75</v>
      </c>
      <c r="N2516" s="9">
        <f t="shared" si="157"/>
        <v>52.5</v>
      </c>
      <c r="O2516" t="s">
        <v>8336</v>
      </c>
      <c r="P2516" t="s">
        <v>8353</v>
      </c>
      <c r="Q2516">
        <v>1407057677</v>
      </c>
      <c r="R2516" s="13">
        <f t="shared" si="158"/>
        <v>41854.389780092592</v>
      </c>
      <c r="S2516">
        <v>1408526477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 t="b">
        <v>0</v>
      </c>
      <c r="J2517">
        <v>12</v>
      </c>
      <c r="K2517" t="b">
        <v>0</v>
      </c>
      <c r="L2517" t="s">
        <v>8299</v>
      </c>
      <c r="M2517" s="8">
        <f t="shared" si="156"/>
        <v>18.600000000000001</v>
      </c>
      <c r="N2517" s="9">
        <f t="shared" si="157"/>
        <v>77.5</v>
      </c>
      <c r="O2517" t="s">
        <v>8336</v>
      </c>
      <c r="P2517" t="s">
        <v>8353</v>
      </c>
      <c r="Q2517">
        <v>1422043753</v>
      </c>
      <c r="R2517" s="13">
        <f t="shared" si="158"/>
        <v>42027.839733796296</v>
      </c>
      <c r="S2517">
        <v>1424635753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 t="b">
        <v>0</v>
      </c>
      <c r="J2518">
        <v>0</v>
      </c>
      <c r="K2518" t="b">
        <v>0</v>
      </c>
      <c r="L2518" t="s">
        <v>8299</v>
      </c>
      <c r="M2518" s="8">
        <f t="shared" si="156"/>
        <v>0</v>
      </c>
      <c r="N2518" s="9" t="e">
        <f t="shared" si="157"/>
        <v>#DIV/0!</v>
      </c>
      <c r="O2518" t="s">
        <v>8336</v>
      </c>
      <c r="P2518" t="s">
        <v>8353</v>
      </c>
      <c r="Q2518">
        <v>1414683652</v>
      </c>
      <c r="R2518" s="13">
        <f t="shared" si="158"/>
        <v>41942.653379629628</v>
      </c>
      <c r="S2518">
        <v>1417279252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 t="b">
        <v>0</v>
      </c>
      <c r="J2519">
        <v>33</v>
      </c>
      <c r="K2519" t="b">
        <v>0</v>
      </c>
      <c r="L2519" t="s">
        <v>8299</v>
      </c>
      <c r="M2519" s="8">
        <f t="shared" si="156"/>
        <v>9.8166666666666664</v>
      </c>
      <c r="N2519" s="9">
        <f t="shared" si="157"/>
        <v>53.545454545454547</v>
      </c>
      <c r="O2519" t="s">
        <v>8336</v>
      </c>
      <c r="P2519" t="s">
        <v>8353</v>
      </c>
      <c r="Q2519">
        <v>1424200530</v>
      </c>
      <c r="R2519" s="13">
        <f t="shared" si="158"/>
        <v>42052.802430555559</v>
      </c>
      <c r="S2519">
        <v>1426788930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 t="b">
        <v>0</v>
      </c>
      <c r="J2520">
        <v>0</v>
      </c>
      <c r="K2520" t="b">
        <v>0</v>
      </c>
      <c r="L2520" t="s">
        <v>8299</v>
      </c>
      <c r="M2520" s="8">
        <f t="shared" si="156"/>
        <v>0</v>
      </c>
      <c r="N2520" s="9" t="e">
        <f t="shared" si="157"/>
        <v>#DIV/0!</v>
      </c>
      <c r="O2520" t="s">
        <v>8336</v>
      </c>
      <c r="P2520" t="s">
        <v>8353</v>
      </c>
      <c r="Q2520">
        <v>1413303628</v>
      </c>
      <c r="R2520" s="13">
        <f t="shared" si="158"/>
        <v>41926.680879629632</v>
      </c>
      <c r="S2520">
        <v>1415899228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 t="b">
        <v>0</v>
      </c>
      <c r="J2521">
        <v>4</v>
      </c>
      <c r="K2521" t="b">
        <v>0</v>
      </c>
      <c r="L2521" t="s">
        <v>8299</v>
      </c>
      <c r="M2521" s="8">
        <f t="shared" si="156"/>
        <v>4.3333333333333335E-2</v>
      </c>
      <c r="N2521" s="9">
        <f t="shared" si="157"/>
        <v>16.25</v>
      </c>
      <c r="O2521" t="s">
        <v>8336</v>
      </c>
      <c r="P2521" t="s">
        <v>8353</v>
      </c>
      <c r="Q2521">
        <v>1403149404</v>
      </c>
      <c r="R2521" s="13">
        <f t="shared" si="158"/>
        <v>41809.155138888891</v>
      </c>
      <c r="S2521">
        <v>1405741404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 t="b">
        <v>0</v>
      </c>
      <c r="J2522">
        <v>0</v>
      </c>
      <c r="K2522" t="b">
        <v>0</v>
      </c>
      <c r="L2522" t="s">
        <v>8299</v>
      </c>
      <c r="M2522" s="8">
        <f t="shared" si="156"/>
        <v>0</v>
      </c>
      <c r="N2522" s="9" t="e">
        <f t="shared" si="157"/>
        <v>#DIV/0!</v>
      </c>
      <c r="O2522" t="s">
        <v>8336</v>
      </c>
      <c r="P2522" t="s">
        <v>8353</v>
      </c>
      <c r="Q2522">
        <v>1472567085</v>
      </c>
      <c r="R2522" s="13">
        <f t="shared" si="158"/>
        <v>42612.600520833337</v>
      </c>
      <c r="S2522">
        <v>1476559260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 t="b">
        <v>0</v>
      </c>
      <c r="J2523">
        <v>132</v>
      </c>
      <c r="K2523" t="b">
        <v>1</v>
      </c>
      <c r="L2523" t="s">
        <v>8300</v>
      </c>
      <c r="M2523" s="8">
        <f t="shared" si="156"/>
        <v>109.48792</v>
      </c>
      <c r="N2523" s="9">
        <f t="shared" si="157"/>
        <v>103.68174242424243</v>
      </c>
      <c r="O2523" t="s">
        <v>8325</v>
      </c>
      <c r="P2523" t="s">
        <v>8354</v>
      </c>
      <c r="Q2523">
        <v>1442963621</v>
      </c>
      <c r="R2523" s="13">
        <f t="shared" si="158"/>
        <v>42269.967835648145</v>
      </c>
      <c r="S2523">
        <v>1444778021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 t="b">
        <v>0</v>
      </c>
      <c r="J2524">
        <v>27</v>
      </c>
      <c r="K2524" t="b">
        <v>1</v>
      </c>
      <c r="L2524" t="s">
        <v>8300</v>
      </c>
      <c r="M2524" s="8">
        <f t="shared" si="156"/>
        <v>100</v>
      </c>
      <c r="N2524" s="9">
        <f t="shared" si="157"/>
        <v>185.18518518518519</v>
      </c>
      <c r="O2524" t="s">
        <v>8325</v>
      </c>
      <c r="P2524" t="s">
        <v>8354</v>
      </c>
      <c r="Q2524">
        <v>1459431960</v>
      </c>
      <c r="R2524" s="13">
        <f t="shared" si="158"/>
        <v>42460.573611111111</v>
      </c>
      <c r="S2524">
        <v>1461336720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 t="b">
        <v>0</v>
      </c>
      <c r="J2525">
        <v>26</v>
      </c>
      <c r="K2525" t="b">
        <v>1</v>
      </c>
      <c r="L2525" t="s">
        <v>8300</v>
      </c>
      <c r="M2525" s="8">
        <f t="shared" si="156"/>
        <v>156.44444444444446</v>
      </c>
      <c r="N2525" s="9">
        <f t="shared" si="157"/>
        <v>54.153846153846153</v>
      </c>
      <c r="O2525" t="s">
        <v>8325</v>
      </c>
      <c r="P2525" t="s">
        <v>8354</v>
      </c>
      <c r="Q2525">
        <v>1413674692</v>
      </c>
      <c r="R2525" s="13">
        <f t="shared" si="158"/>
        <v>41930.975601851853</v>
      </c>
      <c r="S2525">
        <v>1416270292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 t="b">
        <v>0</v>
      </c>
      <c r="J2526">
        <v>43</v>
      </c>
      <c r="K2526" t="b">
        <v>1</v>
      </c>
      <c r="L2526" t="s">
        <v>8300</v>
      </c>
      <c r="M2526" s="8">
        <f t="shared" si="156"/>
        <v>101.6</v>
      </c>
      <c r="N2526" s="9">
        <f t="shared" si="157"/>
        <v>177.2093023255814</v>
      </c>
      <c r="O2526" t="s">
        <v>8325</v>
      </c>
      <c r="P2526" t="s">
        <v>8354</v>
      </c>
      <c r="Q2526">
        <v>1416338557</v>
      </c>
      <c r="R2526" s="13">
        <f t="shared" si="158"/>
        <v>41961.807372685187</v>
      </c>
      <c r="S2526">
        <v>1419136200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 t="b">
        <v>0</v>
      </c>
      <c r="J2527">
        <v>80</v>
      </c>
      <c r="K2527" t="b">
        <v>1</v>
      </c>
      <c r="L2527" t="s">
        <v>8300</v>
      </c>
      <c r="M2527" s="8">
        <f t="shared" si="156"/>
        <v>100.325</v>
      </c>
      <c r="N2527" s="9">
        <f t="shared" si="157"/>
        <v>100.325</v>
      </c>
      <c r="O2527" t="s">
        <v>8325</v>
      </c>
      <c r="P2527" t="s">
        <v>8354</v>
      </c>
      <c r="Q2527">
        <v>1338322571</v>
      </c>
      <c r="R2527" s="13">
        <f t="shared" si="158"/>
        <v>41058.844571759262</v>
      </c>
      <c r="S2527">
        <v>1340914571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 t="b">
        <v>0</v>
      </c>
      <c r="J2528">
        <v>33</v>
      </c>
      <c r="K2528" t="b">
        <v>1</v>
      </c>
      <c r="L2528" t="s">
        <v>8300</v>
      </c>
      <c r="M2528" s="8">
        <f t="shared" si="156"/>
        <v>112.95</v>
      </c>
      <c r="N2528" s="9">
        <f t="shared" si="157"/>
        <v>136.90909090909091</v>
      </c>
      <c r="O2528" t="s">
        <v>8325</v>
      </c>
      <c r="P2528" t="s">
        <v>8354</v>
      </c>
      <c r="Q2528">
        <v>1415585474</v>
      </c>
      <c r="R2528" s="13">
        <f t="shared" si="158"/>
        <v>41953.091134259259</v>
      </c>
      <c r="S2528">
        <v>1418014740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 t="b">
        <v>0</v>
      </c>
      <c r="J2529">
        <v>71</v>
      </c>
      <c r="K2529" t="b">
        <v>1</v>
      </c>
      <c r="L2529" t="s">
        <v>8300</v>
      </c>
      <c r="M2529" s="8">
        <f t="shared" si="156"/>
        <v>102.125</v>
      </c>
      <c r="N2529" s="9">
        <f t="shared" si="157"/>
        <v>57.535211267605632</v>
      </c>
      <c r="O2529" t="s">
        <v>8325</v>
      </c>
      <c r="P2529" t="s">
        <v>8354</v>
      </c>
      <c r="Q2529">
        <v>1380477691</v>
      </c>
      <c r="R2529" s="13">
        <f t="shared" si="158"/>
        <v>41546.75105324074</v>
      </c>
      <c r="S2529">
        <v>1382068740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 t="b">
        <v>0</v>
      </c>
      <c r="J2530">
        <v>81</v>
      </c>
      <c r="K2530" t="b">
        <v>1</v>
      </c>
      <c r="L2530" t="s">
        <v>8300</v>
      </c>
      <c r="M2530" s="8">
        <f t="shared" si="156"/>
        <v>107.24975000000001</v>
      </c>
      <c r="N2530" s="9">
        <f t="shared" si="157"/>
        <v>52.962839506172834</v>
      </c>
      <c r="O2530" t="s">
        <v>8325</v>
      </c>
      <c r="P2530" t="s">
        <v>8354</v>
      </c>
      <c r="Q2530">
        <v>1438459303</v>
      </c>
      <c r="R2530" s="13">
        <f t="shared" si="158"/>
        <v>42217.834525462968</v>
      </c>
      <c r="S2530">
        <v>1440068400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 t="b">
        <v>0</v>
      </c>
      <c r="J2531">
        <v>76</v>
      </c>
      <c r="K2531" t="b">
        <v>1</v>
      </c>
      <c r="L2531" t="s">
        <v>8300</v>
      </c>
      <c r="M2531" s="8">
        <f t="shared" si="156"/>
        <v>104.28333333333333</v>
      </c>
      <c r="N2531" s="9">
        <f t="shared" si="157"/>
        <v>82.328947368421055</v>
      </c>
      <c r="O2531" t="s">
        <v>8325</v>
      </c>
      <c r="P2531" t="s">
        <v>8354</v>
      </c>
      <c r="Q2531">
        <v>1328752575</v>
      </c>
      <c r="R2531" s="13">
        <f t="shared" si="158"/>
        <v>40948.080729166664</v>
      </c>
      <c r="S2531">
        <v>1332636975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 t="b">
        <v>0</v>
      </c>
      <c r="J2532">
        <v>48</v>
      </c>
      <c r="K2532" t="b">
        <v>1</v>
      </c>
      <c r="L2532" t="s">
        <v>8300</v>
      </c>
      <c r="M2532" s="8">
        <f t="shared" si="156"/>
        <v>100</v>
      </c>
      <c r="N2532" s="9">
        <f t="shared" si="157"/>
        <v>135.41666666666666</v>
      </c>
      <c r="O2532" t="s">
        <v>8325</v>
      </c>
      <c r="P2532" t="s">
        <v>8354</v>
      </c>
      <c r="Q2532">
        <v>1426711505</v>
      </c>
      <c r="R2532" s="13">
        <f t="shared" si="158"/>
        <v>42081.864641203705</v>
      </c>
      <c r="S2532">
        <v>1429505400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 t="b">
        <v>0</v>
      </c>
      <c r="J2533">
        <v>61</v>
      </c>
      <c r="K2533" t="b">
        <v>1</v>
      </c>
      <c r="L2533" t="s">
        <v>8300</v>
      </c>
      <c r="M2533" s="8">
        <f t="shared" si="156"/>
        <v>100.4</v>
      </c>
      <c r="N2533" s="9">
        <f t="shared" si="157"/>
        <v>74.06557377049181</v>
      </c>
      <c r="O2533" t="s">
        <v>8325</v>
      </c>
      <c r="P2533" t="s">
        <v>8354</v>
      </c>
      <c r="Q2533">
        <v>1437668354</v>
      </c>
      <c r="R2533" s="13">
        <f t="shared" si="158"/>
        <v>42208.680023148147</v>
      </c>
      <c r="S2533">
        <v>1439611140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 t="b">
        <v>0</v>
      </c>
      <c r="J2534">
        <v>60</v>
      </c>
      <c r="K2534" t="b">
        <v>1</v>
      </c>
      <c r="L2534" t="s">
        <v>8300</v>
      </c>
      <c r="M2534" s="8">
        <f t="shared" si="156"/>
        <v>126.125</v>
      </c>
      <c r="N2534" s="9">
        <f t="shared" si="157"/>
        <v>84.083333333333329</v>
      </c>
      <c r="O2534" t="s">
        <v>8325</v>
      </c>
      <c r="P2534" t="s">
        <v>8354</v>
      </c>
      <c r="Q2534">
        <v>1342556566</v>
      </c>
      <c r="R2534" s="13">
        <f t="shared" si="158"/>
        <v>41107.849143518521</v>
      </c>
      <c r="S2534">
        <v>1345148566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 t="b">
        <v>0</v>
      </c>
      <c r="J2535">
        <v>136</v>
      </c>
      <c r="K2535" t="b">
        <v>1</v>
      </c>
      <c r="L2535" t="s">
        <v>8300</v>
      </c>
      <c r="M2535" s="8">
        <f t="shared" si="156"/>
        <v>110.66666666666667</v>
      </c>
      <c r="N2535" s="9">
        <f t="shared" si="157"/>
        <v>61.029411764705884</v>
      </c>
      <c r="O2535" t="s">
        <v>8325</v>
      </c>
      <c r="P2535" t="s">
        <v>8354</v>
      </c>
      <c r="Q2535">
        <v>1359568911</v>
      </c>
      <c r="R2535" s="13">
        <f t="shared" si="158"/>
        <v>41304.751284722224</v>
      </c>
      <c r="S2535">
        <v>1362160868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 t="b">
        <v>0</v>
      </c>
      <c r="J2536">
        <v>14</v>
      </c>
      <c r="K2536" t="b">
        <v>1</v>
      </c>
      <c r="L2536" t="s">
        <v>8300</v>
      </c>
      <c r="M2536" s="8">
        <f t="shared" si="156"/>
        <v>105</v>
      </c>
      <c r="N2536" s="9">
        <f t="shared" si="157"/>
        <v>150</v>
      </c>
      <c r="O2536" t="s">
        <v>8325</v>
      </c>
      <c r="P2536" t="s">
        <v>8354</v>
      </c>
      <c r="Q2536">
        <v>1257871712</v>
      </c>
      <c r="R2536" s="13">
        <f t="shared" si="158"/>
        <v>40127.700370370374</v>
      </c>
      <c r="S2536">
        <v>1262325600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 t="b">
        <v>0</v>
      </c>
      <c r="J2537">
        <v>78</v>
      </c>
      <c r="K2537" t="b">
        <v>1</v>
      </c>
      <c r="L2537" t="s">
        <v>8300</v>
      </c>
      <c r="M2537" s="8">
        <f t="shared" si="156"/>
        <v>103.77500000000001</v>
      </c>
      <c r="N2537" s="9">
        <f t="shared" si="157"/>
        <v>266.08974358974359</v>
      </c>
      <c r="O2537" t="s">
        <v>8325</v>
      </c>
      <c r="P2537" t="s">
        <v>8354</v>
      </c>
      <c r="Q2537">
        <v>1414781945</v>
      </c>
      <c r="R2537" s="13">
        <f t="shared" si="158"/>
        <v>41943.791030092594</v>
      </c>
      <c r="S2537">
        <v>1417463945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 t="b">
        <v>0</v>
      </c>
      <c r="J2538">
        <v>4</v>
      </c>
      <c r="K2538" t="b">
        <v>1</v>
      </c>
      <c r="L2538" t="s">
        <v>8300</v>
      </c>
      <c r="M2538" s="8">
        <f t="shared" si="156"/>
        <v>116</v>
      </c>
      <c r="N2538" s="9">
        <f t="shared" si="157"/>
        <v>7.25</v>
      </c>
      <c r="O2538" t="s">
        <v>8325</v>
      </c>
      <c r="P2538" t="s">
        <v>8354</v>
      </c>
      <c r="Q2538">
        <v>1373337166</v>
      </c>
      <c r="R2538" s="13">
        <f t="shared" si="158"/>
        <v>41464.106087962966</v>
      </c>
      <c r="S2538">
        <v>1375151566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 t="b">
        <v>0</v>
      </c>
      <c r="J2539">
        <v>11</v>
      </c>
      <c r="K2539" t="b">
        <v>1</v>
      </c>
      <c r="L2539" t="s">
        <v>8300</v>
      </c>
      <c r="M2539" s="8">
        <f t="shared" si="156"/>
        <v>110</v>
      </c>
      <c r="N2539" s="9">
        <f t="shared" si="157"/>
        <v>100</v>
      </c>
      <c r="O2539" t="s">
        <v>8325</v>
      </c>
      <c r="P2539" t="s">
        <v>8354</v>
      </c>
      <c r="Q2539">
        <v>1307028855</v>
      </c>
      <c r="R2539" s="13">
        <f t="shared" si="158"/>
        <v>40696.648784722223</v>
      </c>
      <c r="S2539">
        <v>1312212855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 t="b">
        <v>0</v>
      </c>
      <c r="J2540">
        <v>185</v>
      </c>
      <c r="K2540" t="b">
        <v>1</v>
      </c>
      <c r="L2540" t="s">
        <v>8300</v>
      </c>
      <c r="M2540" s="8">
        <f t="shared" si="156"/>
        <v>113.01761111111109</v>
      </c>
      <c r="N2540" s="9">
        <f t="shared" si="157"/>
        <v>109.96308108108107</v>
      </c>
      <c r="O2540" t="s">
        <v>8325</v>
      </c>
      <c r="P2540" t="s">
        <v>8354</v>
      </c>
      <c r="Q2540">
        <v>1359029661</v>
      </c>
      <c r="R2540" s="13">
        <f t="shared" si="158"/>
        <v>41298.509965277779</v>
      </c>
      <c r="S2540">
        <v>1361681940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 t="b">
        <v>0</v>
      </c>
      <c r="J2541">
        <v>59</v>
      </c>
      <c r="K2541" t="b">
        <v>1</v>
      </c>
      <c r="L2541" t="s">
        <v>8300</v>
      </c>
      <c r="M2541" s="8">
        <f t="shared" si="156"/>
        <v>100.25</v>
      </c>
      <c r="N2541" s="9">
        <f t="shared" si="157"/>
        <v>169.91525423728814</v>
      </c>
      <c r="O2541" t="s">
        <v>8325</v>
      </c>
      <c r="P2541" t="s">
        <v>8354</v>
      </c>
      <c r="Q2541">
        <v>1417729152</v>
      </c>
      <c r="R2541" s="13">
        <f t="shared" si="158"/>
        <v>41977.902222222227</v>
      </c>
      <c r="S2541">
        <v>1422913152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 t="b">
        <v>0</v>
      </c>
      <c r="J2542">
        <v>27</v>
      </c>
      <c r="K2542" t="b">
        <v>1</v>
      </c>
      <c r="L2542" t="s">
        <v>8300</v>
      </c>
      <c r="M2542" s="8">
        <f t="shared" si="156"/>
        <v>103.4</v>
      </c>
      <c r="N2542" s="9">
        <f t="shared" si="157"/>
        <v>95.740740740740748</v>
      </c>
      <c r="O2542" t="s">
        <v>8325</v>
      </c>
      <c r="P2542" t="s">
        <v>8354</v>
      </c>
      <c r="Q2542">
        <v>1314720721</v>
      </c>
      <c r="R2542" s="13">
        <f t="shared" si="158"/>
        <v>40785.675011574072</v>
      </c>
      <c r="S2542">
        <v>1319904721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 t="b">
        <v>0</v>
      </c>
      <c r="J2543">
        <v>63</v>
      </c>
      <c r="K2543" t="b">
        <v>1</v>
      </c>
      <c r="L2543" t="s">
        <v>8300</v>
      </c>
      <c r="M2543" s="8">
        <f t="shared" si="156"/>
        <v>107.02857142857142</v>
      </c>
      <c r="N2543" s="9">
        <f t="shared" si="157"/>
        <v>59.460317460317462</v>
      </c>
      <c r="O2543" t="s">
        <v>8325</v>
      </c>
      <c r="P2543" t="s">
        <v>8354</v>
      </c>
      <c r="Q2543">
        <v>1375008418</v>
      </c>
      <c r="R2543" s="13">
        <f t="shared" si="158"/>
        <v>41483.449282407404</v>
      </c>
      <c r="S2543">
        <v>1380192418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 t="b">
        <v>0</v>
      </c>
      <c r="J2544">
        <v>13</v>
      </c>
      <c r="K2544" t="b">
        <v>1</v>
      </c>
      <c r="L2544" t="s">
        <v>8300</v>
      </c>
      <c r="M2544" s="8">
        <f t="shared" si="156"/>
        <v>103.57142857142857</v>
      </c>
      <c r="N2544" s="9">
        <f t="shared" si="157"/>
        <v>55.769230769230766</v>
      </c>
      <c r="O2544" t="s">
        <v>8325</v>
      </c>
      <c r="P2544" t="s">
        <v>8354</v>
      </c>
      <c r="Q2544">
        <v>1377252857</v>
      </c>
      <c r="R2544" s="13">
        <f t="shared" si="158"/>
        <v>41509.426585648151</v>
      </c>
      <c r="S2544">
        <v>1380599940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 t="b">
        <v>0</v>
      </c>
      <c r="J2545">
        <v>13</v>
      </c>
      <c r="K2545" t="b">
        <v>1</v>
      </c>
      <c r="L2545" t="s">
        <v>8300</v>
      </c>
      <c r="M2545" s="8">
        <f t="shared" si="156"/>
        <v>156.4</v>
      </c>
      <c r="N2545" s="9">
        <f t="shared" si="157"/>
        <v>30.076923076923077</v>
      </c>
      <c r="O2545" t="s">
        <v>8325</v>
      </c>
      <c r="P2545" t="s">
        <v>8354</v>
      </c>
      <c r="Q2545">
        <v>1291257298</v>
      </c>
      <c r="R2545" s="13">
        <f t="shared" si="158"/>
        <v>40514.107615740737</v>
      </c>
      <c r="S2545">
        <v>1293937200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 t="b">
        <v>0</v>
      </c>
      <c r="J2546">
        <v>57</v>
      </c>
      <c r="K2546" t="b">
        <v>1</v>
      </c>
      <c r="L2546" t="s">
        <v>8300</v>
      </c>
      <c r="M2546" s="8">
        <f t="shared" si="156"/>
        <v>100.82</v>
      </c>
      <c r="N2546" s="9">
        <f t="shared" si="157"/>
        <v>88.438596491228068</v>
      </c>
      <c r="O2546" t="s">
        <v>8325</v>
      </c>
      <c r="P2546" t="s">
        <v>8354</v>
      </c>
      <c r="Q2546">
        <v>1339158569</v>
      </c>
      <c r="R2546" s="13">
        <f t="shared" si="158"/>
        <v>41068.520474537036</v>
      </c>
      <c r="S2546">
        <v>1341750569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 t="b">
        <v>0</v>
      </c>
      <c r="J2547">
        <v>61</v>
      </c>
      <c r="K2547" t="b">
        <v>1</v>
      </c>
      <c r="L2547" t="s">
        <v>8300</v>
      </c>
      <c r="M2547" s="8">
        <f t="shared" si="156"/>
        <v>195.3</v>
      </c>
      <c r="N2547" s="9">
        <f t="shared" si="157"/>
        <v>64.032786885245898</v>
      </c>
      <c r="O2547" t="s">
        <v>8325</v>
      </c>
      <c r="P2547" t="s">
        <v>8354</v>
      </c>
      <c r="Q2547">
        <v>1421983138</v>
      </c>
      <c r="R2547" s="13">
        <f t="shared" si="158"/>
        <v>42027.13817129629</v>
      </c>
      <c r="S2547">
        <v>1424997000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 t="b">
        <v>0</v>
      </c>
      <c r="J2548">
        <v>65</v>
      </c>
      <c r="K2548" t="b">
        <v>1</v>
      </c>
      <c r="L2548" t="s">
        <v>8300</v>
      </c>
      <c r="M2548" s="8">
        <f t="shared" si="156"/>
        <v>111.71428571428571</v>
      </c>
      <c r="N2548" s="9">
        <f t="shared" si="157"/>
        <v>60.153846153846153</v>
      </c>
      <c r="O2548" t="s">
        <v>8325</v>
      </c>
      <c r="P2548" t="s">
        <v>8354</v>
      </c>
      <c r="Q2548">
        <v>1378586179</v>
      </c>
      <c r="R2548" s="13">
        <f t="shared" si="158"/>
        <v>41524.858553240738</v>
      </c>
      <c r="S2548">
        <v>1380949200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 t="b">
        <v>0</v>
      </c>
      <c r="J2549">
        <v>134</v>
      </c>
      <c r="K2549" t="b">
        <v>1</v>
      </c>
      <c r="L2549" t="s">
        <v>8300</v>
      </c>
      <c r="M2549" s="8">
        <f t="shared" si="156"/>
        <v>119.85454545454546</v>
      </c>
      <c r="N2549" s="9">
        <f t="shared" si="157"/>
        <v>49.194029850746269</v>
      </c>
      <c r="O2549" t="s">
        <v>8325</v>
      </c>
      <c r="P2549" t="s">
        <v>8354</v>
      </c>
      <c r="Q2549">
        <v>1330972403</v>
      </c>
      <c r="R2549" s="13">
        <f t="shared" si="158"/>
        <v>40973.773182870369</v>
      </c>
      <c r="S2549">
        <v>1333560803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 t="b">
        <v>0</v>
      </c>
      <c r="J2550">
        <v>37</v>
      </c>
      <c r="K2550" t="b">
        <v>1</v>
      </c>
      <c r="L2550" t="s">
        <v>8300</v>
      </c>
      <c r="M2550" s="8">
        <f t="shared" si="156"/>
        <v>101.85</v>
      </c>
      <c r="N2550" s="9">
        <f t="shared" si="157"/>
        <v>165.16216216216216</v>
      </c>
      <c r="O2550" t="s">
        <v>8325</v>
      </c>
      <c r="P2550" t="s">
        <v>8354</v>
      </c>
      <c r="Q2550">
        <v>1473087637</v>
      </c>
      <c r="R2550" s="13">
        <f t="shared" si="158"/>
        <v>42618.625428240746</v>
      </c>
      <c r="S2550">
        <v>1475209620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 t="b">
        <v>0</v>
      </c>
      <c r="J2551">
        <v>37</v>
      </c>
      <c r="K2551" t="b">
        <v>1</v>
      </c>
      <c r="L2551" t="s">
        <v>8300</v>
      </c>
      <c r="M2551" s="8">
        <f t="shared" si="156"/>
        <v>102.80254777070064</v>
      </c>
      <c r="N2551" s="9">
        <f t="shared" si="157"/>
        <v>43.621621621621621</v>
      </c>
      <c r="O2551" t="s">
        <v>8325</v>
      </c>
      <c r="P2551" t="s">
        <v>8354</v>
      </c>
      <c r="Q2551">
        <v>1366999870</v>
      </c>
      <c r="R2551" s="13">
        <f t="shared" si="158"/>
        <v>41390.757754629631</v>
      </c>
      <c r="S2551">
        <v>1370019600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 t="b">
        <v>0</v>
      </c>
      <c r="J2552">
        <v>150</v>
      </c>
      <c r="K2552" t="b">
        <v>1</v>
      </c>
      <c r="L2552" t="s">
        <v>8300</v>
      </c>
      <c r="M2552" s="8">
        <f t="shared" si="156"/>
        <v>100.84615384615384</v>
      </c>
      <c r="N2552" s="9">
        <f t="shared" si="157"/>
        <v>43.7</v>
      </c>
      <c r="O2552" t="s">
        <v>8325</v>
      </c>
      <c r="P2552" t="s">
        <v>8354</v>
      </c>
      <c r="Q2552">
        <v>1439392406</v>
      </c>
      <c r="R2552" s="13">
        <f t="shared" si="158"/>
        <v>42228.634328703702</v>
      </c>
      <c r="S2552">
        <v>1444276740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 t="b">
        <v>0</v>
      </c>
      <c r="J2553">
        <v>56</v>
      </c>
      <c r="K2553" t="b">
        <v>1</v>
      </c>
      <c r="L2553" t="s">
        <v>8300</v>
      </c>
      <c r="M2553" s="8">
        <f t="shared" si="156"/>
        <v>102.73469387755102</v>
      </c>
      <c r="N2553" s="9">
        <f t="shared" si="157"/>
        <v>67.419642857142861</v>
      </c>
      <c r="O2553" t="s">
        <v>8325</v>
      </c>
      <c r="P2553" t="s">
        <v>8354</v>
      </c>
      <c r="Q2553">
        <v>1329890585</v>
      </c>
      <c r="R2553" s="13">
        <f t="shared" si="158"/>
        <v>40961.252141203702</v>
      </c>
      <c r="S2553">
        <v>1332362880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 t="b">
        <v>0</v>
      </c>
      <c r="J2554">
        <v>18</v>
      </c>
      <c r="K2554" t="b">
        <v>1</v>
      </c>
      <c r="L2554" t="s">
        <v>8300</v>
      </c>
      <c r="M2554" s="8">
        <f t="shared" si="156"/>
        <v>106.5</v>
      </c>
      <c r="N2554" s="9">
        <f t="shared" si="157"/>
        <v>177.5</v>
      </c>
      <c r="O2554" t="s">
        <v>8325</v>
      </c>
      <c r="P2554" t="s">
        <v>8354</v>
      </c>
      <c r="Q2554">
        <v>1486149981</v>
      </c>
      <c r="R2554" s="13">
        <f t="shared" si="158"/>
        <v>42769.809965277775</v>
      </c>
      <c r="S2554">
        <v>1488741981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 t="b">
        <v>0</v>
      </c>
      <c r="J2555">
        <v>60</v>
      </c>
      <c r="K2555" t="b">
        <v>1</v>
      </c>
      <c r="L2555" t="s">
        <v>8300</v>
      </c>
      <c r="M2555" s="8">
        <f t="shared" si="156"/>
        <v>155.53333333333333</v>
      </c>
      <c r="N2555" s="9">
        <f t="shared" si="157"/>
        <v>38.883333333333333</v>
      </c>
      <c r="O2555" t="s">
        <v>8325</v>
      </c>
      <c r="P2555" t="s">
        <v>8354</v>
      </c>
      <c r="Q2555">
        <v>1343018807</v>
      </c>
      <c r="R2555" s="13">
        <f t="shared" si="158"/>
        <v>41113.199155092596</v>
      </c>
      <c r="S2555">
        <v>1348202807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 t="b">
        <v>0</v>
      </c>
      <c r="J2556">
        <v>67</v>
      </c>
      <c r="K2556" t="b">
        <v>1</v>
      </c>
      <c r="L2556" t="s">
        <v>8300</v>
      </c>
      <c r="M2556" s="8">
        <f t="shared" si="156"/>
        <v>122.8</v>
      </c>
      <c r="N2556" s="9">
        <f t="shared" si="157"/>
        <v>54.985074626865675</v>
      </c>
      <c r="O2556" t="s">
        <v>8325</v>
      </c>
      <c r="P2556" t="s">
        <v>8354</v>
      </c>
      <c r="Q2556">
        <v>1430445163</v>
      </c>
      <c r="R2556" s="13">
        <f t="shared" si="158"/>
        <v>42125.078275462962</v>
      </c>
      <c r="S2556">
        <v>1433131140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 t="b">
        <v>0</v>
      </c>
      <c r="J2557">
        <v>35</v>
      </c>
      <c r="K2557" t="b">
        <v>1</v>
      </c>
      <c r="L2557" t="s">
        <v>8300</v>
      </c>
      <c r="M2557" s="8">
        <f t="shared" si="156"/>
        <v>107.35</v>
      </c>
      <c r="N2557" s="9">
        <f t="shared" si="157"/>
        <v>61.342857142857142</v>
      </c>
      <c r="O2557" t="s">
        <v>8325</v>
      </c>
      <c r="P2557" t="s">
        <v>8354</v>
      </c>
      <c r="Q2557">
        <v>1335541393</v>
      </c>
      <c r="R2557" s="13">
        <f t="shared" si="158"/>
        <v>41026.655011574076</v>
      </c>
      <c r="S2557">
        <v>1338219793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 t="b">
        <v>0</v>
      </c>
      <c r="J2558">
        <v>34</v>
      </c>
      <c r="K2558" t="b">
        <v>1</v>
      </c>
      <c r="L2558" t="s">
        <v>8300</v>
      </c>
      <c r="M2558" s="8">
        <f t="shared" si="156"/>
        <v>105.50335570469798</v>
      </c>
      <c r="N2558" s="9">
        <f t="shared" si="157"/>
        <v>23.117647058823529</v>
      </c>
      <c r="O2558" t="s">
        <v>8325</v>
      </c>
      <c r="P2558" t="s">
        <v>8354</v>
      </c>
      <c r="Q2558">
        <v>1352504857</v>
      </c>
      <c r="R2558" s="13">
        <f t="shared" si="158"/>
        <v>41222.991400462961</v>
      </c>
      <c r="S2558">
        <v>1356392857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 t="b">
        <v>0</v>
      </c>
      <c r="J2559">
        <v>36</v>
      </c>
      <c r="K2559" t="b">
        <v>1</v>
      </c>
      <c r="L2559" t="s">
        <v>8300</v>
      </c>
      <c r="M2559" s="8">
        <f t="shared" si="156"/>
        <v>118.44444444444444</v>
      </c>
      <c r="N2559" s="9">
        <f t="shared" si="157"/>
        <v>29.611111111111111</v>
      </c>
      <c r="O2559" t="s">
        <v>8325</v>
      </c>
      <c r="P2559" t="s">
        <v>8354</v>
      </c>
      <c r="Q2559">
        <v>1397584386</v>
      </c>
      <c r="R2559" s="13">
        <f t="shared" si="158"/>
        <v>41744.745208333334</v>
      </c>
      <c r="S2559">
        <v>1400176386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 t="b">
        <v>0</v>
      </c>
      <c r="J2560">
        <v>18</v>
      </c>
      <c r="K2560" t="b">
        <v>1</v>
      </c>
      <c r="L2560" t="s">
        <v>8300</v>
      </c>
      <c r="M2560" s="8">
        <f t="shared" si="156"/>
        <v>108.88</v>
      </c>
      <c r="N2560" s="9">
        <f t="shared" si="157"/>
        <v>75.611111111111114</v>
      </c>
      <c r="O2560" t="s">
        <v>8325</v>
      </c>
      <c r="P2560" t="s">
        <v>8354</v>
      </c>
      <c r="Q2560">
        <v>1427747906</v>
      </c>
      <c r="R2560" s="13">
        <f t="shared" si="158"/>
        <v>42093.860023148154</v>
      </c>
      <c r="S2560">
        <v>1430488740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 t="b">
        <v>0</v>
      </c>
      <c r="J2561">
        <v>25</v>
      </c>
      <c r="K2561" t="b">
        <v>1</v>
      </c>
      <c r="L2561" t="s">
        <v>8300</v>
      </c>
      <c r="M2561" s="8">
        <f t="shared" si="156"/>
        <v>111.25</v>
      </c>
      <c r="N2561" s="9">
        <f t="shared" si="157"/>
        <v>35.6</v>
      </c>
      <c r="O2561" t="s">
        <v>8325</v>
      </c>
      <c r="P2561" t="s">
        <v>8354</v>
      </c>
      <c r="Q2561">
        <v>1318539484</v>
      </c>
      <c r="R2561" s="13">
        <f t="shared" si="158"/>
        <v>40829.873657407406</v>
      </c>
      <c r="S2561">
        <v>1321385820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 t="b">
        <v>0</v>
      </c>
      <c r="J2562">
        <v>21</v>
      </c>
      <c r="K2562" t="b">
        <v>1</v>
      </c>
      <c r="L2562" t="s">
        <v>8300</v>
      </c>
      <c r="M2562" s="8">
        <f t="shared" ref="M2562:M2625" si="160">100*E2562/D2562</f>
        <v>100.1</v>
      </c>
      <c r="N2562" s="9">
        <f t="shared" ref="N2562:N2625" si="161">E2562/J2562</f>
        <v>143</v>
      </c>
      <c r="O2562" t="s">
        <v>8325</v>
      </c>
      <c r="P2562" t="s">
        <v>8354</v>
      </c>
      <c r="Q2562">
        <v>1423090174</v>
      </c>
      <c r="R2562" s="13">
        <f t="shared" ref="R2562:R2625" si="162">(((Q2562/60)/60)/24)+DATE(1970,1,1)</f>
        <v>42039.951087962967</v>
      </c>
      <c r="S2562">
        <v>1425682174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 t="b">
        <v>0</v>
      </c>
      <c r="J2563">
        <v>0</v>
      </c>
      <c r="K2563" t="b">
        <v>0</v>
      </c>
      <c r="L2563" t="s">
        <v>8284</v>
      </c>
      <c r="M2563" s="8">
        <f t="shared" si="160"/>
        <v>0</v>
      </c>
      <c r="N2563" s="9" t="e">
        <f t="shared" si="161"/>
        <v>#DIV/0!</v>
      </c>
      <c r="O2563" t="s">
        <v>8336</v>
      </c>
      <c r="P2563" t="s">
        <v>8337</v>
      </c>
      <c r="Q2563">
        <v>1442148089</v>
      </c>
      <c r="R2563" s="13">
        <f t="shared" si="162"/>
        <v>42260.528807870374</v>
      </c>
      <c r="S2563">
        <v>1444740089</v>
      </c>
      <c r="T2563" s="14">
        <f t="shared" ref="T2563:T2626" si="163">(((S2563/60)/60)/24)+DATE(1970,1,1)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 t="b">
        <v>0</v>
      </c>
      <c r="J2564">
        <v>3</v>
      </c>
      <c r="K2564" t="b">
        <v>0</v>
      </c>
      <c r="L2564" t="s">
        <v>8284</v>
      </c>
      <c r="M2564" s="8">
        <f t="shared" si="160"/>
        <v>0.75</v>
      </c>
      <c r="N2564" s="9">
        <f t="shared" si="161"/>
        <v>25</v>
      </c>
      <c r="O2564" t="s">
        <v>8336</v>
      </c>
      <c r="P2564" t="s">
        <v>8337</v>
      </c>
      <c r="Q2564">
        <v>1471005339</v>
      </c>
      <c r="R2564" s="13">
        <f t="shared" si="162"/>
        <v>42594.524756944447</v>
      </c>
      <c r="S2564">
        <v>1476189339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 t="b">
        <v>0</v>
      </c>
      <c r="J2565">
        <v>0</v>
      </c>
      <c r="K2565" t="b">
        <v>0</v>
      </c>
      <c r="L2565" t="s">
        <v>8284</v>
      </c>
      <c r="M2565" s="8">
        <f t="shared" si="160"/>
        <v>0</v>
      </c>
      <c r="N2565" s="9" t="e">
        <f t="shared" si="161"/>
        <v>#DIV/0!</v>
      </c>
      <c r="O2565" t="s">
        <v>8336</v>
      </c>
      <c r="P2565" t="s">
        <v>8337</v>
      </c>
      <c r="Q2565">
        <v>1433042451</v>
      </c>
      <c r="R2565" s="13">
        <f t="shared" si="162"/>
        <v>42155.139479166668</v>
      </c>
      <c r="S2565">
        <v>1438226451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 t="b">
        <v>0</v>
      </c>
      <c r="J2566">
        <v>0</v>
      </c>
      <c r="K2566" t="b">
        <v>0</v>
      </c>
      <c r="L2566" t="s">
        <v>8284</v>
      </c>
      <c r="M2566" s="8">
        <f t="shared" si="160"/>
        <v>0</v>
      </c>
      <c r="N2566" s="9" t="e">
        <f t="shared" si="161"/>
        <v>#DIV/0!</v>
      </c>
      <c r="O2566" t="s">
        <v>8336</v>
      </c>
      <c r="P2566" t="s">
        <v>8337</v>
      </c>
      <c r="Q2566">
        <v>1404262699</v>
      </c>
      <c r="R2566" s="13">
        <f t="shared" si="162"/>
        <v>41822.040497685186</v>
      </c>
      <c r="S2566">
        <v>1406854699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 t="b">
        <v>0</v>
      </c>
      <c r="J2567">
        <v>1</v>
      </c>
      <c r="K2567" t="b">
        <v>0</v>
      </c>
      <c r="L2567" t="s">
        <v>8284</v>
      </c>
      <c r="M2567" s="8">
        <f t="shared" si="160"/>
        <v>1</v>
      </c>
      <c r="N2567" s="9">
        <f t="shared" si="161"/>
        <v>100</v>
      </c>
      <c r="O2567" t="s">
        <v>8336</v>
      </c>
      <c r="P2567" t="s">
        <v>8337</v>
      </c>
      <c r="Q2567">
        <v>1457710589</v>
      </c>
      <c r="R2567" s="13">
        <f t="shared" si="162"/>
        <v>42440.650335648148</v>
      </c>
      <c r="S2567">
        <v>1462827000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 t="b">
        <v>0</v>
      </c>
      <c r="J2568">
        <v>0</v>
      </c>
      <c r="K2568" t="b">
        <v>0</v>
      </c>
      <c r="L2568" t="s">
        <v>8284</v>
      </c>
      <c r="M2568" s="8">
        <f t="shared" si="160"/>
        <v>0</v>
      </c>
      <c r="N2568" s="9" t="e">
        <f t="shared" si="161"/>
        <v>#DIV/0!</v>
      </c>
      <c r="O2568" t="s">
        <v>8336</v>
      </c>
      <c r="P2568" t="s">
        <v>8337</v>
      </c>
      <c r="Q2568">
        <v>1406071948</v>
      </c>
      <c r="R2568" s="13">
        <f t="shared" si="162"/>
        <v>41842.980879629627</v>
      </c>
      <c r="S2568">
        <v>1408663948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 t="b">
        <v>0</v>
      </c>
      <c r="J2569">
        <v>2</v>
      </c>
      <c r="K2569" t="b">
        <v>0</v>
      </c>
      <c r="L2569" t="s">
        <v>8284</v>
      </c>
      <c r="M2569" s="8">
        <f t="shared" si="160"/>
        <v>0.26666666666666666</v>
      </c>
      <c r="N2569" s="9">
        <f t="shared" si="161"/>
        <v>60</v>
      </c>
      <c r="O2569" t="s">
        <v>8336</v>
      </c>
      <c r="P2569" t="s">
        <v>8337</v>
      </c>
      <c r="Q2569">
        <v>1427231138</v>
      </c>
      <c r="R2569" s="13">
        <f t="shared" si="162"/>
        <v>42087.878912037035</v>
      </c>
      <c r="S2569">
        <v>1429823138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 t="b">
        <v>0</v>
      </c>
      <c r="J2570">
        <v>1</v>
      </c>
      <c r="K2570" t="b">
        <v>0</v>
      </c>
      <c r="L2570" t="s">
        <v>8284</v>
      </c>
      <c r="M2570" s="8">
        <f t="shared" si="160"/>
        <v>0.5</v>
      </c>
      <c r="N2570" s="9">
        <f t="shared" si="161"/>
        <v>50</v>
      </c>
      <c r="O2570" t="s">
        <v>8336</v>
      </c>
      <c r="P2570" t="s">
        <v>8337</v>
      </c>
      <c r="Q2570">
        <v>1470153594</v>
      </c>
      <c r="R2570" s="13">
        <f t="shared" si="162"/>
        <v>42584.666597222225</v>
      </c>
      <c r="S2570">
        <v>1472745594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 t="b">
        <v>0</v>
      </c>
      <c r="J2571">
        <v>2</v>
      </c>
      <c r="K2571" t="b">
        <v>0</v>
      </c>
      <c r="L2571" t="s">
        <v>8284</v>
      </c>
      <c r="M2571" s="8">
        <f t="shared" si="160"/>
        <v>2.2307692307692308</v>
      </c>
      <c r="N2571" s="9">
        <f t="shared" si="161"/>
        <v>72.5</v>
      </c>
      <c r="O2571" t="s">
        <v>8336</v>
      </c>
      <c r="P2571" t="s">
        <v>8337</v>
      </c>
      <c r="Q2571">
        <v>1439865112</v>
      </c>
      <c r="R2571" s="13">
        <f t="shared" si="162"/>
        <v>42234.105462962965</v>
      </c>
      <c r="S2571">
        <v>1442457112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 t="b">
        <v>0</v>
      </c>
      <c r="J2572">
        <v>2</v>
      </c>
      <c r="K2572" t="b">
        <v>0</v>
      </c>
      <c r="L2572" t="s">
        <v>8284</v>
      </c>
      <c r="M2572" s="8">
        <f t="shared" si="160"/>
        <v>0.84285714285714286</v>
      </c>
      <c r="N2572" s="9">
        <f t="shared" si="161"/>
        <v>29.5</v>
      </c>
      <c r="O2572" t="s">
        <v>8336</v>
      </c>
      <c r="P2572" t="s">
        <v>8337</v>
      </c>
      <c r="Q2572">
        <v>1483998035</v>
      </c>
      <c r="R2572" s="13">
        <f t="shared" si="162"/>
        <v>42744.903182870374</v>
      </c>
      <c r="S2572">
        <v>1486590035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 t="b">
        <v>0</v>
      </c>
      <c r="J2573">
        <v>4</v>
      </c>
      <c r="K2573" t="b">
        <v>0</v>
      </c>
      <c r="L2573" t="s">
        <v>8284</v>
      </c>
      <c r="M2573" s="8">
        <f t="shared" si="160"/>
        <v>0.25</v>
      </c>
      <c r="N2573" s="9">
        <f t="shared" si="161"/>
        <v>62.5</v>
      </c>
      <c r="O2573" t="s">
        <v>8336</v>
      </c>
      <c r="P2573" t="s">
        <v>8337</v>
      </c>
      <c r="Q2573">
        <v>1458461521</v>
      </c>
      <c r="R2573" s="13">
        <f t="shared" si="162"/>
        <v>42449.341678240744</v>
      </c>
      <c r="S2573">
        <v>1463645521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 t="b">
        <v>0</v>
      </c>
      <c r="J2574">
        <v>0</v>
      </c>
      <c r="K2574" t="b">
        <v>0</v>
      </c>
      <c r="L2574" t="s">
        <v>8284</v>
      </c>
      <c r="M2574" s="8">
        <f t="shared" si="160"/>
        <v>0</v>
      </c>
      <c r="N2574" s="9" t="e">
        <f t="shared" si="161"/>
        <v>#DIV/0!</v>
      </c>
      <c r="O2574" t="s">
        <v>8336</v>
      </c>
      <c r="P2574" t="s">
        <v>8337</v>
      </c>
      <c r="Q2574">
        <v>1426301517</v>
      </c>
      <c r="R2574" s="13">
        <f t="shared" si="162"/>
        <v>42077.119409722218</v>
      </c>
      <c r="S2574">
        <v>1428893517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 t="b">
        <v>0</v>
      </c>
      <c r="J2575">
        <v>0</v>
      </c>
      <c r="K2575" t="b">
        <v>0</v>
      </c>
      <c r="L2575" t="s">
        <v>8284</v>
      </c>
      <c r="M2575" s="8">
        <f t="shared" si="160"/>
        <v>0</v>
      </c>
      <c r="N2575" s="9" t="e">
        <f t="shared" si="161"/>
        <v>#DIV/0!</v>
      </c>
      <c r="O2575" t="s">
        <v>8336</v>
      </c>
      <c r="P2575" t="s">
        <v>8337</v>
      </c>
      <c r="Q2575">
        <v>1404915149</v>
      </c>
      <c r="R2575" s="13">
        <f t="shared" si="162"/>
        <v>41829.592002314814</v>
      </c>
      <c r="S2575">
        <v>1408803149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 t="b">
        <v>0</v>
      </c>
      <c r="J2576">
        <v>0</v>
      </c>
      <c r="K2576" t="b">
        <v>0</v>
      </c>
      <c r="L2576" t="s">
        <v>8284</v>
      </c>
      <c r="M2576" s="8">
        <f t="shared" si="160"/>
        <v>0</v>
      </c>
      <c r="N2576" s="9" t="e">
        <f t="shared" si="161"/>
        <v>#DIV/0!</v>
      </c>
      <c r="O2576" t="s">
        <v>8336</v>
      </c>
      <c r="P2576" t="s">
        <v>8337</v>
      </c>
      <c r="Q2576">
        <v>1461786545</v>
      </c>
      <c r="R2576" s="13">
        <f t="shared" si="162"/>
        <v>42487.825752314813</v>
      </c>
      <c r="S2576">
        <v>1463600945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 t="b">
        <v>0</v>
      </c>
      <c r="J2577">
        <v>0</v>
      </c>
      <c r="K2577" t="b">
        <v>0</v>
      </c>
      <c r="L2577" t="s">
        <v>8284</v>
      </c>
      <c r="M2577" s="8">
        <f t="shared" si="160"/>
        <v>0</v>
      </c>
      <c r="N2577" s="9" t="e">
        <f t="shared" si="161"/>
        <v>#DIV/0!</v>
      </c>
      <c r="O2577" t="s">
        <v>8336</v>
      </c>
      <c r="P2577" t="s">
        <v>8337</v>
      </c>
      <c r="Q2577">
        <v>1418438194</v>
      </c>
      <c r="R2577" s="13">
        <f t="shared" si="162"/>
        <v>41986.108726851846</v>
      </c>
      <c r="S2577">
        <v>1421030194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 t="b">
        <v>0</v>
      </c>
      <c r="J2578">
        <v>0</v>
      </c>
      <c r="K2578" t="b">
        <v>0</v>
      </c>
      <c r="L2578" t="s">
        <v>8284</v>
      </c>
      <c r="M2578" s="8">
        <f t="shared" si="160"/>
        <v>0</v>
      </c>
      <c r="N2578" s="9" t="e">
        <f t="shared" si="161"/>
        <v>#DIV/0!</v>
      </c>
      <c r="O2578" t="s">
        <v>8336</v>
      </c>
      <c r="P2578" t="s">
        <v>8337</v>
      </c>
      <c r="Q2578">
        <v>1424823247</v>
      </c>
      <c r="R2578" s="13">
        <f t="shared" si="162"/>
        <v>42060.00980324074</v>
      </c>
      <c r="S2578">
        <v>1428707647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 t="b">
        <v>0</v>
      </c>
      <c r="J2579">
        <v>0</v>
      </c>
      <c r="K2579" t="b">
        <v>0</v>
      </c>
      <c r="L2579" t="s">
        <v>8284</v>
      </c>
      <c r="M2579" s="8">
        <f t="shared" si="160"/>
        <v>0</v>
      </c>
      <c r="N2579" s="9" t="e">
        <f t="shared" si="161"/>
        <v>#DIV/0!</v>
      </c>
      <c r="O2579" t="s">
        <v>8336</v>
      </c>
      <c r="P2579" t="s">
        <v>8337</v>
      </c>
      <c r="Q2579">
        <v>1405021297</v>
      </c>
      <c r="R2579" s="13">
        <f t="shared" si="162"/>
        <v>41830.820567129631</v>
      </c>
      <c r="S2579">
        <v>1407181297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 t="b">
        <v>0</v>
      </c>
      <c r="J2580">
        <v>0</v>
      </c>
      <c r="K2580" t="b">
        <v>0</v>
      </c>
      <c r="L2580" t="s">
        <v>8284</v>
      </c>
      <c r="M2580" s="8">
        <f t="shared" si="160"/>
        <v>0</v>
      </c>
      <c r="N2580" s="9" t="e">
        <f t="shared" si="161"/>
        <v>#DIV/0!</v>
      </c>
      <c r="O2580" t="s">
        <v>8336</v>
      </c>
      <c r="P2580" t="s">
        <v>8337</v>
      </c>
      <c r="Q2580">
        <v>1440203579</v>
      </c>
      <c r="R2580" s="13">
        <f t="shared" si="162"/>
        <v>42238.022905092599</v>
      </c>
      <c r="S2580">
        <v>1444410000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 t="b">
        <v>0</v>
      </c>
      <c r="J2581">
        <v>12</v>
      </c>
      <c r="K2581" t="b">
        <v>0</v>
      </c>
      <c r="L2581" t="s">
        <v>8284</v>
      </c>
      <c r="M2581" s="8">
        <f t="shared" si="160"/>
        <v>0.13850000000000001</v>
      </c>
      <c r="N2581" s="9">
        <f t="shared" si="161"/>
        <v>23.083333333333332</v>
      </c>
      <c r="O2581" t="s">
        <v>8336</v>
      </c>
      <c r="P2581" t="s">
        <v>8337</v>
      </c>
      <c r="Q2581">
        <v>1405626903</v>
      </c>
      <c r="R2581" s="13">
        <f t="shared" si="162"/>
        <v>41837.829895833333</v>
      </c>
      <c r="S2581">
        <v>1410810903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 t="b">
        <v>0</v>
      </c>
      <c r="J2582">
        <v>2</v>
      </c>
      <c r="K2582" t="b">
        <v>0</v>
      </c>
      <c r="L2582" t="s">
        <v>8284</v>
      </c>
      <c r="M2582" s="8">
        <f t="shared" si="160"/>
        <v>0.6</v>
      </c>
      <c r="N2582" s="9">
        <f t="shared" si="161"/>
        <v>25.5</v>
      </c>
      <c r="O2582" t="s">
        <v>8336</v>
      </c>
      <c r="P2582" t="s">
        <v>8337</v>
      </c>
      <c r="Q2582">
        <v>1429170603</v>
      </c>
      <c r="R2582" s="13">
        <f t="shared" si="162"/>
        <v>42110.326423611114</v>
      </c>
      <c r="S2582">
        <v>1431745200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 t="b">
        <v>0</v>
      </c>
      <c r="J2583">
        <v>11</v>
      </c>
      <c r="K2583" t="b">
        <v>0</v>
      </c>
      <c r="L2583" t="s">
        <v>8284</v>
      </c>
      <c r="M2583" s="8">
        <f t="shared" si="160"/>
        <v>10.6</v>
      </c>
      <c r="N2583" s="9">
        <f t="shared" si="161"/>
        <v>48.18181818181818</v>
      </c>
      <c r="O2583" t="s">
        <v>8336</v>
      </c>
      <c r="P2583" t="s">
        <v>8337</v>
      </c>
      <c r="Q2583">
        <v>1445094298</v>
      </c>
      <c r="R2583" s="13">
        <f t="shared" si="162"/>
        <v>42294.628449074073</v>
      </c>
      <c r="S2583">
        <v>1447689898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 t="b">
        <v>0</v>
      </c>
      <c r="J2584">
        <v>1</v>
      </c>
      <c r="K2584" t="b">
        <v>0</v>
      </c>
      <c r="L2584" t="s">
        <v>8284</v>
      </c>
      <c r="M2584" s="8">
        <f t="shared" si="160"/>
        <v>1.1111111111111111E-3</v>
      </c>
      <c r="N2584" s="9">
        <f t="shared" si="161"/>
        <v>1</v>
      </c>
      <c r="O2584" t="s">
        <v>8336</v>
      </c>
      <c r="P2584" t="s">
        <v>8337</v>
      </c>
      <c r="Q2584">
        <v>1475192634</v>
      </c>
      <c r="R2584" s="13">
        <f t="shared" si="162"/>
        <v>42642.988819444443</v>
      </c>
      <c r="S2584">
        <v>1477784634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 t="b">
        <v>0</v>
      </c>
      <c r="J2585">
        <v>5</v>
      </c>
      <c r="K2585" t="b">
        <v>0</v>
      </c>
      <c r="L2585" t="s">
        <v>8284</v>
      </c>
      <c r="M2585" s="8">
        <f t="shared" si="160"/>
        <v>0.5</v>
      </c>
      <c r="N2585" s="9">
        <f t="shared" si="161"/>
        <v>1</v>
      </c>
      <c r="O2585" t="s">
        <v>8336</v>
      </c>
      <c r="P2585" t="s">
        <v>8337</v>
      </c>
      <c r="Q2585">
        <v>1421346480</v>
      </c>
      <c r="R2585" s="13">
        <f t="shared" si="162"/>
        <v>42019.76944444445</v>
      </c>
      <c r="S2585">
        <v>1426526880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 t="b">
        <v>0</v>
      </c>
      <c r="J2586">
        <v>0</v>
      </c>
      <c r="K2586" t="b">
        <v>0</v>
      </c>
      <c r="L2586" t="s">
        <v>8284</v>
      </c>
      <c r="M2586" s="8">
        <f t="shared" si="160"/>
        <v>0</v>
      </c>
      <c r="N2586" s="9" t="e">
        <f t="shared" si="161"/>
        <v>#DIV/0!</v>
      </c>
      <c r="O2586" t="s">
        <v>8336</v>
      </c>
      <c r="P2586" t="s">
        <v>8337</v>
      </c>
      <c r="Q2586">
        <v>1431749369</v>
      </c>
      <c r="R2586" s="13">
        <f t="shared" si="162"/>
        <v>42140.173252314817</v>
      </c>
      <c r="S2586">
        <v>1434341369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 t="b">
        <v>0</v>
      </c>
      <c r="J2587">
        <v>1</v>
      </c>
      <c r="K2587" t="b">
        <v>0</v>
      </c>
      <c r="L2587" t="s">
        <v>8284</v>
      </c>
      <c r="M2587" s="8">
        <f t="shared" si="160"/>
        <v>0.16666666666666666</v>
      </c>
      <c r="N2587" s="9">
        <f t="shared" si="161"/>
        <v>50</v>
      </c>
      <c r="O2587" t="s">
        <v>8336</v>
      </c>
      <c r="P2587" t="s">
        <v>8337</v>
      </c>
      <c r="Q2587">
        <v>1402009632</v>
      </c>
      <c r="R2587" s="13">
        <f t="shared" si="162"/>
        <v>41795.963333333333</v>
      </c>
      <c r="S2587">
        <v>1404601632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 t="b">
        <v>0</v>
      </c>
      <c r="J2588">
        <v>1</v>
      </c>
      <c r="K2588" t="b">
        <v>0</v>
      </c>
      <c r="L2588" t="s">
        <v>8284</v>
      </c>
      <c r="M2588" s="8">
        <f t="shared" si="160"/>
        <v>0.16666666666666666</v>
      </c>
      <c r="N2588" s="9">
        <f t="shared" si="161"/>
        <v>5</v>
      </c>
      <c r="O2588" t="s">
        <v>8336</v>
      </c>
      <c r="P2588" t="s">
        <v>8337</v>
      </c>
      <c r="Q2588">
        <v>1448438136</v>
      </c>
      <c r="R2588" s="13">
        <f t="shared" si="162"/>
        <v>42333.330277777779</v>
      </c>
      <c r="S2588">
        <v>1451030136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 t="b">
        <v>0</v>
      </c>
      <c r="J2589">
        <v>6</v>
      </c>
      <c r="K2589" t="b">
        <v>0</v>
      </c>
      <c r="L2589" t="s">
        <v>8284</v>
      </c>
      <c r="M2589" s="8">
        <f t="shared" si="160"/>
        <v>2.4340000000000002</v>
      </c>
      <c r="N2589" s="9">
        <f t="shared" si="161"/>
        <v>202.83333333333334</v>
      </c>
      <c r="O2589" t="s">
        <v>8336</v>
      </c>
      <c r="P2589" t="s">
        <v>8337</v>
      </c>
      <c r="Q2589">
        <v>1448899953</v>
      </c>
      <c r="R2589" s="13">
        <f t="shared" si="162"/>
        <v>42338.675381944442</v>
      </c>
      <c r="S2589">
        <v>1451491953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 t="b">
        <v>0</v>
      </c>
      <c r="J2590">
        <v>8</v>
      </c>
      <c r="K2590" t="b">
        <v>0</v>
      </c>
      <c r="L2590" t="s">
        <v>8284</v>
      </c>
      <c r="M2590" s="8">
        <f t="shared" si="160"/>
        <v>3.8833333333333333</v>
      </c>
      <c r="N2590" s="9">
        <f t="shared" si="161"/>
        <v>29.125</v>
      </c>
      <c r="O2590" t="s">
        <v>8336</v>
      </c>
      <c r="P2590" t="s">
        <v>8337</v>
      </c>
      <c r="Q2590">
        <v>1423325626</v>
      </c>
      <c r="R2590" s="13">
        <f t="shared" si="162"/>
        <v>42042.676226851851</v>
      </c>
      <c r="S2590">
        <v>1427807640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 t="b">
        <v>0</v>
      </c>
      <c r="J2591">
        <v>1</v>
      </c>
      <c r="K2591" t="b">
        <v>0</v>
      </c>
      <c r="L2591" t="s">
        <v>8284</v>
      </c>
      <c r="M2591" s="8">
        <f t="shared" si="160"/>
        <v>0.01</v>
      </c>
      <c r="N2591" s="9">
        <f t="shared" si="161"/>
        <v>5</v>
      </c>
      <c r="O2591" t="s">
        <v>8336</v>
      </c>
      <c r="P2591" t="s">
        <v>8337</v>
      </c>
      <c r="Q2591">
        <v>1456145527</v>
      </c>
      <c r="R2591" s="13">
        <f t="shared" si="162"/>
        <v>42422.536192129628</v>
      </c>
      <c r="S2591">
        <v>1458733927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 t="b">
        <v>0</v>
      </c>
      <c r="J2592">
        <v>0</v>
      </c>
      <c r="K2592" t="b">
        <v>0</v>
      </c>
      <c r="L2592" t="s">
        <v>8284</v>
      </c>
      <c r="M2592" s="8">
        <f t="shared" si="160"/>
        <v>0</v>
      </c>
      <c r="N2592" s="9" t="e">
        <f t="shared" si="161"/>
        <v>#DIV/0!</v>
      </c>
      <c r="O2592" t="s">
        <v>8336</v>
      </c>
      <c r="P2592" t="s">
        <v>8337</v>
      </c>
      <c r="Q2592">
        <v>1453212497</v>
      </c>
      <c r="R2592" s="13">
        <f t="shared" si="162"/>
        <v>42388.589085648149</v>
      </c>
      <c r="S2592">
        <v>1453817297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 t="b">
        <v>0</v>
      </c>
      <c r="J2593">
        <v>2</v>
      </c>
      <c r="K2593" t="b">
        <v>0</v>
      </c>
      <c r="L2593" t="s">
        <v>8284</v>
      </c>
      <c r="M2593" s="8">
        <f t="shared" si="160"/>
        <v>1.7333333333333334</v>
      </c>
      <c r="N2593" s="9">
        <f t="shared" si="161"/>
        <v>13</v>
      </c>
      <c r="O2593" t="s">
        <v>8336</v>
      </c>
      <c r="P2593" t="s">
        <v>8337</v>
      </c>
      <c r="Q2593">
        <v>1452721524</v>
      </c>
      <c r="R2593" s="13">
        <f t="shared" si="162"/>
        <v>42382.906527777777</v>
      </c>
      <c r="S2593">
        <v>1457901924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 t="b">
        <v>0</v>
      </c>
      <c r="J2594">
        <v>1</v>
      </c>
      <c r="K2594" t="b">
        <v>0</v>
      </c>
      <c r="L2594" t="s">
        <v>8284</v>
      </c>
      <c r="M2594" s="8">
        <f t="shared" si="160"/>
        <v>0.16666666666666666</v>
      </c>
      <c r="N2594" s="9">
        <f t="shared" si="161"/>
        <v>50</v>
      </c>
      <c r="O2594" t="s">
        <v>8336</v>
      </c>
      <c r="P2594" t="s">
        <v>8337</v>
      </c>
      <c r="Q2594">
        <v>1409944421</v>
      </c>
      <c r="R2594" s="13">
        <f t="shared" si="162"/>
        <v>41887.801168981481</v>
      </c>
      <c r="S2594">
        <v>1412536421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 t="b">
        <v>0</v>
      </c>
      <c r="J2595">
        <v>0</v>
      </c>
      <c r="K2595" t="b">
        <v>0</v>
      </c>
      <c r="L2595" t="s">
        <v>8284</v>
      </c>
      <c r="M2595" s="8">
        <f t="shared" si="160"/>
        <v>0</v>
      </c>
      <c r="N2595" s="9" t="e">
        <f t="shared" si="161"/>
        <v>#DIV/0!</v>
      </c>
      <c r="O2595" t="s">
        <v>8336</v>
      </c>
      <c r="P2595" t="s">
        <v>8337</v>
      </c>
      <c r="Q2595">
        <v>1427401026</v>
      </c>
      <c r="R2595" s="13">
        <f t="shared" si="162"/>
        <v>42089.84520833334</v>
      </c>
      <c r="S2595">
        <v>1429993026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 t="b">
        <v>0</v>
      </c>
      <c r="J2596">
        <v>1</v>
      </c>
      <c r="K2596" t="b">
        <v>0</v>
      </c>
      <c r="L2596" t="s">
        <v>8284</v>
      </c>
      <c r="M2596" s="8">
        <f t="shared" si="160"/>
        <v>1.25E-3</v>
      </c>
      <c r="N2596" s="9">
        <f t="shared" si="161"/>
        <v>1</v>
      </c>
      <c r="O2596" t="s">
        <v>8336</v>
      </c>
      <c r="P2596" t="s">
        <v>8337</v>
      </c>
      <c r="Q2596">
        <v>1404861228</v>
      </c>
      <c r="R2596" s="13">
        <f t="shared" si="162"/>
        <v>41828.967916666668</v>
      </c>
      <c r="S2596">
        <v>1407453228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 t="b">
        <v>0</v>
      </c>
      <c r="J2597">
        <v>19</v>
      </c>
      <c r="K2597" t="b">
        <v>0</v>
      </c>
      <c r="L2597" t="s">
        <v>8284</v>
      </c>
      <c r="M2597" s="8">
        <f t="shared" si="160"/>
        <v>12.166666666666666</v>
      </c>
      <c r="N2597" s="9">
        <f t="shared" si="161"/>
        <v>96.05263157894737</v>
      </c>
      <c r="O2597" t="s">
        <v>8336</v>
      </c>
      <c r="P2597" t="s">
        <v>8337</v>
      </c>
      <c r="Q2597">
        <v>1485323500</v>
      </c>
      <c r="R2597" s="13">
        <f t="shared" si="162"/>
        <v>42760.244212962964</v>
      </c>
      <c r="S2597">
        <v>1487915500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 t="b">
        <v>0</v>
      </c>
      <c r="J2598">
        <v>27</v>
      </c>
      <c r="K2598" t="b">
        <v>0</v>
      </c>
      <c r="L2598" t="s">
        <v>8284</v>
      </c>
      <c r="M2598" s="8">
        <f t="shared" si="160"/>
        <v>23.588571428571427</v>
      </c>
      <c r="N2598" s="9">
        <f t="shared" si="161"/>
        <v>305.77777777777777</v>
      </c>
      <c r="O2598" t="s">
        <v>8336</v>
      </c>
      <c r="P2598" t="s">
        <v>8337</v>
      </c>
      <c r="Q2598">
        <v>1404835009</v>
      </c>
      <c r="R2598" s="13">
        <f t="shared" si="162"/>
        <v>41828.664456018516</v>
      </c>
      <c r="S2598">
        <v>1407427009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 t="b">
        <v>0</v>
      </c>
      <c r="J2599">
        <v>7</v>
      </c>
      <c r="K2599" t="b">
        <v>0</v>
      </c>
      <c r="L2599" t="s">
        <v>8284</v>
      </c>
      <c r="M2599" s="8">
        <f t="shared" si="160"/>
        <v>5.666666666666667</v>
      </c>
      <c r="N2599" s="9">
        <f t="shared" si="161"/>
        <v>12.142857142857142</v>
      </c>
      <c r="O2599" t="s">
        <v>8336</v>
      </c>
      <c r="P2599" t="s">
        <v>8337</v>
      </c>
      <c r="Q2599">
        <v>1463731917</v>
      </c>
      <c r="R2599" s="13">
        <f t="shared" si="162"/>
        <v>42510.341631944444</v>
      </c>
      <c r="S2599">
        <v>1466323917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 t="b">
        <v>0</v>
      </c>
      <c r="J2600">
        <v>14</v>
      </c>
      <c r="K2600" t="b">
        <v>0</v>
      </c>
      <c r="L2600" t="s">
        <v>8284</v>
      </c>
      <c r="M2600" s="8">
        <f t="shared" si="160"/>
        <v>39</v>
      </c>
      <c r="N2600" s="9">
        <f t="shared" si="161"/>
        <v>83.571428571428569</v>
      </c>
      <c r="O2600" t="s">
        <v>8336</v>
      </c>
      <c r="P2600" t="s">
        <v>8337</v>
      </c>
      <c r="Q2600">
        <v>1440447001</v>
      </c>
      <c r="R2600" s="13">
        <f t="shared" si="162"/>
        <v>42240.840289351851</v>
      </c>
      <c r="S2600">
        <v>1443039001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 t="b">
        <v>0</v>
      </c>
      <c r="J2601">
        <v>5</v>
      </c>
      <c r="K2601" t="b">
        <v>0</v>
      </c>
      <c r="L2601" t="s">
        <v>8284</v>
      </c>
      <c r="M2601" s="8">
        <f t="shared" si="160"/>
        <v>0.99546510341776351</v>
      </c>
      <c r="N2601" s="9">
        <f t="shared" si="161"/>
        <v>18</v>
      </c>
      <c r="O2601" t="s">
        <v>8336</v>
      </c>
      <c r="P2601" t="s">
        <v>8337</v>
      </c>
      <c r="Q2601">
        <v>1403201147</v>
      </c>
      <c r="R2601" s="13">
        <f t="shared" si="162"/>
        <v>41809.754016203704</v>
      </c>
      <c r="S2601">
        <v>1407089147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 t="b">
        <v>0</v>
      </c>
      <c r="J2602">
        <v>30</v>
      </c>
      <c r="K2602" t="b">
        <v>0</v>
      </c>
      <c r="L2602" t="s">
        <v>8284</v>
      </c>
      <c r="M2602" s="8">
        <f t="shared" si="160"/>
        <v>6.9320000000000004</v>
      </c>
      <c r="N2602" s="9">
        <f t="shared" si="161"/>
        <v>115.53333333333333</v>
      </c>
      <c r="O2602" t="s">
        <v>8336</v>
      </c>
      <c r="P2602" t="s">
        <v>8337</v>
      </c>
      <c r="Q2602">
        <v>1453757800</v>
      </c>
      <c r="R2602" s="13">
        <f t="shared" si="162"/>
        <v>42394.900462962964</v>
      </c>
      <c r="S2602">
        <v>1458938200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 t="b">
        <v>1</v>
      </c>
      <c r="J2603">
        <v>151</v>
      </c>
      <c r="K2603" t="b">
        <v>1</v>
      </c>
      <c r="L2603" t="s">
        <v>8301</v>
      </c>
      <c r="M2603" s="8">
        <f t="shared" si="160"/>
        <v>661.4</v>
      </c>
      <c r="N2603" s="9">
        <f t="shared" si="161"/>
        <v>21.900662251655628</v>
      </c>
      <c r="O2603" t="s">
        <v>8319</v>
      </c>
      <c r="P2603" t="s">
        <v>8355</v>
      </c>
      <c r="Q2603">
        <v>1346276349</v>
      </c>
      <c r="R2603" s="13">
        <f t="shared" si="162"/>
        <v>41150.902187499996</v>
      </c>
      <c r="S2603">
        <v>1347508740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 t="b">
        <v>1</v>
      </c>
      <c r="J2604">
        <v>489</v>
      </c>
      <c r="K2604" t="b">
        <v>1</v>
      </c>
      <c r="L2604" t="s">
        <v>8301</v>
      </c>
      <c r="M2604" s="8">
        <f t="shared" si="160"/>
        <v>326.09166666666664</v>
      </c>
      <c r="N2604" s="9">
        <f t="shared" si="161"/>
        <v>80.022494887525568</v>
      </c>
      <c r="O2604" t="s">
        <v>8319</v>
      </c>
      <c r="P2604" t="s">
        <v>8355</v>
      </c>
      <c r="Q2604">
        <v>1412358968</v>
      </c>
      <c r="R2604" s="13">
        <f t="shared" si="162"/>
        <v>41915.747314814813</v>
      </c>
      <c r="S2604">
        <v>1415827200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 t="b">
        <v>1</v>
      </c>
      <c r="J2605">
        <v>50</v>
      </c>
      <c r="K2605" t="b">
        <v>1</v>
      </c>
      <c r="L2605" t="s">
        <v>8301</v>
      </c>
      <c r="M2605" s="8">
        <f t="shared" si="160"/>
        <v>101.48571428571428</v>
      </c>
      <c r="N2605" s="9">
        <f t="shared" si="161"/>
        <v>35.520000000000003</v>
      </c>
      <c r="O2605" t="s">
        <v>8319</v>
      </c>
      <c r="P2605" t="s">
        <v>8355</v>
      </c>
      <c r="Q2605">
        <v>1386626054</v>
      </c>
      <c r="R2605" s="13">
        <f t="shared" si="162"/>
        <v>41617.912662037037</v>
      </c>
      <c r="S2605">
        <v>1387835654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 t="b">
        <v>1</v>
      </c>
      <c r="J2606">
        <v>321</v>
      </c>
      <c r="K2606" t="b">
        <v>1</v>
      </c>
      <c r="L2606" t="s">
        <v>8301</v>
      </c>
      <c r="M2606" s="8">
        <f t="shared" si="160"/>
        <v>104.21799999999999</v>
      </c>
      <c r="N2606" s="9">
        <f t="shared" si="161"/>
        <v>64.933333333333323</v>
      </c>
      <c r="O2606" t="s">
        <v>8319</v>
      </c>
      <c r="P2606" t="s">
        <v>8355</v>
      </c>
      <c r="Q2606">
        <v>1333070023</v>
      </c>
      <c r="R2606" s="13">
        <f t="shared" si="162"/>
        <v>40998.051192129627</v>
      </c>
      <c r="S2606">
        <v>1335662023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 t="b">
        <v>1</v>
      </c>
      <c r="J2607">
        <v>1762</v>
      </c>
      <c r="K2607" t="b">
        <v>1</v>
      </c>
      <c r="L2607" t="s">
        <v>8301</v>
      </c>
      <c r="M2607" s="8">
        <f t="shared" si="160"/>
        <v>107.42157</v>
      </c>
      <c r="N2607" s="9">
        <f t="shared" si="161"/>
        <v>60.965703745743475</v>
      </c>
      <c r="O2607" t="s">
        <v>8319</v>
      </c>
      <c r="P2607" t="s">
        <v>8355</v>
      </c>
      <c r="Q2607">
        <v>1463576390</v>
      </c>
      <c r="R2607" s="13">
        <f t="shared" si="162"/>
        <v>42508.541550925926</v>
      </c>
      <c r="S2607">
        <v>1466168390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 t="b">
        <v>1</v>
      </c>
      <c r="J2608">
        <v>385</v>
      </c>
      <c r="K2608" t="b">
        <v>1</v>
      </c>
      <c r="L2608" t="s">
        <v>8301</v>
      </c>
      <c r="M2608" s="8">
        <f t="shared" si="160"/>
        <v>110.05454545454545</v>
      </c>
      <c r="N2608" s="9">
        <f t="shared" si="161"/>
        <v>31.444155844155844</v>
      </c>
      <c r="O2608" t="s">
        <v>8319</v>
      </c>
      <c r="P2608" t="s">
        <v>8355</v>
      </c>
      <c r="Q2608">
        <v>1396026382</v>
      </c>
      <c r="R2608" s="13">
        <f t="shared" si="162"/>
        <v>41726.712754629632</v>
      </c>
      <c r="S2608">
        <v>1398791182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 t="b">
        <v>1</v>
      </c>
      <c r="J2609">
        <v>398</v>
      </c>
      <c r="K2609" t="b">
        <v>1</v>
      </c>
      <c r="L2609" t="s">
        <v>8301</v>
      </c>
      <c r="M2609" s="8">
        <f t="shared" si="160"/>
        <v>407.7</v>
      </c>
      <c r="N2609" s="9">
        <f t="shared" si="161"/>
        <v>81.949748743718587</v>
      </c>
      <c r="O2609" t="s">
        <v>8319</v>
      </c>
      <c r="P2609" t="s">
        <v>8355</v>
      </c>
      <c r="Q2609">
        <v>1435611572</v>
      </c>
      <c r="R2609" s="13">
        <f t="shared" si="162"/>
        <v>42184.874675925923</v>
      </c>
      <c r="S2609">
        <v>1439344800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 t="b">
        <v>1</v>
      </c>
      <c r="J2610">
        <v>304</v>
      </c>
      <c r="K2610" t="b">
        <v>1</v>
      </c>
      <c r="L2610" t="s">
        <v>8301</v>
      </c>
      <c r="M2610" s="8">
        <f t="shared" si="160"/>
        <v>223.92500000000001</v>
      </c>
      <c r="N2610" s="9">
        <f t="shared" si="161"/>
        <v>58.92763157894737</v>
      </c>
      <c r="O2610" t="s">
        <v>8319</v>
      </c>
      <c r="P2610" t="s">
        <v>8355</v>
      </c>
      <c r="Q2610">
        <v>1485976468</v>
      </c>
      <c r="R2610" s="13">
        <f t="shared" si="162"/>
        <v>42767.801712962959</v>
      </c>
      <c r="S2610">
        <v>1489536000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 t="b">
        <v>1</v>
      </c>
      <c r="J2611">
        <v>676</v>
      </c>
      <c r="K2611" t="b">
        <v>1</v>
      </c>
      <c r="L2611" t="s">
        <v>8301</v>
      </c>
      <c r="M2611" s="8">
        <f t="shared" si="160"/>
        <v>303.80111428571428</v>
      </c>
      <c r="N2611" s="9">
        <f t="shared" si="161"/>
        <v>157.29347633136095</v>
      </c>
      <c r="O2611" t="s">
        <v>8319</v>
      </c>
      <c r="P2611" t="s">
        <v>8355</v>
      </c>
      <c r="Q2611">
        <v>1339738951</v>
      </c>
      <c r="R2611" s="13">
        <f t="shared" si="162"/>
        <v>41075.237858796296</v>
      </c>
      <c r="S2611">
        <v>1342330951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 t="b">
        <v>1</v>
      </c>
      <c r="J2612">
        <v>577</v>
      </c>
      <c r="K2612" t="b">
        <v>1</v>
      </c>
      <c r="L2612" t="s">
        <v>8301</v>
      </c>
      <c r="M2612" s="8">
        <f t="shared" si="160"/>
        <v>141.3251043268175</v>
      </c>
      <c r="N2612" s="9">
        <f t="shared" si="161"/>
        <v>55.758509532062391</v>
      </c>
      <c r="O2612" t="s">
        <v>8319</v>
      </c>
      <c r="P2612" t="s">
        <v>8355</v>
      </c>
      <c r="Q2612">
        <v>1468444125</v>
      </c>
      <c r="R2612" s="13">
        <f t="shared" si="162"/>
        <v>42564.881076388891</v>
      </c>
      <c r="S2612">
        <v>1471849140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 t="b">
        <v>1</v>
      </c>
      <c r="J2613">
        <v>3663</v>
      </c>
      <c r="K2613" t="b">
        <v>1</v>
      </c>
      <c r="L2613" t="s">
        <v>8301</v>
      </c>
      <c r="M2613" s="8">
        <f t="shared" si="160"/>
        <v>2790.6363636363635</v>
      </c>
      <c r="N2613" s="9">
        <f t="shared" si="161"/>
        <v>83.802893802893806</v>
      </c>
      <c r="O2613" t="s">
        <v>8319</v>
      </c>
      <c r="P2613" t="s">
        <v>8355</v>
      </c>
      <c r="Q2613">
        <v>1480493014</v>
      </c>
      <c r="R2613" s="13">
        <f t="shared" si="162"/>
        <v>42704.335810185185</v>
      </c>
      <c r="S2613">
        <v>1483397940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 t="b">
        <v>1</v>
      </c>
      <c r="J2614">
        <v>294</v>
      </c>
      <c r="K2614" t="b">
        <v>1</v>
      </c>
      <c r="L2614" t="s">
        <v>8301</v>
      </c>
      <c r="M2614" s="8">
        <f t="shared" si="160"/>
        <v>171.76130000000001</v>
      </c>
      <c r="N2614" s="9">
        <f t="shared" si="161"/>
        <v>58.422210884353746</v>
      </c>
      <c r="O2614" t="s">
        <v>8319</v>
      </c>
      <c r="P2614" t="s">
        <v>8355</v>
      </c>
      <c r="Q2614">
        <v>1418095570</v>
      </c>
      <c r="R2614" s="13">
        <f t="shared" si="162"/>
        <v>41982.143171296295</v>
      </c>
      <c r="S2614">
        <v>1420773970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 t="b">
        <v>1</v>
      </c>
      <c r="J2615">
        <v>28</v>
      </c>
      <c r="K2615" t="b">
        <v>1</v>
      </c>
      <c r="L2615" t="s">
        <v>8301</v>
      </c>
      <c r="M2615" s="8">
        <f t="shared" si="160"/>
        <v>101.01333333333334</v>
      </c>
      <c r="N2615" s="9">
        <f t="shared" si="161"/>
        <v>270.57142857142856</v>
      </c>
      <c r="O2615" t="s">
        <v>8319</v>
      </c>
      <c r="P2615" t="s">
        <v>8355</v>
      </c>
      <c r="Q2615">
        <v>1345664294</v>
      </c>
      <c r="R2615" s="13">
        <f t="shared" si="162"/>
        <v>41143.81821759259</v>
      </c>
      <c r="S2615">
        <v>1348256294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 t="b">
        <v>1</v>
      </c>
      <c r="J2616">
        <v>100</v>
      </c>
      <c r="K2616" t="b">
        <v>1</v>
      </c>
      <c r="L2616" t="s">
        <v>8301</v>
      </c>
      <c r="M2616" s="8">
        <f t="shared" si="160"/>
        <v>102</v>
      </c>
      <c r="N2616" s="9">
        <f t="shared" si="161"/>
        <v>107.1</v>
      </c>
      <c r="O2616" t="s">
        <v>8319</v>
      </c>
      <c r="P2616" t="s">
        <v>8355</v>
      </c>
      <c r="Q2616">
        <v>1396371612</v>
      </c>
      <c r="R2616" s="13">
        <f t="shared" si="162"/>
        <v>41730.708472222221</v>
      </c>
      <c r="S2616">
        <v>1398834000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 t="b">
        <v>0</v>
      </c>
      <c r="J2617">
        <v>72</v>
      </c>
      <c r="K2617" t="b">
        <v>1</v>
      </c>
      <c r="L2617" t="s">
        <v>8301</v>
      </c>
      <c r="M2617" s="8">
        <f t="shared" si="160"/>
        <v>169.76511744127936</v>
      </c>
      <c r="N2617" s="9">
        <f t="shared" si="161"/>
        <v>47.180555555555557</v>
      </c>
      <c r="O2617" t="s">
        <v>8319</v>
      </c>
      <c r="P2617" t="s">
        <v>8355</v>
      </c>
      <c r="Q2617">
        <v>1458820564</v>
      </c>
      <c r="R2617" s="13">
        <f t="shared" si="162"/>
        <v>42453.49726851852</v>
      </c>
      <c r="S2617">
        <v>1462017600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 t="b">
        <v>1</v>
      </c>
      <c r="J2618">
        <v>238</v>
      </c>
      <c r="K2618" t="b">
        <v>1</v>
      </c>
      <c r="L2618" t="s">
        <v>8301</v>
      </c>
      <c r="M2618" s="8">
        <f t="shared" si="160"/>
        <v>114.53400000000001</v>
      </c>
      <c r="N2618" s="9">
        <f t="shared" si="161"/>
        <v>120.30882352941177</v>
      </c>
      <c r="O2618" t="s">
        <v>8319</v>
      </c>
      <c r="P2618" t="s">
        <v>8355</v>
      </c>
      <c r="Q2618">
        <v>1437954729</v>
      </c>
      <c r="R2618" s="13">
        <f t="shared" si="162"/>
        <v>42211.99454861111</v>
      </c>
      <c r="S2618">
        <v>1440546729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 t="b">
        <v>1</v>
      </c>
      <c r="J2619">
        <v>159</v>
      </c>
      <c r="K2619" t="b">
        <v>1</v>
      </c>
      <c r="L2619" t="s">
        <v>8301</v>
      </c>
      <c r="M2619" s="8">
        <f t="shared" si="160"/>
        <v>877.6</v>
      </c>
      <c r="N2619" s="9">
        <f t="shared" si="161"/>
        <v>27.59748427672956</v>
      </c>
      <c r="O2619" t="s">
        <v>8319</v>
      </c>
      <c r="P2619" t="s">
        <v>8355</v>
      </c>
      <c r="Q2619">
        <v>1411246751</v>
      </c>
      <c r="R2619" s="13">
        <f t="shared" si="162"/>
        <v>41902.874432870369</v>
      </c>
      <c r="S2619">
        <v>1413838751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 t="b">
        <v>1</v>
      </c>
      <c r="J2620">
        <v>77</v>
      </c>
      <c r="K2620" t="b">
        <v>1</v>
      </c>
      <c r="L2620" t="s">
        <v>8301</v>
      </c>
      <c r="M2620" s="8">
        <f t="shared" si="160"/>
        <v>105.38666666666667</v>
      </c>
      <c r="N2620" s="9">
        <f t="shared" si="161"/>
        <v>205.2987012987013</v>
      </c>
      <c r="O2620" t="s">
        <v>8319</v>
      </c>
      <c r="P2620" t="s">
        <v>8355</v>
      </c>
      <c r="Q2620">
        <v>1443812461</v>
      </c>
      <c r="R2620" s="13">
        <f t="shared" si="162"/>
        <v>42279.792372685188</v>
      </c>
      <c r="S2620">
        <v>1449000061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 t="b">
        <v>1</v>
      </c>
      <c r="J2621">
        <v>53</v>
      </c>
      <c r="K2621" t="b">
        <v>1</v>
      </c>
      <c r="L2621" t="s">
        <v>8301</v>
      </c>
      <c r="M2621" s="8">
        <f t="shared" si="160"/>
        <v>188.4</v>
      </c>
      <c r="N2621" s="9">
        <f t="shared" si="161"/>
        <v>35.547169811320757</v>
      </c>
      <c r="O2621" t="s">
        <v>8319</v>
      </c>
      <c r="P2621" t="s">
        <v>8355</v>
      </c>
      <c r="Q2621">
        <v>1443302004</v>
      </c>
      <c r="R2621" s="13">
        <f t="shared" si="162"/>
        <v>42273.884305555555</v>
      </c>
      <c r="S2621">
        <v>1445598000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 t="b">
        <v>1</v>
      </c>
      <c r="J2622">
        <v>1251</v>
      </c>
      <c r="K2622" t="b">
        <v>1</v>
      </c>
      <c r="L2622" t="s">
        <v>8301</v>
      </c>
      <c r="M2622" s="8">
        <f t="shared" si="160"/>
        <v>143.65230769230769</v>
      </c>
      <c r="N2622" s="9">
        <f t="shared" si="161"/>
        <v>74.639488409272587</v>
      </c>
      <c r="O2622" t="s">
        <v>8319</v>
      </c>
      <c r="P2622" t="s">
        <v>8355</v>
      </c>
      <c r="Q2622">
        <v>1441339242</v>
      </c>
      <c r="R2622" s="13">
        <f t="shared" si="162"/>
        <v>42251.16715277778</v>
      </c>
      <c r="S2622">
        <v>1444525200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 t="b">
        <v>1</v>
      </c>
      <c r="J2623">
        <v>465</v>
      </c>
      <c r="K2623" t="b">
        <v>1</v>
      </c>
      <c r="L2623" t="s">
        <v>8301</v>
      </c>
      <c r="M2623" s="8">
        <f t="shared" si="160"/>
        <v>145.88</v>
      </c>
      <c r="N2623" s="9">
        <f t="shared" si="161"/>
        <v>47.058064516129029</v>
      </c>
      <c r="O2623" t="s">
        <v>8319</v>
      </c>
      <c r="P2623" t="s">
        <v>8355</v>
      </c>
      <c r="Q2623">
        <v>1429638988</v>
      </c>
      <c r="R2623" s="13">
        <f t="shared" si="162"/>
        <v>42115.74754629629</v>
      </c>
      <c r="S2623">
        <v>1432230988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 t="b">
        <v>0</v>
      </c>
      <c r="J2624">
        <v>74</v>
      </c>
      <c r="K2624" t="b">
        <v>1</v>
      </c>
      <c r="L2624" t="s">
        <v>8301</v>
      </c>
      <c r="M2624" s="8">
        <f t="shared" si="160"/>
        <v>131.184</v>
      </c>
      <c r="N2624" s="9">
        <f t="shared" si="161"/>
        <v>26.591351351351353</v>
      </c>
      <c r="O2624" t="s">
        <v>8319</v>
      </c>
      <c r="P2624" t="s">
        <v>8355</v>
      </c>
      <c r="Q2624">
        <v>1479232216</v>
      </c>
      <c r="R2624" s="13">
        <f t="shared" si="162"/>
        <v>42689.74324074074</v>
      </c>
      <c r="S2624">
        <v>1483120216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 t="b">
        <v>0</v>
      </c>
      <c r="J2625">
        <v>62</v>
      </c>
      <c r="K2625" t="b">
        <v>1</v>
      </c>
      <c r="L2625" t="s">
        <v>8301</v>
      </c>
      <c r="M2625" s="8">
        <f t="shared" si="160"/>
        <v>114</v>
      </c>
      <c r="N2625" s="9">
        <f t="shared" si="161"/>
        <v>36.774193548387096</v>
      </c>
      <c r="O2625" t="s">
        <v>8319</v>
      </c>
      <c r="P2625" t="s">
        <v>8355</v>
      </c>
      <c r="Q2625">
        <v>1479449366</v>
      </c>
      <c r="R2625" s="13">
        <f t="shared" si="162"/>
        <v>42692.256550925929</v>
      </c>
      <c r="S2625">
        <v>1480658966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 t="b">
        <v>0</v>
      </c>
      <c r="J2626">
        <v>3468</v>
      </c>
      <c r="K2626" t="b">
        <v>1</v>
      </c>
      <c r="L2626" t="s">
        <v>8301</v>
      </c>
      <c r="M2626" s="8">
        <f t="shared" ref="M2626:M2689" si="164">100*E2626/D2626</f>
        <v>1379.420625</v>
      </c>
      <c r="N2626" s="9">
        <f t="shared" ref="N2626:N2689" si="165">E2626/J2626</f>
        <v>31.820544982698959</v>
      </c>
      <c r="O2626" t="s">
        <v>8319</v>
      </c>
      <c r="P2626" t="s">
        <v>8355</v>
      </c>
      <c r="Q2626">
        <v>1345716422</v>
      </c>
      <c r="R2626" s="13">
        <f t="shared" ref="R2626:R2689" si="166">(((Q2626/60)/60)/24)+DATE(1970,1,1)</f>
        <v>41144.42155092593</v>
      </c>
      <c r="S2626">
        <v>1347530822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 t="b">
        <v>0</v>
      </c>
      <c r="J2627">
        <v>52</v>
      </c>
      <c r="K2627" t="b">
        <v>1</v>
      </c>
      <c r="L2627" t="s">
        <v>8301</v>
      </c>
      <c r="M2627" s="8">
        <f t="shared" si="164"/>
        <v>956</v>
      </c>
      <c r="N2627" s="9">
        <f t="shared" si="165"/>
        <v>27.576923076923077</v>
      </c>
      <c r="O2627" t="s">
        <v>8319</v>
      </c>
      <c r="P2627" t="s">
        <v>8355</v>
      </c>
      <c r="Q2627">
        <v>1476559608</v>
      </c>
      <c r="R2627" s="13">
        <f t="shared" si="166"/>
        <v>42658.810277777782</v>
      </c>
      <c r="S2627">
        <v>1478723208</v>
      </c>
      <c r="T2627" s="14">
        <f t="shared" ref="T2627:T2690" si="167">(((S2627/60)/60)/24)+DATE(1970,1,1)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 t="b">
        <v>0</v>
      </c>
      <c r="J2628">
        <v>50</v>
      </c>
      <c r="K2628" t="b">
        <v>1</v>
      </c>
      <c r="L2628" t="s">
        <v>8301</v>
      </c>
      <c r="M2628" s="8">
        <f t="shared" si="164"/>
        <v>112</v>
      </c>
      <c r="N2628" s="9">
        <f t="shared" si="165"/>
        <v>56</v>
      </c>
      <c r="O2628" t="s">
        <v>8319</v>
      </c>
      <c r="P2628" t="s">
        <v>8355</v>
      </c>
      <c r="Q2628">
        <v>1430751869</v>
      </c>
      <c r="R2628" s="13">
        <f t="shared" si="166"/>
        <v>42128.628113425926</v>
      </c>
      <c r="S2628">
        <v>1433343869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 t="b">
        <v>0</v>
      </c>
      <c r="J2629">
        <v>45</v>
      </c>
      <c r="K2629" t="b">
        <v>1</v>
      </c>
      <c r="L2629" t="s">
        <v>8301</v>
      </c>
      <c r="M2629" s="8">
        <f t="shared" si="164"/>
        <v>646.66666666666663</v>
      </c>
      <c r="N2629" s="9">
        <f t="shared" si="165"/>
        <v>21.555555555555557</v>
      </c>
      <c r="O2629" t="s">
        <v>8319</v>
      </c>
      <c r="P2629" t="s">
        <v>8355</v>
      </c>
      <c r="Q2629">
        <v>1445975661</v>
      </c>
      <c r="R2629" s="13">
        <f t="shared" si="166"/>
        <v>42304.829409722224</v>
      </c>
      <c r="S2629">
        <v>1448571261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 t="b">
        <v>0</v>
      </c>
      <c r="J2630">
        <v>21</v>
      </c>
      <c r="K2630" t="b">
        <v>1</v>
      </c>
      <c r="L2630" t="s">
        <v>8301</v>
      </c>
      <c r="M2630" s="8">
        <f t="shared" si="164"/>
        <v>110.36948748510132</v>
      </c>
      <c r="N2630" s="9">
        <f t="shared" si="165"/>
        <v>44.095238095238095</v>
      </c>
      <c r="O2630" t="s">
        <v>8319</v>
      </c>
      <c r="P2630" t="s">
        <v>8355</v>
      </c>
      <c r="Q2630">
        <v>1415661067</v>
      </c>
      <c r="R2630" s="13">
        <f t="shared" si="166"/>
        <v>41953.966053240743</v>
      </c>
      <c r="S2630">
        <v>1417389067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 t="b">
        <v>0</v>
      </c>
      <c r="J2631">
        <v>100</v>
      </c>
      <c r="K2631" t="b">
        <v>1</v>
      </c>
      <c r="L2631" t="s">
        <v>8301</v>
      </c>
      <c r="M2631" s="8">
        <f t="shared" si="164"/>
        <v>127.74</v>
      </c>
      <c r="N2631" s="9">
        <f t="shared" si="165"/>
        <v>63.87</v>
      </c>
      <c r="O2631" t="s">
        <v>8319</v>
      </c>
      <c r="P2631" t="s">
        <v>8355</v>
      </c>
      <c r="Q2631">
        <v>1429016122</v>
      </c>
      <c r="R2631" s="13">
        <f t="shared" si="166"/>
        <v>42108.538449074069</v>
      </c>
      <c r="S2631">
        <v>1431608122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 t="b">
        <v>0</v>
      </c>
      <c r="J2632">
        <v>81</v>
      </c>
      <c r="K2632" t="b">
        <v>1</v>
      </c>
      <c r="L2632" t="s">
        <v>8301</v>
      </c>
      <c r="M2632" s="8">
        <f t="shared" si="164"/>
        <v>157.9</v>
      </c>
      <c r="N2632" s="9">
        <f t="shared" si="165"/>
        <v>38.987654320987652</v>
      </c>
      <c r="O2632" t="s">
        <v>8319</v>
      </c>
      <c r="P2632" t="s">
        <v>8355</v>
      </c>
      <c r="Q2632">
        <v>1464921112</v>
      </c>
      <c r="R2632" s="13">
        <f t="shared" si="166"/>
        <v>42524.105462962965</v>
      </c>
      <c r="S2632">
        <v>1467280800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 t="b">
        <v>0</v>
      </c>
      <c r="J2633">
        <v>286</v>
      </c>
      <c r="K2633" t="b">
        <v>1</v>
      </c>
      <c r="L2633" t="s">
        <v>8301</v>
      </c>
      <c r="M2633" s="8">
        <f t="shared" si="164"/>
        <v>114.66525</v>
      </c>
      <c r="N2633" s="9">
        <f t="shared" si="165"/>
        <v>80.185489510489504</v>
      </c>
      <c r="O2633" t="s">
        <v>8319</v>
      </c>
      <c r="P2633" t="s">
        <v>8355</v>
      </c>
      <c r="Q2633">
        <v>1438488227</v>
      </c>
      <c r="R2633" s="13">
        <f t="shared" si="166"/>
        <v>42218.169293981482</v>
      </c>
      <c r="S2633">
        <v>1440907427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 t="b">
        <v>0</v>
      </c>
      <c r="J2634">
        <v>42</v>
      </c>
      <c r="K2634" t="b">
        <v>1</v>
      </c>
      <c r="L2634" t="s">
        <v>8301</v>
      </c>
      <c r="M2634" s="8">
        <f t="shared" si="164"/>
        <v>137.00934579439252</v>
      </c>
      <c r="N2634" s="9">
        <f t="shared" si="165"/>
        <v>34.904761904761905</v>
      </c>
      <c r="O2634" t="s">
        <v>8319</v>
      </c>
      <c r="P2634" t="s">
        <v>8355</v>
      </c>
      <c r="Q2634">
        <v>1462325339</v>
      </c>
      <c r="R2634" s="13">
        <f t="shared" si="166"/>
        <v>42494.061793981484</v>
      </c>
      <c r="S2634">
        <v>1464485339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 t="b">
        <v>0</v>
      </c>
      <c r="J2635">
        <v>199</v>
      </c>
      <c r="K2635" t="b">
        <v>1</v>
      </c>
      <c r="L2635" t="s">
        <v>8301</v>
      </c>
      <c r="M2635" s="8">
        <f t="shared" si="164"/>
        <v>354.62</v>
      </c>
      <c r="N2635" s="9">
        <f t="shared" si="165"/>
        <v>89.100502512562812</v>
      </c>
      <c r="O2635" t="s">
        <v>8319</v>
      </c>
      <c r="P2635" t="s">
        <v>8355</v>
      </c>
      <c r="Q2635">
        <v>1390938332</v>
      </c>
      <c r="R2635" s="13">
        <f t="shared" si="166"/>
        <v>41667.823287037041</v>
      </c>
      <c r="S2635">
        <v>1393542000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 t="b">
        <v>0</v>
      </c>
      <c r="J2636">
        <v>25</v>
      </c>
      <c r="K2636" t="b">
        <v>1</v>
      </c>
      <c r="L2636" t="s">
        <v>8301</v>
      </c>
      <c r="M2636" s="8">
        <f t="shared" si="164"/>
        <v>106.02150537634408</v>
      </c>
      <c r="N2636" s="9">
        <f t="shared" si="165"/>
        <v>39.44</v>
      </c>
      <c r="O2636" t="s">
        <v>8319</v>
      </c>
      <c r="P2636" t="s">
        <v>8355</v>
      </c>
      <c r="Q2636">
        <v>1472571921</v>
      </c>
      <c r="R2636" s="13">
        <f t="shared" si="166"/>
        <v>42612.656493055561</v>
      </c>
      <c r="S2636">
        <v>1475163921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 t="b">
        <v>0</v>
      </c>
      <c r="J2637">
        <v>84</v>
      </c>
      <c r="K2637" t="b">
        <v>1</v>
      </c>
      <c r="L2637" t="s">
        <v>8301</v>
      </c>
      <c r="M2637" s="8">
        <f t="shared" si="164"/>
        <v>100</v>
      </c>
      <c r="N2637" s="9">
        <f t="shared" si="165"/>
        <v>136.9047619047619</v>
      </c>
      <c r="O2637" t="s">
        <v>8319</v>
      </c>
      <c r="P2637" t="s">
        <v>8355</v>
      </c>
      <c r="Q2637">
        <v>1422917361</v>
      </c>
      <c r="R2637" s="13">
        <f t="shared" si="166"/>
        <v>42037.950937500005</v>
      </c>
      <c r="S2637">
        <v>1425937761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 t="b">
        <v>0</v>
      </c>
      <c r="J2638">
        <v>50</v>
      </c>
      <c r="K2638" t="b">
        <v>1</v>
      </c>
      <c r="L2638" t="s">
        <v>8301</v>
      </c>
      <c r="M2638" s="8">
        <f t="shared" si="164"/>
        <v>187.3</v>
      </c>
      <c r="N2638" s="9">
        <f t="shared" si="165"/>
        <v>37.46</v>
      </c>
      <c r="O2638" t="s">
        <v>8319</v>
      </c>
      <c r="P2638" t="s">
        <v>8355</v>
      </c>
      <c r="Q2638">
        <v>1474641914</v>
      </c>
      <c r="R2638" s="13">
        <f t="shared" si="166"/>
        <v>42636.614745370374</v>
      </c>
      <c r="S2638">
        <v>1476579600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 t="b">
        <v>0</v>
      </c>
      <c r="J2639">
        <v>26</v>
      </c>
      <c r="K2639" t="b">
        <v>1</v>
      </c>
      <c r="L2639" t="s">
        <v>8301</v>
      </c>
      <c r="M2639" s="8">
        <f t="shared" si="164"/>
        <v>166.2</v>
      </c>
      <c r="N2639" s="9">
        <f t="shared" si="165"/>
        <v>31.96153846153846</v>
      </c>
      <c r="O2639" t="s">
        <v>8319</v>
      </c>
      <c r="P2639" t="s">
        <v>8355</v>
      </c>
      <c r="Q2639">
        <v>1474895475</v>
      </c>
      <c r="R2639" s="13">
        <f t="shared" si="166"/>
        <v>42639.549479166672</v>
      </c>
      <c r="S2639">
        <v>1476277875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 t="b">
        <v>0</v>
      </c>
      <c r="J2640">
        <v>14</v>
      </c>
      <c r="K2640" t="b">
        <v>1</v>
      </c>
      <c r="L2640" t="s">
        <v>8301</v>
      </c>
      <c r="M2640" s="8">
        <f t="shared" si="164"/>
        <v>101.72910662824208</v>
      </c>
      <c r="N2640" s="9">
        <f t="shared" si="165"/>
        <v>25.214285714285715</v>
      </c>
      <c r="O2640" t="s">
        <v>8319</v>
      </c>
      <c r="P2640" t="s">
        <v>8355</v>
      </c>
      <c r="Q2640">
        <v>1418766895</v>
      </c>
      <c r="R2640" s="13">
        <f t="shared" si="166"/>
        <v>41989.913136574076</v>
      </c>
      <c r="S2640">
        <v>1421358895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 t="b">
        <v>0</v>
      </c>
      <c r="J2641">
        <v>49</v>
      </c>
      <c r="K2641" t="b">
        <v>1</v>
      </c>
      <c r="L2641" t="s">
        <v>8301</v>
      </c>
      <c r="M2641" s="8">
        <f t="shared" si="164"/>
        <v>164</v>
      </c>
      <c r="N2641" s="9">
        <f t="shared" si="165"/>
        <v>10.040816326530612</v>
      </c>
      <c r="O2641" t="s">
        <v>8319</v>
      </c>
      <c r="P2641" t="s">
        <v>8355</v>
      </c>
      <c r="Q2641">
        <v>1421786748</v>
      </c>
      <c r="R2641" s="13">
        <f t="shared" si="166"/>
        <v>42024.86513888889</v>
      </c>
      <c r="S2641">
        <v>1424378748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 t="b">
        <v>0</v>
      </c>
      <c r="J2642">
        <v>69</v>
      </c>
      <c r="K2642" t="b">
        <v>1</v>
      </c>
      <c r="L2642" t="s">
        <v>8301</v>
      </c>
      <c r="M2642" s="8">
        <f t="shared" si="164"/>
        <v>105.66666666666667</v>
      </c>
      <c r="N2642" s="9">
        <f t="shared" si="165"/>
        <v>45.94202898550725</v>
      </c>
      <c r="O2642" t="s">
        <v>8319</v>
      </c>
      <c r="P2642" t="s">
        <v>8355</v>
      </c>
      <c r="Q2642">
        <v>1428551474</v>
      </c>
      <c r="R2642" s="13">
        <f t="shared" si="166"/>
        <v>42103.160578703704</v>
      </c>
      <c r="S2642">
        <v>1433735474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 t="b">
        <v>0</v>
      </c>
      <c r="J2643">
        <v>1</v>
      </c>
      <c r="K2643" t="b">
        <v>0</v>
      </c>
      <c r="L2643" t="s">
        <v>8301</v>
      </c>
      <c r="M2643" s="8">
        <f t="shared" si="164"/>
        <v>1</v>
      </c>
      <c r="N2643" s="9">
        <f t="shared" si="165"/>
        <v>15</v>
      </c>
      <c r="O2643" t="s">
        <v>8319</v>
      </c>
      <c r="P2643" t="s">
        <v>8355</v>
      </c>
      <c r="Q2643">
        <v>1409341863</v>
      </c>
      <c r="R2643" s="13">
        <f t="shared" si="166"/>
        <v>41880.827118055553</v>
      </c>
      <c r="S2643">
        <v>1410811740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 t="b">
        <v>0</v>
      </c>
      <c r="J2644">
        <v>0</v>
      </c>
      <c r="K2644" t="b">
        <v>0</v>
      </c>
      <c r="L2644" t="s">
        <v>8301</v>
      </c>
      <c r="M2644" s="8">
        <f t="shared" si="164"/>
        <v>0</v>
      </c>
      <c r="N2644" s="9" t="e">
        <f t="shared" si="165"/>
        <v>#DIV/0!</v>
      </c>
      <c r="O2644" t="s">
        <v>8319</v>
      </c>
      <c r="P2644" t="s">
        <v>8355</v>
      </c>
      <c r="Q2644">
        <v>1465970108</v>
      </c>
      <c r="R2644" s="13">
        <f t="shared" si="166"/>
        <v>42536.246620370366</v>
      </c>
      <c r="S2644">
        <v>1468565820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 t="b">
        <v>1</v>
      </c>
      <c r="J2645">
        <v>1501</v>
      </c>
      <c r="K2645" t="b">
        <v>0</v>
      </c>
      <c r="L2645" t="s">
        <v>8301</v>
      </c>
      <c r="M2645" s="8">
        <f t="shared" si="164"/>
        <v>33.559730999999999</v>
      </c>
      <c r="N2645" s="9">
        <f t="shared" si="165"/>
        <v>223.58248500999335</v>
      </c>
      <c r="O2645" t="s">
        <v>8319</v>
      </c>
      <c r="P2645" t="s">
        <v>8355</v>
      </c>
      <c r="Q2645">
        <v>1479218315</v>
      </c>
      <c r="R2645" s="13">
        <f t="shared" si="166"/>
        <v>42689.582349537035</v>
      </c>
      <c r="S2645">
        <v>1482307140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 t="b">
        <v>1</v>
      </c>
      <c r="J2646">
        <v>52</v>
      </c>
      <c r="K2646" t="b">
        <v>0</v>
      </c>
      <c r="L2646" t="s">
        <v>8301</v>
      </c>
      <c r="M2646" s="8">
        <f t="shared" si="164"/>
        <v>2.0529999999999999</v>
      </c>
      <c r="N2646" s="9">
        <f t="shared" si="165"/>
        <v>39.480769230769234</v>
      </c>
      <c r="O2646" t="s">
        <v>8319</v>
      </c>
      <c r="P2646" t="s">
        <v>8355</v>
      </c>
      <c r="Q2646">
        <v>1486580435</v>
      </c>
      <c r="R2646" s="13">
        <f t="shared" si="166"/>
        <v>42774.792071759264</v>
      </c>
      <c r="S2646">
        <v>1489172435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 t="b">
        <v>1</v>
      </c>
      <c r="J2647">
        <v>23</v>
      </c>
      <c r="K2647" t="b">
        <v>0</v>
      </c>
      <c r="L2647" t="s">
        <v>8301</v>
      </c>
      <c r="M2647" s="8">
        <f t="shared" si="164"/>
        <v>10.5</v>
      </c>
      <c r="N2647" s="9">
        <f t="shared" si="165"/>
        <v>91.304347826086953</v>
      </c>
      <c r="O2647" t="s">
        <v>8319</v>
      </c>
      <c r="P2647" t="s">
        <v>8355</v>
      </c>
      <c r="Q2647">
        <v>1412885603</v>
      </c>
      <c r="R2647" s="13">
        <f t="shared" si="166"/>
        <v>41921.842627314814</v>
      </c>
      <c r="S2647">
        <v>1415481203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 t="b">
        <v>1</v>
      </c>
      <c r="J2648">
        <v>535</v>
      </c>
      <c r="K2648" t="b">
        <v>0</v>
      </c>
      <c r="L2648" t="s">
        <v>8301</v>
      </c>
      <c r="M2648" s="8">
        <f t="shared" si="164"/>
        <v>8.4172840000000004</v>
      </c>
      <c r="N2648" s="9">
        <f t="shared" si="165"/>
        <v>78.666205607476627</v>
      </c>
      <c r="O2648" t="s">
        <v>8319</v>
      </c>
      <c r="P2648" t="s">
        <v>8355</v>
      </c>
      <c r="Q2648">
        <v>1439191869</v>
      </c>
      <c r="R2648" s="13">
        <f t="shared" si="166"/>
        <v>42226.313298611116</v>
      </c>
      <c r="S2648">
        <v>1441783869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 t="b">
        <v>0</v>
      </c>
      <c r="J2649">
        <v>3</v>
      </c>
      <c r="K2649" t="b">
        <v>0</v>
      </c>
      <c r="L2649" t="s">
        <v>8301</v>
      </c>
      <c r="M2649" s="8">
        <f t="shared" si="164"/>
        <v>1.44</v>
      </c>
      <c r="N2649" s="9">
        <f t="shared" si="165"/>
        <v>12</v>
      </c>
      <c r="O2649" t="s">
        <v>8319</v>
      </c>
      <c r="P2649" t="s">
        <v>8355</v>
      </c>
      <c r="Q2649">
        <v>1436941019</v>
      </c>
      <c r="R2649" s="13">
        <f t="shared" si="166"/>
        <v>42200.261793981481</v>
      </c>
      <c r="S2649">
        <v>1439533019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 t="b">
        <v>0</v>
      </c>
      <c r="J2650">
        <v>6</v>
      </c>
      <c r="K2650" t="b">
        <v>0</v>
      </c>
      <c r="L2650" t="s">
        <v>8301</v>
      </c>
      <c r="M2650" s="8">
        <f t="shared" si="164"/>
        <v>0.8833333333333333</v>
      </c>
      <c r="N2650" s="9">
        <f t="shared" si="165"/>
        <v>17.666666666666668</v>
      </c>
      <c r="O2650" t="s">
        <v>8319</v>
      </c>
      <c r="P2650" t="s">
        <v>8355</v>
      </c>
      <c r="Q2650">
        <v>1454951360</v>
      </c>
      <c r="R2650" s="13">
        <f t="shared" si="166"/>
        <v>42408.714814814812</v>
      </c>
      <c r="S2650">
        <v>1457543360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 t="b">
        <v>0</v>
      </c>
      <c r="J2651">
        <v>3</v>
      </c>
      <c r="K2651" t="b">
        <v>0</v>
      </c>
      <c r="L2651" t="s">
        <v>8301</v>
      </c>
      <c r="M2651" s="8">
        <f t="shared" si="164"/>
        <v>9.9199999999999997E-2</v>
      </c>
      <c r="N2651" s="9">
        <f t="shared" si="165"/>
        <v>41.333333333333336</v>
      </c>
      <c r="O2651" t="s">
        <v>8319</v>
      </c>
      <c r="P2651" t="s">
        <v>8355</v>
      </c>
      <c r="Q2651">
        <v>1449186941</v>
      </c>
      <c r="R2651" s="13">
        <f t="shared" si="166"/>
        <v>42341.99700231482</v>
      </c>
      <c r="S2651">
        <v>1454370941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 t="b">
        <v>0</v>
      </c>
      <c r="J2652">
        <v>5</v>
      </c>
      <c r="K2652" t="b">
        <v>0</v>
      </c>
      <c r="L2652" t="s">
        <v>8301</v>
      </c>
      <c r="M2652" s="8">
        <f t="shared" si="164"/>
        <v>0.59666666666666668</v>
      </c>
      <c r="N2652" s="9">
        <f t="shared" si="165"/>
        <v>71.599999999999994</v>
      </c>
      <c r="O2652" t="s">
        <v>8319</v>
      </c>
      <c r="P2652" t="s">
        <v>8355</v>
      </c>
      <c r="Q2652">
        <v>1479740343</v>
      </c>
      <c r="R2652" s="13">
        <f t="shared" si="166"/>
        <v>42695.624340277776</v>
      </c>
      <c r="S2652">
        <v>1482332343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 t="b">
        <v>0</v>
      </c>
      <c r="J2653">
        <v>17</v>
      </c>
      <c r="K2653" t="b">
        <v>0</v>
      </c>
      <c r="L2653" t="s">
        <v>8301</v>
      </c>
      <c r="M2653" s="8">
        <f t="shared" si="164"/>
        <v>1.8689285714285715</v>
      </c>
      <c r="N2653" s="9">
        <f t="shared" si="165"/>
        <v>307.8235294117647</v>
      </c>
      <c r="O2653" t="s">
        <v>8319</v>
      </c>
      <c r="P2653" t="s">
        <v>8355</v>
      </c>
      <c r="Q2653">
        <v>1447960809</v>
      </c>
      <c r="R2653" s="13">
        <f t="shared" si="166"/>
        <v>42327.805659722217</v>
      </c>
      <c r="S2653">
        <v>1450380009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 t="b">
        <v>0</v>
      </c>
      <c r="J2654">
        <v>11</v>
      </c>
      <c r="K2654" t="b">
        <v>0</v>
      </c>
      <c r="L2654" t="s">
        <v>8301</v>
      </c>
      <c r="M2654" s="8">
        <f t="shared" si="164"/>
        <v>0.88500000000000001</v>
      </c>
      <c r="N2654" s="9">
        <f t="shared" si="165"/>
        <v>80.454545454545453</v>
      </c>
      <c r="O2654" t="s">
        <v>8319</v>
      </c>
      <c r="P2654" t="s">
        <v>8355</v>
      </c>
      <c r="Q2654">
        <v>1415591325</v>
      </c>
      <c r="R2654" s="13">
        <f t="shared" si="166"/>
        <v>41953.158854166672</v>
      </c>
      <c r="S2654">
        <v>1418183325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 t="b">
        <v>0</v>
      </c>
      <c r="J2655">
        <v>70</v>
      </c>
      <c r="K2655" t="b">
        <v>0</v>
      </c>
      <c r="L2655" t="s">
        <v>8301</v>
      </c>
      <c r="M2655" s="8">
        <f t="shared" si="164"/>
        <v>11.52156862745098</v>
      </c>
      <c r="N2655" s="9">
        <f t="shared" si="165"/>
        <v>83.942857142857136</v>
      </c>
      <c r="O2655" t="s">
        <v>8319</v>
      </c>
      <c r="P2655" t="s">
        <v>8355</v>
      </c>
      <c r="Q2655">
        <v>1399909127</v>
      </c>
      <c r="R2655" s="13">
        <f t="shared" si="166"/>
        <v>41771.651932870373</v>
      </c>
      <c r="S2655">
        <v>1402632000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 t="b">
        <v>0</v>
      </c>
      <c r="J2656">
        <v>6</v>
      </c>
      <c r="K2656" t="b">
        <v>0</v>
      </c>
      <c r="L2656" t="s">
        <v>8301</v>
      </c>
      <c r="M2656" s="8">
        <f t="shared" si="164"/>
        <v>5.0999999999999997E-2</v>
      </c>
      <c r="N2656" s="9">
        <f t="shared" si="165"/>
        <v>8.5</v>
      </c>
      <c r="O2656" t="s">
        <v>8319</v>
      </c>
      <c r="P2656" t="s">
        <v>8355</v>
      </c>
      <c r="Q2656">
        <v>1424442326</v>
      </c>
      <c r="R2656" s="13">
        <f t="shared" si="166"/>
        <v>42055.600995370376</v>
      </c>
      <c r="S2656">
        <v>1429622726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 t="b">
        <v>0</v>
      </c>
      <c r="J2657">
        <v>43</v>
      </c>
      <c r="K2657" t="b">
        <v>0</v>
      </c>
      <c r="L2657" t="s">
        <v>8301</v>
      </c>
      <c r="M2657" s="8">
        <f t="shared" si="164"/>
        <v>21.033333333333335</v>
      </c>
      <c r="N2657" s="9">
        <f t="shared" si="165"/>
        <v>73.372093023255815</v>
      </c>
      <c r="O2657" t="s">
        <v>8319</v>
      </c>
      <c r="P2657" t="s">
        <v>8355</v>
      </c>
      <c r="Q2657">
        <v>1452631647</v>
      </c>
      <c r="R2657" s="13">
        <f t="shared" si="166"/>
        <v>42381.866284722222</v>
      </c>
      <c r="S2657">
        <v>1455048000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 t="b">
        <v>0</v>
      </c>
      <c r="J2658">
        <v>152</v>
      </c>
      <c r="K2658" t="b">
        <v>0</v>
      </c>
      <c r="L2658" t="s">
        <v>8301</v>
      </c>
      <c r="M2658" s="8">
        <f t="shared" si="164"/>
        <v>11.436666666666667</v>
      </c>
      <c r="N2658" s="9">
        <f t="shared" si="165"/>
        <v>112.86184210526316</v>
      </c>
      <c r="O2658" t="s">
        <v>8319</v>
      </c>
      <c r="P2658" t="s">
        <v>8355</v>
      </c>
      <c r="Q2658">
        <v>1485966688</v>
      </c>
      <c r="R2658" s="13">
        <f t="shared" si="166"/>
        <v>42767.688518518517</v>
      </c>
      <c r="S2658">
        <v>1489345200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 t="b">
        <v>0</v>
      </c>
      <c r="J2659">
        <v>59</v>
      </c>
      <c r="K2659" t="b">
        <v>0</v>
      </c>
      <c r="L2659" t="s">
        <v>8301</v>
      </c>
      <c r="M2659" s="8">
        <f t="shared" si="164"/>
        <v>18.737933333333334</v>
      </c>
      <c r="N2659" s="9">
        <f t="shared" si="165"/>
        <v>95.277627118644077</v>
      </c>
      <c r="O2659" t="s">
        <v>8319</v>
      </c>
      <c r="P2659" t="s">
        <v>8355</v>
      </c>
      <c r="Q2659">
        <v>1467325053</v>
      </c>
      <c r="R2659" s="13">
        <f t="shared" si="166"/>
        <v>42551.928854166668</v>
      </c>
      <c r="S2659">
        <v>1470187800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 t="b">
        <v>0</v>
      </c>
      <c r="J2660">
        <v>4</v>
      </c>
      <c r="K2660" t="b">
        <v>0</v>
      </c>
      <c r="L2660" t="s">
        <v>8301</v>
      </c>
      <c r="M2660" s="8">
        <f t="shared" si="164"/>
        <v>9.285714285714286E-2</v>
      </c>
      <c r="N2660" s="9">
        <f t="shared" si="165"/>
        <v>22.75</v>
      </c>
      <c r="O2660" t="s">
        <v>8319</v>
      </c>
      <c r="P2660" t="s">
        <v>8355</v>
      </c>
      <c r="Q2660">
        <v>1467321194</v>
      </c>
      <c r="R2660" s="13">
        <f t="shared" si="166"/>
        <v>42551.884189814817</v>
      </c>
      <c r="S2660">
        <v>1469913194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 t="b">
        <v>0</v>
      </c>
      <c r="J2661">
        <v>10</v>
      </c>
      <c r="K2661" t="b">
        <v>0</v>
      </c>
      <c r="L2661" t="s">
        <v>8301</v>
      </c>
      <c r="M2661" s="8">
        <f t="shared" si="164"/>
        <v>2.7204081632653061</v>
      </c>
      <c r="N2661" s="9">
        <f t="shared" si="165"/>
        <v>133.30000000000001</v>
      </c>
      <c r="O2661" t="s">
        <v>8319</v>
      </c>
      <c r="P2661" t="s">
        <v>8355</v>
      </c>
      <c r="Q2661">
        <v>1426729210</v>
      </c>
      <c r="R2661" s="13">
        <f t="shared" si="166"/>
        <v>42082.069560185191</v>
      </c>
      <c r="S2661">
        <v>1429321210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 t="b">
        <v>0</v>
      </c>
      <c r="J2662">
        <v>5</v>
      </c>
      <c r="K2662" t="b">
        <v>0</v>
      </c>
      <c r="L2662" t="s">
        <v>8301</v>
      </c>
      <c r="M2662" s="8">
        <f t="shared" si="164"/>
        <v>9.5000000000000001E-2</v>
      </c>
      <c r="N2662" s="9">
        <f t="shared" si="165"/>
        <v>3.8</v>
      </c>
      <c r="O2662" t="s">
        <v>8319</v>
      </c>
      <c r="P2662" t="s">
        <v>8355</v>
      </c>
      <c r="Q2662">
        <v>1443200818</v>
      </c>
      <c r="R2662" s="13">
        <f t="shared" si="166"/>
        <v>42272.713171296295</v>
      </c>
      <c r="S2662">
        <v>1448388418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 t="b">
        <v>0</v>
      </c>
      <c r="J2663">
        <v>60</v>
      </c>
      <c r="K2663" t="b">
        <v>1</v>
      </c>
      <c r="L2663" t="s">
        <v>8302</v>
      </c>
      <c r="M2663" s="8">
        <f t="shared" si="164"/>
        <v>102.9</v>
      </c>
      <c r="N2663" s="9">
        <f t="shared" si="165"/>
        <v>85.75</v>
      </c>
      <c r="O2663" t="s">
        <v>8319</v>
      </c>
      <c r="P2663" t="s">
        <v>8356</v>
      </c>
      <c r="Q2663">
        <v>1380150010</v>
      </c>
      <c r="R2663" s="13">
        <f t="shared" si="166"/>
        <v>41542.958449074074</v>
      </c>
      <c r="S2663">
        <v>1382742010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 t="b">
        <v>0</v>
      </c>
      <c r="J2664">
        <v>80</v>
      </c>
      <c r="K2664" t="b">
        <v>1</v>
      </c>
      <c r="L2664" t="s">
        <v>8302</v>
      </c>
      <c r="M2664" s="8">
        <f t="shared" si="164"/>
        <v>106.8</v>
      </c>
      <c r="N2664" s="9">
        <f t="shared" si="165"/>
        <v>267</v>
      </c>
      <c r="O2664" t="s">
        <v>8319</v>
      </c>
      <c r="P2664" t="s">
        <v>8356</v>
      </c>
      <c r="Q2664">
        <v>1437587713</v>
      </c>
      <c r="R2664" s="13">
        <f t="shared" si="166"/>
        <v>42207.746678240743</v>
      </c>
      <c r="S2664">
        <v>1440179713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 t="b">
        <v>0</v>
      </c>
      <c r="J2665">
        <v>56</v>
      </c>
      <c r="K2665" t="b">
        <v>1</v>
      </c>
      <c r="L2665" t="s">
        <v>8302</v>
      </c>
      <c r="M2665" s="8">
        <f t="shared" si="164"/>
        <v>104.59625</v>
      </c>
      <c r="N2665" s="9">
        <f t="shared" si="165"/>
        <v>373.55803571428572</v>
      </c>
      <c r="O2665" t="s">
        <v>8319</v>
      </c>
      <c r="P2665" t="s">
        <v>8356</v>
      </c>
      <c r="Q2665">
        <v>1438873007</v>
      </c>
      <c r="R2665" s="13">
        <f t="shared" si="166"/>
        <v>42222.622766203705</v>
      </c>
      <c r="S2665">
        <v>1441378800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 t="b">
        <v>0</v>
      </c>
      <c r="J2666">
        <v>104</v>
      </c>
      <c r="K2666" t="b">
        <v>1</v>
      </c>
      <c r="L2666" t="s">
        <v>8302</v>
      </c>
      <c r="M2666" s="8">
        <f t="shared" si="164"/>
        <v>103.42857142857143</v>
      </c>
      <c r="N2666" s="9">
        <f t="shared" si="165"/>
        <v>174.03846153846155</v>
      </c>
      <c r="O2666" t="s">
        <v>8319</v>
      </c>
      <c r="P2666" t="s">
        <v>8356</v>
      </c>
      <c r="Q2666">
        <v>1446683797</v>
      </c>
      <c r="R2666" s="13">
        <f t="shared" si="166"/>
        <v>42313.02542824074</v>
      </c>
      <c r="S2666">
        <v>1449644340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 t="b">
        <v>0</v>
      </c>
      <c r="J2667">
        <v>46</v>
      </c>
      <c r="K2667" t="b">
        <v>1</v>
      </c>
      <c r="L2667" t="s">
        <v>8302</v>
      </c>
      <c r="M2667" s="8">
        <f t="shared" si="164"/>
        <v>123.14285714285714</v>
      </c>
      <c r="N2667" s="9">
        <f t="shared" si="165"/>
        <v>93.695652173913047</v>
      </c>
      <c r="O2667" t="s">
        <v>8319</v>
      </c>
      <c r="P2667" t="s">
        <v>8356</v>
      </c>
      <c r="Q2667">
        <v>1426886974</v>
      </c>
      <c r="R2667" s="13">
        <f t="shared" si="166"/>
        <v>42083.895532407405</v>
      </c>
      <c r="S2667">
        <v>1430774974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 t="b">
        <v>0</v>
      </c>
      <c r="J2668">
        <v>206</v>
      </c>
      <c r="K2668" t="b">
        <v>1</v>
      </c>
      <c r="L2668" t="s">
        <v>8302</v>
      </c>
      <c r="M2668" s="8">
        <f t="shared" si="164"/>
        <v>159.29509999999999</v>
      </c>
      <c r="N2668" s="9">
        <f t="shared" si="165"/>
        <v>77.327718446601949</v>
      </c>
      <c r="O2668" t="s">
        <v>8319</v>
      </c>
      <c r="P2668" t="s">
        <v>8356</v>
      </c>
      <c r="Q2668">
        <v>1440008439</v>
      </c>
      <c r="R2668" s="13">
        <f t="shared" si="166"/>
        <v>42235.764340277776</v>
      </c>
      <c r="S2668">
        <v>1443214800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 t="b">
        <v>0</v>
      </c>
      <c r="J2669">
        <v>18</v>
      </c>
      <c r="K2669" t="b">
        <v>1</v>
      </c>
      <c r="L2669" t="s">
        <v>8302</v>
      </c>
      <c r="M2669" s="8">
        <f t="shared" si="164"/>
        <v>110.66666666666667</v>
      </c>
      <c r="N2669" s="9">
        <f t="shared" si="165"/>
        <v>92.222222222222229</v>
      </c>
      <c r="O2669" t="s">
        <v>8319</v>
      </c>
      <c r="P2669" t="s">
        <v>8356</v>
      </c>
      <c r="Q2669">
        <v>1452550416</v>
      </c>
      <c r="R2669" s="13">
        <f t="shared" si="166"/>
        <v>42380.926111111112</v>
      </c>
      <c r="S2669">
        <v>1455142416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 t="b">
        <v>0</v>
      </c>
      <c r="J2670">
        <v>28</v>
      </c>
      <c r="K2670" t="b">
        <v>1</v>
      </c>
      <c r="L2670" t="s">
        <v>8302</v>
      </c>
      <c r="M2670" s="8">
        <f t="shared" si="164"/>
        <v>170.7</v>
      </c>
      <c r="N2670" s="9">
        <f t="shared" si="165"/>
        <v>60.964285714285715</v>
      </c>
      <c r="O2670" t="s">
        <v>8319</v>
      </c>
      <c r="P2670" t="s">
        <v>8356</v>
      </c>
      <c r="Q2670">
        <v>1443449265</v>
      </c>
      <c r="R2670" s="13">
        <f t="shared" si="166"/>
        <v>42275.588715277772</v>
      </c>
      <c r="S2670">
        <v>1447079520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 t="b">
        <v>0</v>
      </c>
      <c r="J2671">
        <v>11</v>
      </c>
      <c r="K2671" t="b">
        <v>1</v>
      </c>
      <c r="L2671" t="s">
        <v>8302</v>
      </c>
      <c r="M2671" s="8">
        <f t="shared" si="164"/>
        <v>125.125</v>
      </c>
      <c r="N2671" s="9">
        <f t="shared" si="165"/>
        <v>91</v>
      </c>
      <c r="O2671" t="s">
        <v>8319</v>
      </c>
      <c r="P2671" t="s">
        <v>8356</v>
      </c>
      <c r="Q2671">
        <v>1447203096</v>
      </c>
      <c r="R2671" s="13">
        <f t="shared" si="166"/>
        <v>42319.035833333335</v>
      </c>
      <c r="S2671">
        <v>1452387096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 t="b">
        <v>1</v>
      </c>
      <c r="J2672">
        <v>60</v>
      </c>
      <c r="K2672" t="b">
        <v>0</v>
      </c>
      <c r="L2672" t="s">
        <v>8302</v>
      </c>
      <c r="M2672" s="8">
        <f t="shared" si="164"/>
        <v>6.415860933964205</v>
      </c>
      <c r="N2672" s="9">
        <f t="shared" si="165"/>
        <v>41.583333333333336</v>
      </c>
      <c r="O2672" t="s">
        <v>8319</v>
      </c>
      <c r="P2672" t="s">
        <v>8356</v>
      </c>
      <c r="Q2672">
        <v>1404174580</v>
      </c>
      <c r="R2672" s="13">
        <f t="shared" si="166"/>
        <v>41821.020601851851</v>
      </c>
      <c r="S2672">
        <v>1406593780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 t="b">
        <v>1</v>
      </c>
      <c r="J2673">
        <v>84</v>
      </c>
      <c r="K2673" t="b">
        <v>0</v>
      </c>
      <c r="L2673" t="s">
        <v>8302</v>
      </c>
      <c r="M2673" s="8">
        <f t="shared" si="164"/>
        <v>11.343999999999999</v>
      </c>
      <c r="N2673" s="9">
        <f t="shared" si="165"/>
        <v>33.761904761904759</v>
      </c>
      <c r="O2673" t="s">
        <v>8319</v>
      </c>
      <c r="P2673" t="s">
        <v>8356</v>
      </c>
      <c r="Q2673">
        <v>1416419916</v>
      </c>
      <c r="R2673" s="13">
        <f t="shared" si="166"/>
        <v>41962.749027777783</v>
      </c>
      <c r="S2673">
        <v>1419017880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 t="b">
        <v>1</v>
      </c>
      <c r="J2674">
        <v>47</v>
      </c>
      <c r="K2674" t="b">
        <v>0</v>
      </c>
      <c r="L2674" t="s">
        <v>8302</v>
      </c>
      <c r="M2674" s="8">
        <f t="shared" si="164"/>
        <v>33.19</v>
      </c>
      <c r="N2674" s="9">
        <f t="shared" si="165"/>
        <v>70.61702127659575</v>
      </c>
      <c r="O2674" t="s">
        <v>8319</v>
      </c>
      <c r="P2674" t="s">
        <v>8356</v>
      </c>
      <c r="Q2674">
        <v>1449436390</v>
      </c>
      <c r="R2674" s="13">
        <f t="shared" si="166"/>
        <v>42344.884143518517</v>
      </c>
      <c r="S2674">
        <v>1451282400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 t="b">
        <v>1</v>
      </c>
      <c r="J2675">
        <v>66</v>
      </c>
      <c r="K2675" t="b">
        <v>0</v>
      </c>
      <c r="L2675" t="s">
        <v>8302</v>
      </c>
      <c r="M2675" s="8">
        <f t="shared" si="164"/>
        <v>27.58</v>
      </c>
      <c r="N2675" s="9">
        <f t="shared" si="165"/>
        <v>167.15151515151516</v>
      </c>
      <c r="O2675" t="s">
        <v>8319</v>
      </c>
      <c r="P2675" t="s">
        <v>8356</v>
      </c>
      <c r="Q2675">
        <v>1412081999</v>
      </c>
      <c r="R2675" s="13">
        <f t="shared" si="166"/>
        <v>41912.541655092595</v>
      </c>
      <c r="S2675">
        <v>1414622700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 t="b">
        <v>1</v>
      </c>
      <c r="J2676">
        <v>171</v>
      </c>
      <c r="K2676" t="b">
        <v>0</v>
      </c>
      <c r="L2676" t="s">
        <v>8302</v>
      </c>
      <c r="M2676" s="8">
        <f t="shared" si="164"/>
        <v>62.84</v>
      </c>
      <c r="N2676" s="9">
        <f t="shared" si="165"/>
        <v>128.61988304093566</v>
      </c>
      <c r="O2676" t="s">
        <v>8319</v>
      </c>
      <c r="P2676" t="s">
        <v>8356</v>
      </c>
      <c r="Q2676">
        <v>1465398670</v>
      </c>
      <c r="R2676" s="13">
        <f t="shared" si="166"/>
        <v>42529.632754629631</v>
      </c>
      <c r="S2676">
        <v>1467694740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 t="b">
        <v>1</v>
      </c>
      <c r="J2677">
        <v>29</v>
      </c>
      <c r="K2677" t="b">
        <v>0</v>
      </c>
      <c r="L2677" t="s">
        <v>8302</v>
      </c>
      <c r="M2677" s="8">
        <f t="shared" si="164"/>
        <v>7.5880000000000001</v>
      </c>
      <c r="N2677" s="9">
        <f t="shared" si="165"/>
        <v>65.41379310344827</v>
      </c>
      <c r="O2677" t="s">
        <v>8319</v>
      </c>
      <c r="P2677" t="s">
        <v>8356</v>
      </c>
      <c r="Q2677">
        <v>1413059689</v>
      </c>
      <c r="R2677" s="13">
        <f t="shared" si="166"/>
        <v>41923.857511574075</v>
      </c>
      <c r="S2677">
        <v>1415655289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 t="b">
        <v>0</v>
      </c>
      <c r="J2678">
        <v>9</v>
      </c>
      <c r="K2678" t="b">
        <v>0</v>
      </c>
      <c r="L2678" t="s">
        <v>8302</v>
      </c>
      <c r="M2678" s="8">
        <f t="shared" si="164"/>
        <v>50.38095238095238</v>
      </c>
      <c r="N2678" s="9">
        <f t="shared" si="165"/>
        <v>117.55555555555556</v>
      </c>
      <c r="O2678" t="s">
        <v>8319</v>
      </c>
      <c r="P2678" t="s">
        <v>8356</v>
      </c>
      <c r="Q2678">
        <v>1461337174</v>
      </c>
      <c r="R2678" s="13">
        <f t="shared" si="166"/>
        <v>42482.624699074076</v>
      </c>
      <c r="S2678">
        <v>1463929174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 t="b">
        <v>0</v>
      </c>
      <c r="J2679">
        <v>27</v>
      </c>
      <c r="K2679" t="b">
        <v>0</v>
      </c>
      <c r="L2679" t="s">
        <v>8302</v>
      </c>
      <c r="M2679" s="8">
        <f t="shared" si="164"/>
        <v>17.512820512820515</v>
      </c>
      <c r="N2679" s="9">
        <f t="shared" si="165"/>
        <v>126.48148148148148</v>
      </c>
      <c r="O2679" t="s">
        <v>8319</v>
      </c>
      <c r="P2679" t="s">
        <v>8356</v>
      </c>
      <c r="Q2679">
        <v>1401756143</v>
      </c>
      <c r="R2679" s="13">
        <f t="shared" si="166"/>
        <v>41793.029432870368</v>
      </c>
      <c r="S2679">
        <v>1404348143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 t="b">
        <v>0</v>
      </c>
      <c r="J2680">
        <v>2</v>
      </c>
      <c r="K2680" t="b">
        <v>0</v>
      </c>
      <c r="L2680" t="s">
        <v>8302</v>
      </c>
      <c r="M2680" s="8">
        <f t="shared" si="164"/>
        <v>1.375E-2</v>
      </c>
      <c r="N2680" s="9">
        <f t="shared" si="165"/>
        <v>550</v>
      </c>
      <c r="O2680" t="s">
        <v>8319</v>
      </c>
      <c r="P2680" t="s">
        <v>8356</v>
      </c>
      <c r="Q2680">
        <v>1440529765</v>
      </c>
      <c r="R2680" s="13">
        <f t="shared" si="166"/>
        <v>42241.798206018517</v>
      </c>
      <c r="S2680">
        <v>1443121765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 t="b">
        <v>0</v>
      </c>
      <c r="J2681">
        <v>3</v>
      </c>
      <c r="K2681" t="b">
        <v>0</v>
      </c>
      <c r="L2681" t="s">
        <v>8302</v>
      </c>
      <c r="M2681" s="8">
        <f t="shared" si="164"/>
        <v>0.33</v>
      </c>
      <c r="N2681" s="9">
        <f t="shared" si="165"/>
        <v>44</v>
      </c>
      <c r="O2681" t="s">
        <v>8319</v>
      </c>
      <c r="P2681" t="s">
        <v>8356</v>
      </c>
      <c r="Q2681">
        <v>1422489694</v>
      </c>
      <c r="R2681" s="13">
        <f t="shared" si="166"/>
        <v>42033.001087962963</v>
      </c>
      <c r="S2681">
        <v>1425081694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 t="b">
        <v>0</v>
      </c>
      <c r="J2682">
        <v>4</v>
      </c>
      <c r="K2682" t="b">
        <v>0</v>
      </c>
      <c r="L2682" t="s">
        <v>8302</v>
      </c>
      <c r="M2682" s="8">
        <f t="shared" si="164"/>
        <v>0.86250000000000004</v>
      </c>
      <c r="N2682" s="9">
        <f t="shared" si="165"/>
        <v>69</v>
      </c>
      <c r="O2682" t="s">
        <v>8319</v>
      </c>
      <c r="P2682" t="s">
        <v>8356</v>
      </c>
      <c r="Q2682">
        <v>1457327091</v>
      </c>
      <c r="R2682" s="13">
        <f t="shared" si="166"/>
        <v>42436.211701388893</v>
      </c>
      <c r="S2682">
        <v>1459915491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 t="b">
        <v>0</v>
      </c>
      <c r="J2683">
        <v>2</v>
      </c>
      <c r="K2683" t="b">
        <v>0</v>
      </c>
      <c r="L2683" t="s">
        <v>8284</v>
      </c>
      <c r="M2683" s="8">
        <f t="shared" si="164"/>
        <v>0.6875</v>
      </c>
      <c r="N2683" s="9">
        <f t="shared" si="165"/>
        <v>27.5</v>
      </c>
      <c r="O2683" t="s">
        <v>8336</v>
      </c>
      <c r="P2683" t="s">
        <v>8337</v>
      </c>
      <c r="Q2683">
        <v>1402867750</v>
      </c>
      <c r="R2683" s="13">
        <f t="shared" si="166"/>
        <v>41805.895254629628</v>
      </c>
      <c r="S2683">
        <v>1405027750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 t="b">
        <v>0</v>
      </c>
      <c r="J2684">
        <v>20</v>
      </c>
      <c r="K2684" t="b">
        <v>0</v>
      </c>
      <c r="L2684" t="s">
        <v>8284</v>
      </c>
      <c r="M2684" s="8">
        <f t="shared" si="164"/>
        <v>28.3</v>
      </c>
      <c r="N2684" s="9">
        <f t="shared" si="165"/>
        <v>84.9</v>
      </c>
      <c r="O2684" t="s">
        <v>8336</v>
      </c>
      <c r="P2684" t="s">
        <v>8337</v>
      </c>
      <c r="Q2684">
        <v>1413838540</v>
      </c>
      <c r="R2684" s="13">
        <f t="shared" si="166"/>
        <v>41932.871990740743</v>
      </c>
      <c r="S2684">
        <v>1416635940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 t="b">
        <v>0</v>
      </c>
      <c r="J2685">
        <v>3</v>
      </c>
      <c r="K2685" t="b">
        <v>0</v>
      </c>
      <c r="L2685" t="s">
        <v>8284</v>
      </c>
      <c r="M2685" s="8">
        <f t="shared" si="164"/>
        <v>0.24</v>
      </c>
      <c r="N2685" s="9">
        <f t="shared" si="165"/>
        <v>12</v>
      </c>
      <c r="O2685" t="s">
        <v>8336</v>
      </c>
      <c r="P2685" t="s">
        <v>8337</v>
      </c>
      <c r="Q2685">
        <v>1422641240</v>
      </c>
      <c r="R2685" s="13">
        <f t="shared" si="166"/>
        <v>42034.75509259259</v>
      </c>
      <c r="S2685">
        <v>1425233240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 t="b">
        <v>0</v>
      </c>
      <c r="J2686">
        <v>4</v>
      </c>
      <c r="K2686" t="b">
        <v>0</v>
      </c>
      <c r="L2686" t="s">
        <v>8284</v>
      </c>
      <c r="M2686" s="8">
        <f t="shared" si="164"/>
        <v>1.1428571428571428</v>
      </c>
      <c r="N2686" s="9">
        <f t="shared" si="165"/>
        <v>200</v>
      </c>
      <c r="O2686" t="s">
        <v>8336</v>
      </c>
      <c r="P2686" t="s">
        <v>8337</v>
      </c>
      <c r="Q2686">
        <v>1404165425</v>
      </c>
      <c r="R2686" s="13">
        <f t="shared" si="166"/>
        <v>41820.914641203701</v>
      </c>
      <c r="S2686">
        <v>1407621425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 t="b">
        <v>0</v>
      </c>
      <c r="J2687">
        <v>1</v>
      </c>
      <c r="K2687" t="b">
        <v>0</v>
      </c>
      <c r="L2687" t="s">
        <v>8284</v>
      </c>
      <c r="M2687" s="8">
        <f t="shared" si="164"/>
        <v>0.02</v>
      </c>
      <c r="N2687" s="9">
        <f t="shared" si="165"/>
        <v>10</v>
      </c>
      <c r="O2687" t="s">
        <v>8336</v>
      </c>
      <c r="P2687" t="s">
        <v>8337</v>
      </c>
      <c r="Q2687">
        <v>1424968930</v>
      </c>
      <c r="R2687" s="13">
        <f t="shared" si="166"/>
        <v>42061.69594907407</v>
      </c>
      <c r="S2687">
        <v>1430149330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 t="b">
        <v>0</v>
      </c>
      <c r="J2688">
        <v>0</v>
      </c>
      <c r="K2688" t="b">
        <v>0</v>
      </c>
      <c r="L2688" t="s">
        <v>8284</v>
      </c>
      <c r="M2688" s="8">
        <f t="shared" si="164"/>
        <v>0</v>
      </c>
      <c r="N2688" s="9" t="e">
        <f t="shared" si="165"/>
        <v>#DIV/0!</v>
      </c>
      <c r="O2688" t="s">
        <v>8336</v>
      </c>
      <c r="P2688" t="s">
        <v>8337</v>
      </c>
      <c r="Q2688">
        <v>1410391423</v>
      </c>
      <c r="R2688" s="13">
        <f t="shared" si="166"/>
        <v>41892.974803240737</v>
      </c>
      <c r="S2688">
        <v>1412119423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 t="b">
        <v>0</v>
      </c>
      <c r="J2689">
        <v>0</v>
      </c>
      <c r="K2689" t="b">
        <v>0</v>
      </c>
      <c r="L2689" t="s">
        <v>8284</v>
      </c>
      <c r="M2689" s="8">
        <f t="shared" si="164"/>
        <v>0</v>
      </c>
      <c r="N2689" s="9" t="e">
        <f t="shared" si="165"/>
        <v>#DIV/0!</v>
      </c>
      <c r="O2689" t="s">
        <v>8336</v>
      </c>
      <c r="P2689" t="s">
        <v>8337</v>
      </c>
      <c r="Q2689">
        <v>1432999318</v>
      </c>
      <c r="R2689" s="13">
        <f t="shared" si="166"/>
        <v>42154.64025462963</v>
      </c>
      <c r="S2689">
        <v>1435591318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 t="b">
        <v>0</v>
      </c>
      <c r="J2690">
        <v>14</v>
      </c>
      <c r="K2690" t="b">
        <v>0</v>
      </c>
      <c r="L2690" t="s">
        <v>8284</v>
      </c>
      <c r="M2690" s="8">
        <f t="shared" ref="M2690:M2753" si="168">100*E2690/D2690</f>
        <v>0.14799999999999999</v>
      </c>
      <c r="N2690" s="9">
        <f t="shared" ref="N2690:N2753" si="169">E2690/J2690</f>
        <v>5.2857142857142856</v>
      </c>
      <c r="O2690" t="s">
        <v>8336</v>
      </c>
      <c r="P2690" t="s">
        <v>8337</v>
      </c>
      <c r="Q2690">
        <v>1422067870</v>
      </c>
      <c r="R2690" s="13">
        <f t="shared" ref="R2690:R2753" si="170">(((Q2690/60)/60)/24)+DATE(1970,1,1)</f>
        <v>42028.118865740747</v>
      </c>
      <c r="S2690">
        <v>1424746800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 t="b">
        <v>0</v>
      </c>
      <c r="J2691">
        <v>1</v>
      </c>
      <c r="K2691" t="b">
        <v>0</v>
      </c>
      <c r="L2691" t="s">
        <v>8284</v>
      </c>
      <c r="M2691" s="8">
        <f t="shared" si="168"/>
        <v>2.8571428571428571E-3</v>
      </c>
      <c r="N2691" s="9">
        <f t="shared" si="169"/>
        <v>1</v>
      </c>
      <c r="O2691" t="s">
        <v>8336</v>
      </c>
      <c r="P2691" t="s">
        <v>8337</v>
      </c>
      <c r="Q2691">
        <v>1467327890</v>
      </c>
      <c r="R2691" s="13">
        <f t="shared" si="170"/>
        <v>42551.961689814809</v>
      </c>
      <c r="S2691">
        <v>1469919890</v>
      </c>
      <c r="T2691" s="14">
        <f t="shared" ref="T2691:T2754" si="171">(((S2691/60)/60)/24)+DATE(1970,1,1)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 t="b">
        <v>0</v>
      </c>
      <c r="J2692">
        <v>118</v>
      </c>
      <c r="K2692" t="b">
        <v>0</v>
      </c>
      <c r="L2692" t="s">
        <v>8284</v>
      </c>
      <c r="M2692" s="8">
        <f t="shared" si="168"/>
        <v>10.7325</v>
      </c>
      <c r="N2692" s="9">
        <f t="shared" si="169"/>
        <v>72.762711864406782</v>
      </c>
      <c r="O2692" t="s">
        <v>8336</v>
      </c>
      <c r="P2692" t="s">
        <v>8337</v>
      </c>
      <c r="Q2692">
        <v>1429410676</v>
      </c>
      <c r="R2692" s="13">
        <f t="shared" si="170"/>
        <v>42113.105046296296</v>
      </c>
      <c r="S2692">
        <v>1433298676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 t="b">
        <v>0</v>
      </c>
      <c r="J2693">
        <v>2</v>
      </c>
      <c r="K2693" t="b">
        <v>0</v>
      </c>
      <c r="L2693" t="s">
        <v>8284</v>
      </c>
      <c r="M2693" s="8">
        <f t="shared" si="168"/>
        <v>5.3846153846153849E-2</v>
      </c>
      <c r="N2693" s="9">
        <f t="shared" si="169"/>
        <v>17.5</v>
      </c>
      <c r="O2693" t="s">
        <v>8336</v>
      </c>
      <c r="P2693" t="s">
        <v>8337</v>
      </c>
      <c r="Q2693">
        <v>1427390557</v>
      </c>
      <c r="R2693" s="13">
        <f t="shared" si="170"/>
        <v>42089.724039351851</v>
      </c>
      <c r="S2693">
        <v>1431278557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 t="b">
        <v>0</v>
      </c>
      <c r="J2694">
        <v>1</v>
      </c>
      <c r="K2694" t="b">
        <v>0</v>
      </c>
      <c r="L2694" t="s">
        <v>8284</v>
      </c>
      <c r="M2694" s="8">
        <f t="shared" si="168"/>
        <v>0.7142857142857143</v>
      </c>
      <c r="N2694" s="9">
        <f t="shared" si="169"/>
        <v>25</v>
      </c>
      <c r="O2694" t="s">
        <v>8336</v>
      </c>
      <c r="P2694" t="s">
        <v>8337</v>
      </c>
      <c r="Q2694">
        <v>1424678460</v>
      </c>
      <c r="R2694" s="13">
        <f t="shared" si="170"/>
        <v>42058.334027777775</v>
      </c>
      <c r="S2694">
        <v>1427266860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 t="b">
        <v>0</v>
      </c>
      <c r="J2695">
        <v>3</v>
      </c>
      <c r="K2695" t="b">
        <v>0</v>
      </c>
      <c r="L2695" t="s">
        <v>8284</v>
      </c>
      <c r="M2695" s="8">
        <f t="shared" si="168"/>
        <v>0.8</v>
      </c>
      <c r="N2695" s="9">
        <f t="shared" si="169"/>
        <v>13.333333333333334</v>
      </c>
      <c r="O2695" t="s">
        <v>8336</v>
      </c>
      <c r="P2695" t="s">
        <v>8337</v>
      </c>
      <c r="Q2695">
        <v>1405307966</v>
      </c>
      <c r="R2695" s="13">
        <f t="shared" si="170"/>
        <v>41834.138495370367</v>
      </c>
      <c r="S2695">
        <v>1407899966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 t="b">
        <v>0</v>
      </c>
      <c r="J2696">
        <v>1</v>
      </c>
      <c r="K2696" t="b">
        <v>0</v>
      </c>
      <c r="L2696" t="s">
        <v>8284</v>
      </c>
      <c r="M2696" s="8">
        <f t="shared" si="168"/>
        <v>3.3333333333333335E-3</v>
      </c>
      <c r="N2696" s="9">
        <f t="shared" si="169"/>
        <v>1</v>
      </c>
      <c r="O2696" t="s">
        <v>8336</v>
      </c>
      <c r="P2696" t="s">
        <v>8337</v>
      </c>
      <c r="Q2696">
        <v>1409109739</v>
      </c>
      <c r="R2696" s="13">
        <f t="shared" si="170"/>
        <v>41878.140497685185</v>
      </c>
      <c r="S2696">
        <v>1411701739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 t="b">
        <v>0</v>
      </c>
      <c r="J2697">
        <v>3</v>
      </c>
      <c r="K2697" t="b">
        <v>0</v>
      </c>
      <c r="L2697" t="s">
        <v>8284</v>
      </c>
      <c r="M2697" s="8">
        <f t="shared" si="168"/>
        <v>0.47333333333333333</v>
      </c>
      <c r="N2697" s="9">
        <f t="shared" si="169"/>
        <v>23.666666666666668</v>
      </c>
      <c r="O2697" t="s">
        <v>8336</v>
      </c>
      <c r="P2697" t="s">
        <v>8337</v>
      </c>
      <c r="Q2697">
        <v>1423801318</v>
      </c>
      <c r="R2697" s="13">
        <f t="shared" si="170"/>
        <v>42048.181921296295</v>
      </c>
      <c r="S2697">
        <v>1428981718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 t="b">
        <v>0</v>
      </c>
      <c r="J2698">
        <v>38</v>
      </c>
      <c r="K2698" t="b">
        <v>0</v>
      </c>
      <c r="L2698" t="s">
        <v>8284</v>
      </c>
      <c r="M2698" s="8">
        <f t="shared" si="168"/>
        <v>5.65</v>
      </c>
      <c r="N2698" s="9">
        <f t="shared" si="169"/>
        <v>89.21052631578948</v>
      </c>
      <c r="O2698" t="s">
        <v>8336</v>
      </c>
      <c r="P2698" t="s">
        <v>8337</v>
      </c>
      <c r="Q2698">
        <v>1416600960</v>
      </c>
      <c r="R2698" s="13">
        <f t="shared" si="170"/>
        <v>41964.844444444447</v>
      </c>
      <c r="S2698">
        <v>1419538560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 t="b">
        <v>0</v>
      </c>
      <c r="J2699">
        <v>52</v>
      </c>
      <c r="K2699" t="b">
        <v>0</v>
      </c>
      <c r="L2699" t="s">
        <v>8284</v>
      </c>
      <c r="M2699" s="8">
        <f t="shared" si="168"/>
        <v>26.35217391304348</v>
      </c>
      <c r="N2699" s="9">
        <f t="shared" si="169"/>
        <v>116.55769230769231</v>
      </c>
      <c r="O2699" t="s">
        <v>8336</v>
      </c>
      <c r="P2699" t="s">
        <v>8337</v>
      </c>
      <c r="Q2699">
        <v>1435876423</v>
      </c>
      <c r="R2699" s="13">
        <f t="shared" si="170"/>
        <v>42187.940081018518</v>
      </c>
      <c r="S2699">
        <v>1438552800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 t="b">
        <v>0</v>
      </c>
      <c r="J2700">
        <v>2</v>
      </c>
      <c r="K2700" t="b">
        <v>0</v>
      </c>
      <c r="L2700" t="s">
        <v>8284</v>
      </c>
      <c r="M2700" s="8">
        <f t="shared" si="168"/>
        <v>0.325125</v>
      </c>
      <c r="N2700" s="9">
        <f t="shared" si="169"/>
        <v>13.005000000000001</v>
      </c>
      <c r="O2700" t="s">
        <v>8336</v>
      </c>
      <c r="P2700" t="s">
        <v>8337</v>
      </c>
      <c r="Q2700">
        <v>1401312808</v>
      </c>
      <c r="R2700" s="13">
        <f t="shared" si="170"/>
        <v>41787.898240740738</v>
      </c>
      <c r="S2700">
        <v>1403904808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 t="b">
        <v>0</v>
      </c>
      <c r="J2701">
        <v>0</v>
      </c>
      <c r="K2701" t="b">
        <v>0</v>
      </c>
      <c r="L2701" t="s">
        <v>8284</v>
      </c>
      <c r="M2701" s="8">
        <f t="shared" si="168"/>
        <v>0</v>
      </c>
      <c r="N2701" s="9" t="e">
        <f t="shared" si="169"/>
        <v>#DIV/0!</v>
      </c>
      <c r="O2701" t="s">
        <v>8336</v>
      </c>
      <c r="P2701" t="s">
        <v>8337</v>
      </c>
      <c r="Q2701">
        <v>1404941463</v>
      </c>
      <c r="R2701" s="13">
        <f t="shared" si="170"/>
        <v>41829.896562499998</v>
      </c>
      <c r="S2701">
        <v>1407533463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 t="b">
        <v>0</v>
      </c>
      <c r="J2702">
        <v>4</v>
      </c>
      <c r="K2702" t="b">
        <v>0</v>
      </c>
      <c r="L2702" t="s">
        <v>8284</v>
      </c>
      <c r="M2702" s="8">
        <f t="shared" si="168"/>
        <v>0.7000700070007001</v>
      </c>
      <c r="N2702" s="9">
        <f t="shared" si="169"/>
        <v>17.5</v>
      </c>
      <c r="O2702" t="s">
        <v>8336</v>
      </c>
      <c r="P2702" t="s">
        <v>8337</v>
      </c>
      <c r="Q2702">
        <v>1408481972</v>
      </c>
      <c r="R2702" s="13">
        <f t="shared" si="170"/>
        <v>41870.87467592593</v>
      </c>
      <c r="S2702">
        <v>1411073972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 t="b">
        <v>0</v>
      </c>
      <c r="J2703">
        <v>46</v>
      </c>
      <c r="K2703" t="b">
        <v>0</v>
      </c>
      <c r="L2703" t="s">
        <v>8303</v>
      </c>
      <c r="M2703" s="8">
        <f t="shared" si="168"/>
        <v>46.176470588235297</v>
      </c>
      <c r="N2703" s="9">
        <f t="shared" si="169"/>
        <v>34.130434782608695</v>
      </c>
      <c r="O2703" t="s">
        <v>8317</v>
      </c>
      <c r="P2703" t="s">
        <v>8357</v>
      </c>
      <c r="Q2703">
        <v>1488911734</v>
      </c>
      <c r="R2703" s="13">
        <f t="shared" si="170"/>
        <v>42801.774699074071</v>
      </c>
      <c r="S2703">
        <v>1491586534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 t="b">
        <v>1</v>
      </c>
      <c r="J2704">
        <v>26</v>
      </c>
      <c r="K2704" t="b">
        <v>0</v>
      </c>
      <c r="L2704" t="s">
        <v>8303</v>
      </c>
      <c r="M2704" s="8">
        <f t="shared" si="168"/>
        <v>34.409999999999997</v>
      </c>
      <c r="N2704" s="9">
        <f t="shared" si="169"/>
        <v>132.34615384615384</v>
      </c>
      <c r="O2704" t="s">
        <v>8317</v>
      </c>
      <c r="P2704" t="s">
        <v>8357</v>
      </c>
      <c r="Q2704">
        <v>1488827677</v>
      </c>
      <c r="R2704" s="13">
        <f t="shared" si="170"/>
        <v>42800.801817129628</v>
      </c>
      <c r="S2704">
        <v>1491416077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 t="b">
        <v>0</v>
      </c>
      <c r="J2705">
        <v>45</v>
      </c>
      <c r="K2705" t="b">
        <v>0</v>
      </c>
      <c r="L2705" t="s">
        <v>8303</v>
      </c>
      <c r="M2705" s="8">
        <f t="shared" si="168"/>
        <v>103.75</v>
      </c>
      <c r="N2705" s="9">
        <f t="shared" si="169"/>
        <v>922.22222222222217</v>
      </c>
      <c r="O2705" t="s">
        <v>8317</v>
      </c>
      <c r="P2705" t="s">
        <v>8357</v>
      </c>
      <c r="Q2705">
        <v>1485016430</v>
      </c>
      <c r="R2705" s="13">
        <f t="shared" si="170"/>
        <v>42756.690162037034</v>
      </c>
      <c r="S2705">
        <v>1490196830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 t="b">
        <v>0</v>
      </c>
      <c r="J2706">
        <v>7</v>
      </c>
      <c r="K2706" t="b">
        <v>0</v>
      </c>
      <c r="L2706" t="s">
        <v>8303</v>
      </c>
      <c r="M2706" s="8">
        <f t="shared" si="168"/>
        <v>6.0263157894736841</v>
      </c>
      <c r="N2706" s="9">
        <f t="shared" si="169"/>
        <v>163.57142857142858</v>
      </c>
      <c r="O2706" t="s">
        <v>8317</v>
      </c>
      <c r="P2706" t="s">
        <v>8357</v>
      </c>
      <c r="Q2706">
        <v>1487709714</v>
      </c>
      <c r="R2706" s="13">
        <f t="shared" si="170"/>
        <v>42787.862430555557</v>
      </c>
      <c r="S2706">
        <v>1491421314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 t="b">
        <v>0</v>
      </c>
      <c r="J2707">
        <v>8</v>
      </c>
      <c r="K2707" t="b">
        <v>0</v>
      </c>
      <c r="L2707" t="s">
        <v>8303</v>
      </c>
      <c r="M2707" s="8">
        <f t="shared" si="168"/>
        <v>10.539393939393939</v>
      </c>
      <c r="N2707" s="9">
        <f t="shared" si="169"/>
        <v>217.375</v>
      </c>
      <c r="O2707" t="s">
        <v>8317</v>
      </c>
      <c r="P2707" t="s">
        <v>8357</v>
      </c>
      <c r="Q2707">
        <v>1486504758</v>
      </c>
      <c r="R2707" s="13">
        <f t="shared" si="170"/>
        <v>42773.916180555556</v>
      </c>
      <c r="S2707">
        <v>1490389158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 t="b">
        <v>1</v>
      </c>
      <c r="J2708">
        <v>263</v>
      </c>
      <c r="K2708" t="b">
        <v>1</v>
      </c>
      <c r="L2708" t="s">
        <v>8303</v>
      </c>
      <c r="M2708" s="8">
        <f t="shared" si="168"/>
        <v>112.29714285714286</v>
      </c>
      <c r="N2708" s="9">
        <f t="shared" si="169"/>
        <v>149.44486692015209</v>
      </c>
      <c r="O2708" t="s">
        <v>8317</v>
      </c>
      <c r="P2708" t="s">
        <v>8357</v>
      </c>
      <c r="Q2708">
        <v>1410937483</v>
      </c>
      <c r="R2708" s="13">
        <f t="shared" si="170"/>
        <v>41899.294942129629</v>
      </c>
      <c r="S2708">
        <v>1413442740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 t="b">
        <v>1</v>
      </c>
      <c r="J2709">
        <v>394</v>
      </c>
      <c r="K2709" t="b">
        <v>1</v>
      </c>
      <c r="L2709" t="s">
        <v>8303</v>
      </c>
      <c r="M2709" s="8">
        <f t="shared" si="168"/>
        <v>350.84462500000001</v>
      </c>
      <c r="N2709" s="9">
        <f t="shared" si="169"/>
        <v>71.237487309644663</v>
      </c>
      <c r="O2709" t="s">
        <v>8317</v>
      </c>
      <c r="P2709" t="s">
        <v>8357</v>
      </c>
      <c r="Q2709">
        <v>1367088443</v>
      </c>
      <c r="R2709" s="13">
        <f t="shared" si="170"/>
        <v>41391.782905092594</v>
      </c>
      <c r="S2709">
        <v>1369637940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 t="b">
        <v>1</v>
      </c>
      <c r="J2710">
        <v>1049</v>
      </c>
      <c r="K2710" t="b">
        <v>1</v>
      </c>
      <c r="L2710" t="s">
        <v>8303</v>
      </c>
      <c r="M2710" s="8">
        <f t="shared" si="168"/>
        <v>233.21535</v>
      </c>
      <c r="N2710" s="9">
        <f t="shared" si="169"/>
        <v>44.464318398474738</v>
      </c>
      <c r="O2710" t="s">
        <v>8317</v>
      </c>
      <c r="P2710" t="s">
        <v>8357</v>
      </c>
      <c r="Q2710">
        <v>1463935526</v>
      </c>
      <c r="R2710" s="13">
        <f t="shared" si="170"/>
        <v>42512.698217592595</v>
      </c>
      <c r="S2710">
        <v>1469119526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 t="b">
        <v>1</v>
      </c>
      <c r="J2711">
        <v>308</v>
      </c>
      <c r="K2711" t="b">
        <v>1</v>
      </c>
      <c r="L2711" t="s">
        <v>8303</v>
      </c>
      <c r="M2711" s="8">
        <f t="shared" si="168"/>
        <v>101.60599999999999</v>
      </c>
      <c r="N2711" s="9">
        <f t="shared" si="169"/>
        <v>164.94480519480518</v>
      </c>
      <c r="O2711" t="s">
        <v>8317</v>
      </c>
      <c r="P2711" t="s">
        <v>8357</v>
      </c>
      <c r="Q2711">
        <v>1472528141</v>
      </c>
      <c r="R2711" s="13">
        <f t="shared" si="170"/>
        <v>42612.149780092594</v>
      </c>
      <c r="S2711">
        <v>1475553540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 t="b">
        <v>1</v>
      </c>
      <c r="J2712">
        <v>1088</v>
      </c>
      <c r="K2712" t="b">
        <v>1</v>
      </c>
      <c r="L2712" t="s">
        <v>8303</v>
      </c>
      <c r="M2712" s="8">
        <f t="shared" si="168"/>
        <v>153.90035</v>
      </c>
      <c r="N2712" s="9">
        <f t="shared" si="169"/>
        <v>84.871516544117654</v>
      </c>
      <c r="O2712" t="s">
        <v>8317</v>
      </c>
      <c r="P2712" t="s">
        <v>8357</v>
      </c>
      <c r="Q2712">
        <v>1404797428</v>
      </c>
      <c r="R2712" s="13">
        <f t="shared" si="170"/>
        <v>41828.229490740741</v>
      </c>
      <c r="S2712">
        <v>1407549600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 t="b">
        <v>1</v>
      </c>
      <c r="J2713">
        <v>73</v>
      </c>
      <c r="K2713" t="b">
        <v>1</v>
      </c>
      <c r="L2713" t="s">
        <v>8303</v>
      </c>
      <c r="M2713" s="8">
        <f t="shared" si="168"/>
        <v>100.71611253196932</v>
      </c>
      <c r="N2713" s="9">
        <f t="shared" si="169"/>
        <v>53.945205479452056</v>
      </c>
      <c r="O2713" t="s">
        <v>8317</v>
      </c>
      <c r="P2713" t="s">
        <v>8357</v>
      </c>
      <c r="Q2713">
        <v>1400694790</v>
      </c>
      <c r="R2713" s="13">
        <f t="shared" si="170"/>
        <v>41780.745254629634</v>
      </c>
      <c r="S2713">
        <v>1403301660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 t="b">
        <v>1</v>
      </c>
      <c r="J2714">
        <v>143</v>
      </c>
      <c r="K2714" t="b">
        <v>1</v>
      </c>
      <c r="L2714" t="s">
        <v>8303</v>
      </c>
      <c r="M2714" s="8">
        <f t="shared" si="168"/>
        <v>131.38181818181818</v>
      </c>
      <c r="N2714" s="9">
        <f t="shared" si="169"/>
        <v>50.531468531468533</v>
      </c>
      <c r="O2714" t="s">
        <v>8317</v>
      </c>
      <c r="P2714" t="s">
        <v>8357</v>
      </c>
      <c r="Q2714">
        <v>1370568560</v>
      </c>
      <c r="R2714" s="13">
        <f t="shared" si="170"/>
        <v>41432.062037037038</v>
      </c>
      <c r="S2714">
        <v>1373738400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 t="b">
        <v>1</v>
      </c>
      <c r="J2715">
        <v>1420</v>
      </c>
      <c r="K2715" t="b">
        <v>1</v>
      </c>
      <c r="L2715" t="s">
        <v>8303</v>
      </c>
      <c r="M2715" s="8">
        <f t="shared" si="168"/>
        <v>102.24133333333333</v>
      </c>
      <c r="N2715" s="9">
        <f t="shared" si="169"/>
        <v>108.00140845070422</v>
      </c>
      <c r="O2715" t="s">
        <v>8317</v>
      </c>
      <c r="P2715" t="s">
        <v>8357</v>
      </c>
      <c r="Q2715">
        <v>1447515684</v>
      </c>
      <c r="R2715" s="13">
        <f t="shared" si="170"/>
        <v>42322.653749999998</v>
      </c>
      <c r="S2715">
        <v>1450971684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 t="b">
        <v>1</v>
      </c>
      <c r="J2716">
        <v>305</v>
      </c>
      <c r="K2716" t="b">
        <v>1</v>
      </c>
      <c r="L2716" t="s">
        <v>8303</v>
      </c>
      <c r="M2716" s="8">
        <f t="shared" si="168"/>
        <v>116.35599999999999</v>
      </c>
      <c r="N2716" s="9">
        <f t="shared" si="169"/>
        <v>95.373770491803285</v>
      </c>
      <c r="O2716" t="s">
        <v>8317</v>
      </c>
      <c r="P2716" t="s">
        <v>8357</v>
      </c>
      <c r="Q2716">
        <v>1474040596</v>
      </c>
      <c r="R2716" s="13">
        <f t="shared" si="170"/>
        <v>42629.655046296291</v>
      </c>
      <c r="S2716">
        <v>1476486000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 t="b">
        <v>1</v>
      </c>
      <c r="J2717">
        <v>551</v>
      </c>
      <c r="K2717" t="b">
        <v>1</v>
      </c>
      <c r="L2717" t="s">
        <v>8303</v>
      </c>
      <c r="M2717" s="8">
        <f t="shared" si="168"/>
        <v>264.62241666666665</v>
      </c>
      <c r="N2717" s="9">
        <f t="shared" si="169"/>
        <v>57.631016333938291</v>
      </c>
      <c r="O2717" t="s">
        <v>8317</v>
      </c>
      <c r="P2717" t="s">
        <v>8357</v>
      </c>
      <c r="Q2717">
        <v>1453109628</v>
      </c>
      <c r="R2717" s="13">
        <f t="shared" si="170"/>
        <v>42387.398472222223</v>
      </c>
      <c r="S2717">
        <v>1456047228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 t="b">
        <v>1</v>
      </c>
      <c r="J2718">
        <v>187</v>
      </c>
      <c r="K2718" t="b">
        <v>1</v>
      </c>
      <c r="L2718" t="s">
        <v>8303</v>
      </c>
      <c r="M2718" s="8">
        <f t="shared" si="168"/>
        <v>119.98009999999999</v>
      </c>
      <c r="N2718" s="9">
        <f t="shared" si="169"/>
        <v>64.160481283422456</v>
      </c>
      <c r="O2718" t="s">
        <v>8317</v>
      </c>
      <c r="P2718" t="s">
        <v>8357</v>
      </c>
      <c r="Q2718">
        <v>1441699193</v>
      </c>
      <c r="R2718" s="13">
        <f t="shared" si="170"/>
        <v>42255.333252314813</v>
      </c>
      <c r="S2718">
        <v>1444291193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 t="b">
        <v>1</v>
      </c>
      <c r="J2719">
        <v>325</v>
      </c>
      <c r="K2719" t="b">
        <v>1</v>
      </c>
      <c r="L2719" t="s">
        <v>8303</v>
      </c>
      <c r="M2719" s="8">
        <f t="shared" si="168"/>
        <v>120.104</v>
      </c>
      <c r="N2719" s="9">
        <f t="shared" si="169"/>
        <v>92.387692307692305</v>
      </c>
      <c r="O2719" t="s">
        <v>8317</v>
      </c>
      <c r="P2719" t="s">
        <v>8357</v>
      </c>
      <c r="Q2719">
        <v>1414015049</v>
      </c>
      <c r="R2719" s="13">
        <f t="shared" si="170"/>
        <v>41934.914918981485</v>
      </c>
      <c r="S2719">
        <v>1417906649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 t="b">
        <v>1</v>
      </c>
      <c r="J2720">
        <v>148</v>
      </c>
      <c r="K2720" t="b">
        <v>1</v>
      </c>
      <c r="L2720" t="s">
        <v>8303</v>
      </c>
      <c r="M2720" s="8">
        <f t="shared" si="168"/>
        <v>103.58333333333333</v>
      </c>
      <c r="N2720" s="9">
        <f t="shared" si="169"/>
        <v>125.97972972972973</v>
      </c>
      <c r="O2720" t="s">
        <v>8317</v>
      </c>
      <c r="P2720" t="s">
        <v>8357</v>
      </c>
      <c r="Q2720">
        <v>1459865945</v>
      </c>
      <c r="R2720" s="13">
        <f t="shared" si="170"/>
        <v>42465.596585648149</v>
      </c>
      <c r="S2720">
        <v>1462316400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 t="b">
        <v>0</v>
      </c>
      <c r="J2721">
        <v>69</v>
      </c>
      <c r="K2721" t="b">
        <v>1</v>
      </c>
      <c r="L2721" t="s">
        <v>8303</v>
      </c>
      <c r="M2721" s="8">
        <f t="shared" si="168"/>
        <v>108.83333333333333</v>
      </c>
      <c r="N2721" s="9">
        <f t="shared" si="169"/>
        <v>94.637681159420296</v>
      </c>
      <c r="O2721" t="s">
        <v>8317</v>
      </c>
      <c r="P2721" t="s">
        <v>8357</v>
      </c>
      <c r="Q2721">
        <v>1455756294</v>
      </c>
      <c r="R2721" s="13">
        <f t="shared" si="170"/>
        <v>42418.031180555554</v>
      </c>
      <c r="S2721">
        <v>1460936694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 t="b">
        <v>0</v>
      </c>
      <c r="J2722">
        <v>173</v>
      </c>
      <c r="K2722" t="b">
        <v>1</v>
      </c>
      <c r="L2722" t="s">
        <v>8303</v>
      </c>
      <c r="M2722" s="8">
        <f t="shared" si="168"/>
        <v>118.124</v>
      </c>
      <c r="N2722" s="9">
        <f t="shared" si="169"/>
        <v>170.69942196531792</v>
      </c>
      <c r="O2722" t="s">
        <v>8317</v>
      </c>
      <c r="P2722" t="s">
        <v>8357</v>
      </c>
      <c r="Q2722">
        <v>1476270653</v>
      </c>
      <c r="R2722" s="13">
        <f t="shared" si="170"/>
        <v>42655.465891203698</v>
      </c>
      <c r="S2722">
        <v>1478866253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 t="b">
        <v>0</v>
      </c>
      <c r="J2723">
        <v>269</v>
      </c>
      <c r="K2723" t="b">
        <v>1</v>
      </c>
      <c r="L2723" t="s">
        <v>8295</v>
      </c>
      <c r="M2723" s="8">
        <f t="shared" si="168"/>
        <v>1462</v>
      </c>
      <c r="N2723" s="9">
        <f t="shared" si="169"/>
        <v>40.762081784386616</v>
      </c>
      <c r="O2723" t="s">
        <v>8319</v>
      </c>
      <c r="P2723" t="s">
        <v>8349</v>
      </c>
      <c r="Q2723">
        <v>1375880598</v>
      </c>
      <c r="R2723" s="13">
        <f t="shared" si="170"/>
        <v>41493.543958333335</v>
      </c>
      <c r="S2723">
        <v>1378494000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 t="b">
        <v>0</v>
      </c>
      <c r="J2724">
        <v>185</v>
      </c>
      <c r="K2724" t="b">
        <v>1</v>
      </c>
      <c r="L2724" t="s">
        <v>8295</v>
      </c>
      <c r="M2724" s="8">
        <f t="shared" si="168"/>
        <v>252.54</v>
      </c>
      <c r="N2724" s="9">
        <f t="shared" si="169"/>
        <v>68.254054054054052</v>
      </c>
      <c r="O2724" t="s">
        <v>8319</v>
      </c>
      <c r="P2724" t="s">
        <v>8349</v>
      </c>
      <c r="Q2724">
        <v>1480538053</v>
      </c>
      <c r="R2724" s="13">
        <f t="shared" si="170"/>
        <v>42704.857094907406</v>
      </c>
      <c r="S2724">
        <v>1485722053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 t="b">
        <v>0</v>
      </c>
      <c r="J2725">
        <v>176</v>
      </c>
      <c r="K2725" t="b">
        <v>1</v>
      </c>
      <c r="L2725" t="s">
        <v>8295</v>
      </c>
      <c r="M2725" s="8">
        <f t="shared" si="168"/>
        <v>140.05000000000001</v>
      </c>
      <c r="N2725" s="9">
        <f t="shared" si="169"/>
        <v>95.48863636363636</v>
      </c>
      <c r="O2725" t="s">
        <v>8319</v>
      </c>
      <c r="P2725" t="s">
        <v>8349</v>
      </c>
      <c r="Q2725">
        <v>1414872488</v>
      </c>
      <c r="R2725" s="13">
        <f t="shared" si="170"/>
        <v>41944.83898148148</v>
      </c>
      <c r="S2725">
        <v>1420060088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 t="b">
        <v>0</v>
      </c>
      <c r="J2726">
        <v>1019</v>
      </c>
      <c r="K2726" t="b">
        <v>1</v>
      </c>
      <c r="L2726" t="s">
        <v>8295</v>
      </c>
      <c r="M2726" s="8">
        <f t="shared" si="168"/>
        <v>296.87520259319285</v>
      </c>
      <c r="N2726" s="9">
        <f t="shared" si="169"/>
        <v>7.1902649656526005</v>
      </c>
      <c r="O2726" t="s">
        <v>8319</v>
      </c>
      <c r="P2726" t="s">
        <v>8349</v>
      </c>
      <c r="Q2726">
        <v>1436860259</v>
      </c>
      <c r="R2726" s="13">
        <f t="shared" si="170"/>
        <v>42199.32707175926</v>
      </c>
      <c r="S2726">
        <v>1439625059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 t="b">
        <v>0</v>
      </c>
      <c r="J2727">
        <v>113</v>
      </c>
      <c r="K2727" t="b">
        <v>1</v>
      </c>
      <c r="L2727" t="s">
        <v>8295</v>
      </c>
      <c r="M2727" s="8">
        <f t="shared" si="168"/>
        <v>144.54249999999999</v>
      </c>
      <c r="N2727" s="9">
        <f t="shared" si="169"/>
        <v>511.65486725663715</v>
      </c>
      <c r="O2727" t="s">
        <v>8319</v>
      </c>
      <c r="P2727" t="s">
        <v>8349</v>
      </c>
      <c r="Q2727">
        <v>1484070735</v>
      </c>
      <c r="R2727" s="13">
        <f t="shared" si="170"/>
        <v>42745.744618055556</v>
      </c>
      <c r="S2727">
        <v>1488390735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 t="b">
        <v>0</v>
      </c>
      <c r="J2728">
        <v>404</v>
      </c>
      <c r="K2728" t="b">
        <v>1</v>
      </c>
      <c r="L2728" t="s">
        <v>8295</v>
      </c>
      <c r="M2728" s="8">
        <f t="shared" si="168"/>
        <v>105.745</v>
      </c>
      <c r="N2728" s="9">
        <f t="shared" si="169"/>
        <v>261.74504950495049</v>
      </c>
      <c r="O2728" t="s">
        <v>8319</v>
      </c>
      <c r="P2728" t="s">
        <v>8349</v>
      </c>
      <c r="Q2728">
        <v>1458741311</v>
      </c>
      <c r="R2728" s="13">
        <f t="shared" si="170"/>
        <v>42452.579988425925</v>
      </c>
      <c r="S2728">
        <v>1461333311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 t="b">
        <v>0</v>
      </c>
      <c r="J2729">
        <v>707</v>
      </c>
      <c r="K2729" t="b">
        <v>1</v>
      </c>
      <c r="L2729" t="s">
        <v>8295</v>
      </c>
      <c r="M2729" s="8">
        <f t="shared" si="168"/>
        <v>493.21</v>
      </c>
      <c r="N2729" s="9">
        <f t="shared" si="169"/>
        <v>69.760961810466767</v>
      </c>
      <c r="O2729" t="s">
        <v>8319</v>
      </c>
      <c r="P2729" t="s">
        <v>8349</v>
      </c>
      <c r="Q2729">
        <v>1436804063</v>
      </c>
      <c r="R2729" s="13">
        <f t="shared" si="170"/>
        <v>42198.676655092597</v>
      </c>
      <c r="S2729">
        <v>1438964063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 t="b">
        <v>0</v>
      </c>
      <c r="J2730">
        <v>392</v>
      </c>
      <c r="K2730" t="b">
        <v>1</v>
      </c>
      <c r="L2730" t="s">
        <v>8295</v>
      </c>
      <c r="M2730" s="8">
        <f t="shared" si="168"/>
        <v>201.82666666666665</v>
      </c>
      <c r="N2730" s="9">
        <f t="shared" si="169"/>
        <v>77.229591836734699</v>
      </c>
      <c r="O2730" t="s">
        <v>8319</v>
      </c>
      <c r="P2730" t="s">
        <v>8349</v>
      </c>
      <c r="Q2730">
        <v>1448461434</v>
      </c>
      <c r="R2730" s="13">
        <f t="shared" si="170"/>
        <v>42333.59993055556</v>
      </c>
      <c r="S2730">
        <v>1451485434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 t="b">
        <v>0</v>
      </c>
      <c r="J2731">
        <v>23</v>
      </c>
      <c r="K2731" t="b">
        <v>1</v>
      </c>
      <c r="L2731" t="s">
        <v>8295</v>
      </c>
      <c r="M2731" s="8">
        <f t="shared" si="168"/>
        <v>104.44</v>
      </c>
      <c r="N2731" s="9">
        <f t="shared" si="169"/>
        <v>340.56521739130437</v>
      </c>
      <c r="O2731" t="s">
        <v>8319</v>
      </c>
      <c r="P2731" t="s">
        <v>8349</v>
      </c>
      <c r="Q2731">
        <v>1427867197</v>
      </c>
      <c r="R2731" s="13">
        <f t="shared" si="170"/>
        <v>42095.240706018521</v>
      </c>
      <c r="S2731">
        <v>1430459197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 t="b">
        <v>0</v>
      </c>
      <c r="J2732">
        <v>682</v>
      </c>
      <c r="K2732" t="b">
        <v>1</v>
      </c>
      <c r="L2732" t="s">
        <v>8295</v>
      </c>
      <c r="M2732" s="8">
        <f t="shared" si="168"/>
        <v>170.29262962962963</v>
      </c>
      <c r="N2732" s="9">
        <f t="shared" si="169"/>
        <v>67.417903225806455</v>
      </c>
      <c r="O2732" t="s">
        <v>8319</v>
      </c>
      <c r="P2732" t="s">
        <v>8349</v>
      </c>
      <c r="Q2732">
        <v>1363611575</v>
      </c>
      <c r="R2732" s="13">
        <f t="shared" si="170"/>
        <v>41351.541377314818</v>
      </c>
      <c r="S2732">
        <v>1366635575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 t="b">
        <v>0</v>
      </c>
      <c r="J2733">
        <v>37</v>
      </c>
      <c r="K2733" t="b">
        <v>1</v>
      </c>
      <c r="L2733" t="s">
        <v>8295</v>
      </c>
      <c r="M2733" s="8">
        <f t="shared" si="168"/>
        <v>104.30333333333333</v>
      </c>
      <c r="N2733" s="9">
        <f t="shared" si="169"/>
        <v>845.70270270270271</v>
      </c>
      <c r="O2733" t="s">
        <v>8319</v>
      </c>
      <c r="P2733" t="s">
        <v>8349</v>
      </c>
      <c r="Q2733">
        <v>1408624622</v>
      </c>
      <c r="R2733" s="13">
        <f t="shared" si="170"/>
        <v>41872.525717592594</v>
      </c>
      <c r="S2733">
        <v>1413604800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 t="b">
        <v>0</v>
      </c>
      <c r="J2734">
        <v>146</v>
      </c>
      <c r="K2734" t="b">
        <v>1</v>
      </c>
      <c r="L2734" t="s">
        <v>8295</v>
      </c>
      <c r="M2734" s="8">
        <f t="shared" si="168"/>
        <v>118.25</v>
      </c>
      <c r="N2734" s="9">
        <f t="shared" si="169"/>
        <v>97.191780821917803</v>
      </c>
      <c r="O2734" t="s">
        <v>8319</v>
      </c>
      <c r="P2734" t="s">
        <v>8349</v>
      </c>
      <c r="Q2734">
        <v>1366917828</v>
      </c>
      <c r="R2734" s="13">
        <f t="shared" si="170"/>
        <v>41389.808194444442</v>
      </c>
      <c r="S2734">
        <v>1369699200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 t="b">
        <v>0</v>
      </c>
      <c r="J2735">
        <v>119</v>
      </c>
      <c r="K2735" t="b">
        <v>1</v>
      </c>
      <c r="L2735" t="s">
        <v>8295</v>
      </c>
      <c r="M2735" s="8">
        <f t="shared" si="168"/>
        <v>107.538</v>
      </c>
      <c r="N2735" s="9">
        <f t="shared" si="169"/>
        <v>451.84033613445376</v>
      </c>
      <c r="O2735" t="s">
        <v>8319</v>
      </c>
      <c r="P2735" t="s">
        <v>8349</v>
      </c>
      <c r="Q2735">
        <v>1423463574</v>
      </c>
      <c r="R2735" s="13">
        <f t="shared" si="170"/>
        <v>42044.272847222222</v>
      </c>
      <c r="S2735">
        <v>1428643974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 t="b">
        <v>0</v>
      </c>
      <c r="J2736">
        <v>163</v>
      </c>
      <c r="K2736" t="b">
        <v>1</v>
      </c>
      <c r="L2736" t="s">
        <v>8295</v>
      </c>
      <c r="M2736" s="8">
        <f t="shared" si="168"/>
        <v>2260300</v>
      </c>
      <c r="N2736" s="9">
        <f t="shared" si="169"/>
        <v>138.66871165644173</v>
      </c>
      <c r="O2736" t="s">
        <v>8319</v>
      </c>
      <c r="P2736" t="s">
        <v>8349</v>
      </c>
      <c r="Q2736">
        <v>1473782592</v>
      </c>
      <c r="R2736" s="13">
        <f t="shared" si="170"/>
        <v>42626.668888888889</v>
      </c>
      <c r="S2736">
        <v>1476395940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 t="b">
        <v>0</v>
      </c>
      <c r="J2737">
        <v>339</v>
      </c>
      <c r="K2737" t="b">
        <v>1</v>
      </c>
      <c r="L2737" t="s">
        <v>8295</v>
      </c>
      <c r="M2737" s="8">
        <f t="shared" si="168"/>
        <v>978.1346666666667</v>
      </c>
      <c r="N2737" s="9">
        <f t="shared" si="169"/>
        <v>21.640147492625371</v>
      </c>
      <c r="O2737" t="s">
        <v>8319</v>
      </c>
      <c r="P2737" t="s">
        <v>8349</v>
      </c>
      <c r="Q2737">
        <v>1360551250</v>
      </c>
      <c r="R2737" s="13">
        <f t="shared" si="170"/>
        <v>41316.120949074073</v>
      </c>
      <c r="S2737">
        <v>1363204800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 t="b">
        <v>0</v>
      </c>
      <c r="J2738">
        <v>58</v>
      </c>
      <c r="K2738" t="b">
        <v>1</v>
      </c>
      <c r="L2738" t="s">
        <v>8295</v>
      </c>
      <c r="M2738" s="8">
        <f t="shared" si="168"/>
        <v>122.9</v>
      </c>
      <c r="N2738" s="9">
        <f t="shared" si="169"/>
        <v>169.51724137931035</v>
      </c>
      <c r="O2738" t="s">
        <v>8319</v>
      </c>
      <c r="P2738" t="s">
        <v>8349</v>
      </c>
      <c r="Q2738">
        <v>1395676773</v>
      </c>
      <c r="R2738" s="13">
        <f t="shared" si="170"/>
        <v>41722.666354166664</v>
      </c>
      <c r="S2738">
        <v>1398268773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 t="b">
        <v>0</v>
      </c>
      <c r="J2739">
        <v>456</v>
      </c>
      <c r="K2739" t="b">
        <v>1</v>
      </c>
      <c r="L2739" t="s">
        <v>8295</v>
      </c>
      <c r="M2739" s="8">
        <f t="shared" si="168"/>
        <v>246.06080000000003</v>
      </c>
      <c r="N2739" s="9">
        <f t="shared" si="169"/>
        <v>161.88210526315791</v>
      </c>
      <c r="O2739" t="s">
        <v>8319</v>
      </c>
      <c r="P2739" t="s">
        <v>8349</v>
      </c>
      <c r="Q2739">
        <v>1386108087</v>
      </c>
      <c r="R2739" s="13">
        <f t="shared" si="170"/>
        <v>41611.917673611111</v>
      </c>
      <c r="S2739">
        <v>1389812400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 t="b">
        <v>0</v>
      </c>
      <c r="J2740">
        <v>15</v>
      </c>
      <c r="K2740" t="b">
        <v>1</v>
      </c>
      <c r="L2740" t="s">
        <v>8295</v>
      </c>
      <c r="M2740" s="8">
        <f t="shared" si="168"/>
        <v>147.94</v>
      </c>
      <c r="N2740" s="9">
        <f t="shared" si="169"/>
        <v>493.13333333333333</v>
      </c>
      <c r="O2740" t="s">
        <v>8319</v>
      </c>
      <c r="P2740" t="s">
        <v>8349</v>
      </c>
      <c r="Q2740">
        <v>1473218804</v>
      </c>
      <c r="R2740" s="13">
        <f t="shared" si="170"/>
        <v>42620.143564814818</v>
      </c>
      <c r="S2740">
        <v>1478402804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 t="b">
        <v>0</v>
      </c>
      <c r="J2741">
        <v>191</v>
      </c>
      <c r="K2741" t="b">
        <v>1</v>
      </c>
      <c r="L2741" t="s">
        <v>8295</v>
      </c>
      <c r="M2741" s="8">
        <f t="shared" si="168"/>
        <v>384.09090909090907</v>
      </c>
      <c r="N2741" s="9">
        <f t="shared" si="169"/>
        <v>22.120418848167539</v>
      </c>
      <c r="O2741" t="s">
        <v>8319</v>
      </c>
      <c r="P2741" t="s">
        <v>8349</v>
      </c>
      <c r="Q2741">
        <v>1395436717</v>
      </c>
      <c r="R2741" s="13">
        <f t="shared" si="170"/>
        <v>41719.887928240743</v>
      </c>
      <c r="S2741">
        <v>1399324717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 t="b">
        <v>0</v>
      </c>
      <c r="J2742">
        <v>17</v>
      </c>
      <c r="K2742" t="b">
        <v>1</v>
      </c>
      <c r="L2742" t="s">
        <v>8295</v>
      </c>
      <c r="M2742" s="8">
        <f t="shared" si="168"/>
        <v>103.33333333333333</v>
      </c>
      <c r="N2742" s="9">
        <f t="shared" si="169"/>
        <v>18.235294117647058</v>
      </c>
      <c r="O2742" t="s">
        <v>8319</v>
      </c>
      <c r="P2742" t="s">
        <v>8349</v>
      </c>
      <c r="Q2742">
        <v>1423529152</v>
      </c>
      <c r="R2742" s="13">
        <f t="shared" si="170"/>
        <v>42045.031851851847</v>
      </c>
      <c r="S2742">
        <v>1426117552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 t="b">
        <v>0</v>
      </c>
      <c r="J2743">
        <v>4</v>
      </c>
      <c r="K2743" t="b">
        <v>0</v>
      </c>
      <c r="L2743" t="s">
        <v>8304</v>
      </c>
      <c r="M2743" s="8">
        <f t="shared" si="168"/>
        <v>0.4375</v>
      </c>
      <c r="N2743" s="9">
        <f t="shared" si="169"/>
        <v>8.75</v>
      </c>
      <c r="O2743" t="s">
        <v>8322</v>
      </c>
      <c r="P2743" t="s">
        <v>8358</v>
      </c>
      <c r="Q2743">
        <v>1412005602</v>
      </c>
      <c r="R2743" s="13">
        <f t="shared" si="170"/>
        <v>41911.657430555555</v>
      </c>
      <c r="S2743">
        <v>1413770820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 t="b">
        <v>0</v>
      </c>
      <c r="J2744">
        <v>18</v>
      </c>
      <c r="K2744" t="b">
        <v>0</v>
      </c>
      <c r="L2744" t="s">
        <v>8304</v>
      </c>
      <c r="M2744" s="8">
        <f t="shared" si="168"/>
        <v>29.24</v>
      </c>
      <c r="N2744" s="9">
        <f t="shared" si="169"/>
        <v>40.611111111111114</v>
      </c>
      <c r="O2744" t="s">
        <v>8322</v>
      </c>
      <c r="P2744" t="s">
        <v>8358</v>
      </c>
      <c r="Q2744">
        <v>1335892587</v>
      </c>
      <c r="R2744" s="13">
        <f t="shared" si="170"/>
        <v>41030.719756944447</v>
      </c>
      <c r="S2744">
        <v>1337102187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 t="b">
        <v>0</v>
      </c>
      <c r="J2745">
        <v>0</v>
      </c>
      <c r="K2745" t="b">
        <v>0</v>
      </c>
      <c r="L2745" t="s">
        <v>8304</v>
      </c>
      <c r="M2745" s="8">
        <f t="shared" si="168"/>
        <v>0</v>
      </c>
      <c r="N2745" s="9" t="e">
        <f t="shared" si="169"/>
        <v>#DIV/0!</v>
      </c>
      <c r="O2745" t="s">
        <v>8322</v>
      </c>
      <c r="P2745" t="s">
        <v>8358</v>
      </c>
      <c r="Q2745">
        <v>1474271607</v>
      </c>
      <c r="R2745" s="13">
        <f t="shared" si="170"/>
        <v>42632.328784722224</v>
      </c>
      <c r="S2745">
        <v>1476863607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 t="b">
        <v>0</v>
      </c>
      <c r="J2746">
        <v>22</v>
      </c>
      <c r="K2746" t="b">
        <v>0</v>
      </c>
      <c r="L2746" t="s">
        <v>8304</v>
      </c>
      <c r="M2746" s="8">
        <f t="shared" si="168"/>
        <v>5.21875</v>
      </c>
      <c r="N2746" s="9">
        <f t="shared" si="169"/>
        <v>37.954545454545453</v>
      </c>
      <c r="O2746" t="s">
        <v>8322</v>
      </c>
      <c r="P2746" t="s">
        <v>8358</v>
      </c>
      <c r="Q2746">
        <v>1327886998</v>
      </c>
      <c r="R2746" s="13">
        <f t="shared" si="170"/>
        <v>40938.062476851854</v>
      </c>
      <c r="S2746">
        <v>1330478998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 t="b">
        <v>0</v>
      </c>
      <c r="J2747">
        <v>49</v>
      </c>
      <c r="K2747" t="b">
        <v>0</v>
      </c>
      <c r="L2747" t="s">
        <v>8304</v>
      </c>
      <c r="M2747" s="8">
        <f t="shared" si="168"/>
        <v>21.887499999999999</v>
      </c>
      <c r="N2747" s="9">
        <f t="shared" si="169"/>
        <v>35.734693877551024</v>
      </c>
      <c r="O2747" t="s">
        <v>8322</v>
      </c>
      <c r="P2747" t="s">
        <v>8358</v>
      </c>
      <c r="Q2747">
        <v>1337125368</v>
      </c>
      <c r="R2747" s="13">
        <f t="shared" si="170"/>
        <v>41044.988055555557</v>
      </c>
      <c r="S2747">
        <v>1342309368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 t="b">
        <v>0</v>
      </c>
      <c r="J2748">
        <v>19</v>
      </c>
      <c r="K2748" t="b">
        <v>0</v>
      </c>
      <c r="L2748" t="s">
        <v>8304</v>
      </c>
      <c r="M2748" s="8">
        <f t="shared" si="168"/>
        <v>26.7</v>
      </c>
      <c r="N2748" s="9">
        <f t="shared" si="169"/>
        <v>42.157894736842103</v>
      </c>
      <c r="O2748" t="s">
        <v>8322</v>
      </c>
      <c r="P2748" t="s">
        <v>8358</v>
      </c>
      <c r="Q2748">
        <v>1406745911</v>
      </c>
      <c r="R2748" s="13">
        <f t="shared" si="170"/>
        <v>41850.781377314815</v>
      </c>
      <c r="S2748">
        <v>1409337911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 t="b">
        <v>0</v>
      </c>
      <c r="J2749">
        <v>4</v>
      </c>
      <c r="K2749" t="b">
        <v>0</v>
      </c>
      <c r="L2749" t="s">
        <v>8304</v>
      </c>
      <c r="M2749" s="8">
        <f t="shared" si="168"/>
        <v>28</v>
      </c>
      <c r="N2749" s="9">
        <f t="shared" si="169"/>
        <v>35</v>
      </c>
      <c r="O2749" t="s">
        <v>8322</v>
      </c>
      <c r="P2749" t="s">
        <v>8358</v>
      </c>
      <c r="Q2749">
        <v>1337095997</v>
      </c>
      <c r="R2749" s="13">
        <f t="shared" si="170"/>
        <v>41044.64811342593</v>
      </c>
      <c r="S2749">
        <v>1339816200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 t="b">
        <v>0</v>
      </c>
      <c r="J2750">
        <v>4</v>
      </c>
      <c r="K2750" t="b">
        <v>0</v>
      </c>
      <c r="L2750" t="s">
        <v>8304</v>
      </c>
      <c r="M2750" s="8">
        <f t="shared" si="168"/>
        <v>1.06</v>
      </c>
      <c r="N2750" s="9">
        <f t="shared" si="169"/>
        <v>13.25</v>
      </c>
      <c r="O2750" t="s">
        <v>8322</v>
      </c>
      <c r="P2750" t="s">
        <v>8358</v>
      </c>
      <c r="Q2750">
        <v>1470243802</v>
      </c>
      <c r="R2750" s="13">
        <f t="shared" si="170"/>
        <v>42585.7106712963</v>
      </c>
      <c r="S2750">
        <v>1472835802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 t="b">
        <v>0</v>
      </c>
      <c r="J2751">
        <v>2</v>
      </c>
      <c r="K2751" t="b">
        <v>0</v>
      </c>
      <c r="L2751" t="s">
        <v>8304</v>
      </c>
      <c r="M2751" s="8">
        <f t="shared" si="168"/>
        <v>1.1000000000000001</v>
      </c>
      <c r="N2751" s="9">
        <f t="shared" si="169"/>
        <v>55</v>
      </c>
      <c r="O2751" t="s">
        <v>8322</v>
      </c>
      <c r="P2751" t="s">
        <v>8358</v>
      </c>
      <c r="Q2751">
        <v>1425582637</v>
      </c>
      <c r="R2751" s="13">
        <f t="shared" si="170"/>
        <v>42068.799039351856</v>
      </c>
      <c r="S2751">
        <v>1428171037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 t="b">
        <v>0</v>
      </c>
      <c r="J2752">
        <v>0</v>
      </c>
      <c r="K2752" t="b">
        <v>0</v>
      </c>
      <c r="L2752" t="s">
        <v>8304</v>
      </c>
      <c r="M2752" s="8">
        <f t="shared" si="168"/>
        <v>0</v>
      </c>
      <c r="N2752" s="9" t="e">
        <f t="shared" si="169"/>
        <v>#DIV/0!</v>
      </c>
      <c r="O2752" t="s">
        <v>8322</v>
      </c>
      <c r="P2752" t="s">
        <v>8358</v>
      </c>
      <c r="Q2752">
        <v>1340055345</v>
      </c>
      <c r="R2752" s="13">
        <f t="shared" si="170"/>
        <v>41078.899826388886</v>
      </c>
      <c r="S2752">
        <v>1341086400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 t="b">
        <v>0</v>
      </c>
      <c r="J2753">
        <v>0</v>
      </c>
      <c r="K2753" t="b">
        <v>0</v>
      </c>
      <c r="L2753" t="s">
        <v>8304</v>
      </c>
      <c r="M2753" s="8">
        <f t="shared" si="168"/>
        <v>0</v>
      </c>
      <c r="N2753" s="9" t="e">
        <f t="shared" si="169"/>
        <v>#DIV/0!</v>
      </c>
      <c r="O2753" t="s">
        <v>8322</v>
      </c>
      <c r="P2753" t="s">
        <v>8358</v>
      </c>
      <c r="Q2753">
        <v>1397855842</v>
      </c>
      <c r="R2753" s="13">
        <f t="shared" si="170"/>
        <v>41747.887060185189</v>
      </c>
      <c r="S2753">
        <v>1403039842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 t="b">
        <v>0</v>
      </c>
      <c r="J2754">
        <v>14</v>
      </c>
      <c r="K2754" t="b">
        <v>0</v>
      </c>
      <c r="L2754" t="s">
        <v>8304</v>
      </c>
      <c r="M2754" s="8">
        <f t="shared" ref="M2754:M2817" si="172">100*E2754/D2754</f>
        <v>11.458333333333334</v>
      </c>
      <c r="N2754" s="9">
        <f t="shared" ref="N2754:N2817" si="173">E2754/J2754</f>
        <v>39.285714285714285</v>
      </c>
      <c r="O2754" t="s">
        <v>8322</v>
      </c>
      <c r="P2754" t="s">
        <v>8358</v>
      </c>
      <c r="Q2754">
        <v>1320776504</v>
      </c>
      <c r="R2754" s="13">
        <f t="shared" ref="R2754:R2817" si="174">(((Q2754/60)/60)/24)+DATE(1970,1,1)</f>
        <v>40855.765092592592</v>
      </c>
      <c r="S2754">
        <v>1324232504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 t="b">
        <v>0</v>
      </c>
      <c r="J2755">
        <v>8</v>
      </c>
      <c r="K2755" t="b">
        <v>0</v>
      </c>
      <c r="L2755" t="s">
        <v>8304</v>
      </c>
      <c r="M2755" s="8">
        <f t="shared" si="172"/>
        <v>19</v>
      </c>
      <c r="N2755" s="9">
        <f t="shared" si="173"/>
        <v>47.5</v>
      </c>
      <c r="O2755" t="s">
        <v>8322</v>
      </c>
      <c r="P2755" t="s">
        <v>8358</v>
      </c>
      <c r="Q2755">
        <v>1343425023</v>
      </c>
      <c r="R2755" s="13">
        <f t="shared" si="174"/>
        <v>41117.900729166664</v>
      </c>
      <c r="S2755">
        <v>1346017023</v>
      </c>
      <c r="T2755" s="14">
        <f t="shared" ref="T2755:T2818" si="175">(((S2755/60)/60)/24)+DATE(1970,1,1)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 t="b">
        <v>0</v>
      </c>
      <c r="J2756">
        <v>0</v>
      </c>
      <c r="K2756" t="b">
        <v>0</v>
      </c>
      <c r="L2756" t="s">
        <v>8304</v>
      </c>
      <c r="M2756" s="8">
        <f t="shared" si="172"/>
        <v>0</v>
      </c>
      <c r="N2756" s="9" t="e">
        <f t="shared" si="173"/>
        <v>#DIV/0!</v>
      </c>
      <c r="O2756" t="s">
        <v>8322</v>
      </c>
      <c r="P2756" t="s">
        <v>8358</v>
      </c>
      <c r="Q2756">
        <v>1407856551</v>
      </c>
      <c r="R2756" s="13">
        <f t="shared" si="174"/>
        <v>41863.636006944449</v>
      </c>
      <c r="S2756">
        <v>1410448551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 t="b">
        <v>0</v>
      </c>
      <c r="J2757">
        <v>15</v>
      </c>
      <c r="K2757" t="b">
        <v>0</v>
      </c>
      <c r="L2757" t="s">
        <v>8304</v>
      </c>
      <c r="M2757" s="8">
        <f t="shared" si="172"/>
        <v>52</v>
      </c>
      <c r="N2757" s="9">
        <f t="shared" si="173"/>
        <v>17.333333333333332</v>
      </c>
      <c r="O2757" t="s">
        <v>8322</v>
      </c>
      <c r="P2757" t="s">
        <v>8358</v>
      </c>
      <c r="Q2757">
        <v>1425927527</v>
      </c>
      <c r="R2757" s="13">
        <f t="shared" si="174"/>
        <v>42072.790821759263</v>
      </c>
      <c r="S2757">
        <v>1428519527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 t="b">
        <v>0</v>
      </c>
      <c r="J2758">
        <v>33</v>
      </c>
      <c r="K2758" t="b">
        <v>0</v>
      </c>
      <c r="L2758" t="s">
        <v>8304</v>
      </c>
      <c r="M2758" s="8">
        <f t="shared" si="172"/>
        <v>10.48</v>
      </c>
      <c r="N2758" s="9">
        <f t="shared" si="173"/>
        <v>31.757575757575758</v>
      </c>
      <c r="O2758" t="s">
        <v>8322</v>
      </c>
      <c r="P2758" t="s">
        <v>8358</v>
      </c>
      <c r="Q2758">
        <v>1386884201</v>
      </c>
      <c r="R2758" s="13">
        <f t="shared" si="174"/>
        <v>41620.90047453704</v>
      </c>
      <c r="S2758">
        <v>1389476201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 t="b">
        <v>0</v>
      </c>
      <c r="J2759">
        <v>2</v>
      </c>
      <c r="K2759" t="b">
        <v>0</v>
      </c>
      <c r="L2759" t="s">
        <v>8304</v>
      </c>
      <c r="M2759" s="8">
        <f t="shared" si="172"/>
        <v>0.66666666666666663</v>
      </c>
      <c r="N2759" s="9">
        <f t="shared" si="173"/>
        <v>5</v>
      </c>
      <c r="O2759" t="s">
        <v>8322</v>
      </c>
      <c r="P2759" t="s">
        <v>8358</v>
      </c>
      <c r="Q2759">
        <v>1469202332</v>
      </c>
      <c r="R2759" s="13">
        <f t="shared" si="174"/>
        <v>42573.65662037037</v>
      </c>
      <c r="S2759">
        <v>1470498332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 t="b">
        <v>0</v>
      </c>
      <c r="J2760">
        <v>6</v>
      </c>
      <c r="K2760" t="b">
        <v>0</v>
      </c>
      <c r="L2760" t="s">
        <v>8304</v>
      </c>
      <c r="M2760" s="8">
        <f t="shared" si="172"/>
        <v>11.7</v>
      </c>
      <c r="N2760" s="9">
        <f t="shared" si="173"/>
        <v>39</v>
      </c>
      <c r="O2760" t="s">
        <v>8322</v>
      </c>
      <c r="P2760" t="s">
        <v>8358</v>
      </c>
      <c r="Q2760">
        <v>1474886183</v>
      </c>
      <c r="R2760" s="13">
        <f t="shared" si="174"/>
        <v>42639.441932870366</v>
      </c>
      <c r="S2760">
        <v>1476095783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 t="b">
        <v>0</v>
      </c>
      <c r="J2761">
        <v>2</v>
      </c>
      <c r="K2761" t="b">
        <v>0</v>
      </c>
      <c r="L2761" t="s">
        <v>8304</v>
      </c>
      <c r="M2761" s="8">
        <f t="shared" si="172"/>
        <v>10.5</v>
      </c>
      <c r="N2761" s="9">
        <f t="shared" si="173"/>
        <v>52.5</v>
      </c>
      <c r="O2761" t="s">
        <v>8322</v>
      </c>
      <c r="P2761" t="s">
        <v>8358</v>
      </c>
      <c r="Q2761">
        <v>1464943666</v>
      </c>
      <c r="R2761" s="13">
        <f t="shared" si="174"/>
        <v>42524.36650462963</v>
      </c>
      <c r="S2761">
        <v>1468658866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 t="b">
        <v>0</v>
      </c>
      <c r="J2762">
        <v>0</v>
      </c>
      <c r="K2762" t="b">
        <v>0</v>
      </c>
      <c r="L2762" t="s">
        <v>8304</v>
      </c>
      <c r="M2762" s="8">
        <f t="shared" si="172"/>
        <v>0</v>
      </c>
      <c r="N2762" s="9" t="e">
        <f t="shared" si="173"/>
        <v>#DIV/0!</v>
      </c>
      <c r="O2762" t="s">
        <v>8322</v>
      </c>
      <c r="P2762" t="s">
        <v>8358</v>
      </c>
      <c r="Q2762">
        <v>1369134258</v>
      </c>
      <c r="R2762" s="13">
        <f t="shared" si="174"/>
        <v>41415.461319444446</v>
      </c>
      <c r="S2762">
        <v>1371726258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 t="b">
        <v>0</v>
      </c>
      <c r="J2763">
        <v>4</v>
      </c>
      <c r="K2763" t="b">
        <v>0</v>
      </c>
      <c r="L2763" t="s">
        <v>8304</v>
      </c>
      <c r="M2763" s="8">
        <f t="shared" si="172"/>
        <v>0.72</v>
      </c>
      <c r="N2763" s="9">
        <f t="shared" si="173"/>
        <v>9</v>
      </c>
      <c r="O2763" t="s">
        <v>8322</v>
      </c>
      <c r="P2763" t="s">
        <v>8358</v>
      </c>
      <c r="Q2763">
        <v>1354584693</v>
      </c>
      <c r="R2763" s="13">
        <f t="shared" si="174"/>
        <v>41247.063576388886</v>
      </c>
      <c r="S2763">
        <v>1357176693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 t="b">
        <v>0</v>
      </c>
      <c r="J2764">
        <v>1</v>
      </c>
      <c r="K2764" t="b">
        <v>0</v>
      </c>
      <c r="L2764" t="s">
        <v>8304</v>
      </c>
      <c r="M2764" s="8">
        <f t="shared" si="172"/>
        <v>0.76923076923076927</v>
      </c>
      <c r="N2764" s="9">
        <f t="shared" si="173"/>
        <v>25</v>
      </c>
      <c r="O2764" t="s">
        <v>8322</v>
      </c>
      <c r="P2764" t="s">
        <v>8358</v>
      </c>
      <c r="Q2764">
        <v>1326934395</v>
      </c>
      <c r="R2764" s="13">
        <f t="shared" si="174"/>
        <v>40927.036979166667</v>
      </c>
      <c r="S2764">
        <v>1332114795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 t="b">
        <v>0</v>
      </c>
      <c r="J2765">
        <v>3</v>
      </c>
      <c r="K2765" t="b">
        <v>0</v>
      </c>
      <c r="L2765" t="s">
        <v>8304</v>
      </c>
      <c r="M2765" s="8">
        <f t="shared" si="172"/>
        <v>0.22842639593908629</v>
      </c>
      <c r="N2765" s="9">
        <f t="shared" si="173"/>
        <v>30</v>
      </c>
      <c r="O2765" t="s">
        <v>8322</v>
      </c>
      <c r="P2765" t="s">
        <v>8358</v>
      </c>
      <c r="Q2765">
        <v>1365515684</v>
      </c>
      <c r="R2765" s="13">
        <f t="shared" si="174"/>
        <v>41373.579675925925</v>
      </c>
      <c r="S2765">
        <v>1369403684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 t="b">
        <v>0</v>
      </c>
      <c r="J2766">
        <v>4</v>
      </c>
      <c r="K2766" t="b">
        <v>0</v>
      </c>
      <c r="L2766" t="s">
        <v>8304</v>
      </c>
      <c r="M2766" s="8">
        <f t="shared" si="172"/>
        <v>1.125</v>
      </c>
      <c r="N2766" s="9">
        <f t="shared" si="173"/>
        <v>11.25</v>
      </c>
      <c r="O2766" t="s">
        <v>8322</v>
      </c>
      <c r="P2766" t="s">
        <v>8358</v>
      </c>
      <c r="Q2766">
        <v>1335855631</v>
      </c>
      <c r="R2766" s="13">
        <f t="shared" si="174"/>
        <v>41030.292025462964</v>
      </c>
      <c r="S2766">
        <v>1338404400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 t="b">
        <v>0</v>
      </c>
      <c r="J2767">
        <v>0</v>
      </c>
      <c r="K2767" t="b">
        <v>0</v>
      </c>
      <c r="L2767" t="s">
        <v>8304</v>
      </c>
      <c r="M2767" s="8">
        <f t="shared" si="172"/>
        <v>0</v>
      </c>
      <c r="N2767" s="9" t="e">
        <f t="shared" si="173"/>
        <v>#DIV/0!</v>
      </c>
      <c r="O2767" t="s">
        <v>8322</v>
      </c>
      <c r="P2767" t="s">
        <v>8358</v>
      </c>
      <c r="Q2767">
        <v>1350050028</v>
      </c>
      <c r="R2767" s="13">
        <f t="shared" si="174"/>
        <v>41194.579027777778</v>
      </c>
      <c r="S2767">
        <v>1351432428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 t="b">
        <v>0</v>
      </c>
      <c r="J2768">
        <v>4</v>
      </c>
      <c r="K2768" t="b">
        <v>0</v>
      </c>
      <c r="L2768" t="s">
        <v>8304</v>
      </c>
      <c r="M2768" s="8">
        <f t="shared" si="172"/>
        <v>2</v>
      </c>
      <c r="N2768" s="9">
        <f t="shared" si="173"/>
        <v>25</v>
      </c>
      <c r="O2768" t="s">
        <v>8322</v>
      </c>
      <c r="P2768" t="s">
        <v>8358</v>
      </c>
      <c r="Q2768">
        <v>1310486518</v>
      </c>
      <c r="R2768" s="13">
        <f t="shared" si="174"/>
        <v>40736.668032407404</v>
      </c>
      <c r="S2768">
        <v>1313078518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 t="b">
        <v>0</v>
      </c>
      <c r="J2769">
        <v>3</v>
      </c>
      <c r="K2769" t="b">
        <v>0</v>
      </c>
      <c r="L2769" t="s">
        <v>8304</v>
      </c>
      <c r="M2769" s="8">
        <f t="shared" si="172"/>
        <v>0.85</v>
      </c>
      <c r="N2769" s="9">
        <f t="shared" si="173"/>
        <v>11.333333333333334</v>
      </c>
      <c r="O2769" t="s">
        <v>8322</v>
      </c>
      <c r="P2769" t="s">
        <v>8358</v>
      </c>
      <c r="Q2769">
        <v>1434582050</v>
      </c>
      <c r="R2769" s="13">
        <f t="shared" si="174"/>
        <v>42172.958912037036</v>
      </c>
      <c r="S2769">
        <v>1439766050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 t="b">
        <v>0</v>
      </c>
      <c r="J2770">
        <v>34</v>
      </c>
      <c r="K2770" t="b">
        <v>0</v>
      </c>
      <c r="L2770" t="s">
        <v>8304</v>
      </c>
      <c r="M2770" s="8">
        <f t="shared" si="172"/>
        <v>14.314285714285715</v>
      </c>
      <c r="N2770" s="9">
        <f t="shared" si="173"/>
        <v>29.470588235294116</v>
      </c>
      <c r="O2770" t="s">
        <v>8322</v>
      </c>
      <c r="P2770" t="s">
        <v>8358</v>
      </c>
      <c r="Q2770">
        <v>1330440323</v>
      </c>
      <c r="R2770" s="13">
        <f t="shared" si="174"/>
        <v>40967.614849537036</v>
      </c>
      <c r="S2770">
        <v>1333028723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 t="b">
        <v>0</v>
      </c>
      <c r="J2771">
        <v>2</v>
      </c>
      <c r="K2771" t="b">
        <v>0</v>
      </c>
      <c r="L2771" t="s">
        <v>8304</v>
      </c>
      <c r="M2771" s="8">
        <f t="shared" si="172"/>
        <v>0.25</v>
      </c>
      <c r="N2771" s="9">
        <f t="shared" si="173"/>
        <v>1</v>
      </c>
      <c r="O2771" t="s">
        <v>8322</v>
      </c>
      <c r="P2771" t="s">
        <v>8358</v>
      </c>
      <c r="Q2771">
        <v>1397677790</v>
      </c>
      <c r="R2771" s="13">
        <f t="shared" si="174"/>
        <v>41745.826273148145</v>
      </c>
      <c r="S2771">
        <v>1401997790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 t="b">
        <v>0</v>
      </c>
      <c r="J2772">
        <v>33</v>
      </c>
      <c r="K2772" t="b">
        <v>0</v>
      </c>
      <c r="L2772" t="s">
        <v>8304</v>
      </c>
      <c r="M2772" s="8">
        <f t="shared" si="172"/>
        <v>10.411250000000001</v>
      </c>
      <c r="N2772" s="9">
        <f t="shared" si="173"/>
        <v>63.098484848484851</v>
      </c>
      <c r="O2772" t="s">
        <v>8322</v>
      </c>
      <c r="P2772" t="s">
        <v>8358</v>
      </c>
      <c r="Q2772">
        <v>1392569730</v>
      </c>
      <c r="R2772" s="13">
        <f t="shared" si="174"/>
        <v>41686.705208333333</v>
      </c>
      <c r="S2772">
        <v>1395158130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 t="b">
        <v>0</v>
      </c>
      <c r="J2773">
        <v>0</v>
      </c>
      <c r="K2773" t="b">
        <v>0</v>
      </c>
      <c r="L2773" t="s">
        <v>8304</v>
      </c>
      <c r="M2773" s="8">
        <f t="shared" si="172"/>
        <v>0</v>
      </c>
      <c r="N2773" s="9" t="e">
        <f t="shared" si="173"/>
        <v>#DIV/0!</v>
      </c>
      <c r="O2773" t="s">
        <v>8322</v>
      </c>
      <c r="P2773" t="s">
        <v>8358</v>
      </c>
      <c r="Q2773">
        <v>1355489140</v>
      </c>
      <c r="R2773" s="13">
        <f t="shared" si="174"/>
        <v>41257.531712962962</v>
      </c>
      <c r="S2773">
        <v>1359738000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 t="b">
        <v>0</v>
      </c>
      <c r="J2774">
        <v>0</v>
      </c>
      <c r="K2774" t="b">
        <v>0</v>
      </c>
      <c r="L2774" t="s">
        <v>8304</v>
      </c>
      <c r="M2774" s="8">
        <f t="shared" si="172"/>
        <v>0</v>
      </c>
      <c r="N2774" s="9" t="e">
        <f t="shared" si="173"/>
        <v>#DIV/0!</v>
      </c>
      <c r="O2774" t="s">
        <v>8322</v>
      </c>
      <c r="P2774" t="s">
        <v>8358</v>
      </c>
      <c r="Q2774">
        <v>1379710294</v>
      </c>
      <c r="R2774" s="13">
        <f t="shared" si="174"/>
        <v>41537.869143518517</v>
      </c>
      <c r="S2774">
        <v>1381006294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 t="b">
        <v>0</v>
      </c>
      <c r="J2775">
        <v>1</v>
      </c>
      <c r="K2775" t="b">
        <v>0</v>
      </c>
      <c r="L2775" t="s">
        <v>8304</v>
      </c>
      <c r="M2775" s="8">
        <f t="shared" si="172"/>
        <v>0.18867924528301888</v>
      </c>
      <c r="N2775" s="9">
        <f t="shared" si="173"/>
        <v>1</v>
      </c>
      <c r="O2775" t="s">
        <v>8322</v>
      </c>
      <c r="P2775" t="s">
        <v>8358</v>
      </c>
      <c r="Q2775">
        <v>1460666721</v>
      </c>
      <c r="R2775" s="13">
        <f t="shared" si="174"/>
        <v>42474.86482638889</v>
      </c>
      <c r="S2775">
        <v>1461530721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 t="b">
        <v>0</v>
      </c>
      <c r="J2776">
        <v>13</v>
      </c>
      <c r="K2776" t="b">
        <v>0</v>
      </c>
      <c r="L2776" t="s">
        <v>8304</v>
      </c>
      <c r="M2776" s="8">
        <f t="shared" si="172"/>
        <v>14.25</v>
      </c>
      <c r="N2776" s="9">
        <f t="shared" si="173"/>
        <v>43.846153846153847</v>
      </c>
      <c r="O2776" t="s">
        <v>8322</v>
      </c>
      <c r="P2776" t="s">
        <v>8358</v>
      </c>
      <c r="Q2776">
        <v>1360119728</v>
      </c>
      <c r="R2776" s="13">
        <f t="shared" si="174"/>
        <v>41311.126481481479</v>
      </c>
      <c r="S2776">
        <v>1362711728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 t="b">
        <v>0</v>
      </c>
      <c r="J2777">
        <v>2</v>
      </c>
      <c r="K2777" t="b">
        <v>0</v>
      </c>
      <c r="L2777" t="s">
        <v>8304</v>
      </c>
      <c r="M2777" s="8">
        <f t="shared" si="172"/>
        <v>3</v>
      </c>
      <c r="N2777" s="9">
        <f t="shared" si="173"/>
        <v>75</v>
      </c>
      <c r="O2777" t="s">
        <v>8322</v>
      </c>
      <c r="P2777" t="s">
        <v>8358</v>
      </c>
      <c r="Q2777">
        <v>1321402754</v>
      </c>
      <c r="R2777" s="13">
        <f t="shared" si="174"/>
        <v>40863.013356481482</v>
      </c>
      <c r="S2777">
        <v>1323994754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 t="b">
        <v>0</v>
      </c>
      <c r="J2778">
        <v>36</v>
      </c>
      <c r="K2778" t="b">
        <v>0</v>
      </c>
      <c r="L2778" t="s">
        <v>8304</v>
      </c>
      <c r="M2778" s="8">
        <f t="shared" si="172"/>
        <v>7.8809523809523814</v>
      </c>
      <c r="N2778" s="9">
        <f t="shared" si="173"/>
        <v>45.972222222222221</v>
      </c>
      <c r="O2778" t="s">
        <v>8322</v>
      </c>
      <c r="P2778" t="s">
        <v>8358</v>
      </c>
      <c r="Q2778">
        <v>1431414476</v>
      </c>
      <c r="R2778" s="13">
        <f t="shared" si="174"/>
        <v>42136.297175925924</v>
      </c>
      <c r="S2778">
        <v>1434092876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 t="b">
        <v>0</v>
      </c>
      <c r="J2779">
        <v>1</v>
      </c>
      <c r="K2779" t="b">
        <v>0</v>
      </c>
      <c r="L2779" t="s">
        <v>8304</v>
      </c>
      <c r="M2779" s="8">
        <f t="shared" si="172"/>
        <v>0.33333333333333331</v>
      </c>
      <c r="N2779" s="9">
        <f t="shared" si="173"/>
        <v>10</v>
      </c>
      <c r="O2779" t="s">
        <v>8322</v>
      </c>
      <c r="P2779" t="s">
        <v>8358</v>
      </c>
      <c r="Q2779">
        <v>1434557004</v>
      </c>
      <c r="R2779" s="13">
        <f t="shared" si="174"/>
        <v>42172.669027777782</v>
      </c>
      <c r="S2779">
        <v>1437149004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 t="b">
        <v>0</v>
      </c>
      <c r="J2780">
        <v>15</v>
      </c>
      <c r="K2780" t="b">
        <v>0</v>
      </c>
      <c r="L2780" t="s">
        <v>8304</v>
      </c>
      <c r="M2780" s="8">
        <f t="shared" si="172"/>
        <v>25.545454545454547</v>
      </c>
      <c r="N2780" s="9">
        <f t="shared" si="173"/>
        <v>93.666666666666671</v>
      </c>
      <c r="O2780" t="s">
        <v>8322</v>
      </c>
      <c r="P2780" t="s">
        <v>8358</v>
      </c>
      <c r="Q2780">
        <v>1406417306</v>
      </c>
      <c r="R2780" s="13">
        <f t="shared" si="174"/>
        <v>41846.978078703702</v>
      </c>
      <c r="S2780">
        <v>1409009306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 t="b">
        <v>0</v>
      </c>
      <c r="J2781">
        <v>1</v>
      </c>
      <c r="K2781" t="b">
        <v>0</v>
      </c>
      <c r="L2781" t="s">
        <v>8304</v>
      </c>
      <c r="M2781" s="8">
        <f t="shared" si="172"/>
        <v>2.12</v>
      </c>
      <c r="N2781" s="9">
        <f t="shared" si="173"/>
        <v>53</v>
      </c>
      <c r="O2781" t="s">
        <v>8322</v>
      </c>
      <c r="P2781" t="s">
        <v>8358</v>
      </c>
      <c r="Q2781">
        <v>1445609021</v>
      </c>
      <c r="R2781" s="13">
        <f t="shared" si="174"/>
        <v>42300.585891203707</v>
      </c>
      <c r="S2781">
        <v>1448204621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 t="b">
        <v>0</v>
      </c>
      <c r="J2782">
        <v>0</v>
      </c>
      <c r="K2782" t="b">
        <v>0</v>
      </c>
      <c r="L2782" t="s">
        <v>8304</v>
      </c>
      <c r="M2782" s="8">
        <f t="shared" si="172"/>
        <v>0</v>
      </c>
      <c r="N2782" s="9" t="e">
        <f t="shared" si="173"/>
        <v>#DIV/0!</v>
      </c>
      <c r="O2782" t="s">
        <v>8322</v>
      </c>
      <c r="P2782" t="s">
        <v>8358</v>
      </c>
      <c r="Q2782">
        <v>1486550688</v>
      </c>
      <c r="R2782" s="13">
        <f t="shared" si="174"/>
        <v>42774.447777777779</v>
      </c>
      <c r="S2782">
        <v>1489142688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 t="b">
        <v>0</v>
      </c>
      <c r="J2783">
        <v>28</v>
      </c>
      <c r="K2783" t="b">
        <v>1</v>
      </c>
      <c r="L2783" t="s">
        <v>8271</v>
      </c>
      <c r="M2783" s="8">
        <f t="shared" si="172"/>
        <v>105.28</v>
      </c>
      <c r="N2783" s="9">
        <f t="shared" si="173"/>
        <v>47</v>
      </c>
      <c r="O2783" t="s">
        <v>8317</v>
      </c>
      <c r="P2783" t="s">
        <v>8318</v>
      </c>
      <c r="Q2783">
        <v>1421274954</v>
      </c>
      <c r="R2783" s="13">
        <f t="shared" si="174"/>
        <v>42018.94159722222</v>
      </c>
      <c r="S2783">
        <v>1423724400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 t="b">
        <v>0</v>
      </c>
      <c r="J2784">
        <v>18</v>
      </c>
      <c r="K2784" t="b">
        <v>1</v>
      </c>
      <c r="L2784" t="s">
        <v>8271</v>
      </c>
      <c r="M2784" s="8">
        <f t="shared" si="172"/>
        <v>120</v>
      </c>
      <c r="N2784" s="9">
        <f t="shared" si="173"/>
        <v>66.666666666666671</v>
      </c>
      <c r="O2784" t="s">
        <v>8317</v>
      </c>
      <c r="P2784" t="s">
        <v>8318</v>
      </c>
      <c r="Q2784">
        <v>1421964718</v>
      </c>
      <c r="R2784" s="13">
        <f t="shared" si="174"/>
        <v>42026.924976851849</v>
      </c>
      <c r="S2784">
        <v>1424149140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 t="b">
        <v>0</v>
      </c>
      <c r="J2785">
        <v>61</v>
      </c>
      <c r="K2785" t="b">
        <v>1</v>
      </c>
      <c r="L2785" t="s">
        <v>8271</v>
      </c>
      <c r="M2785" s="8">
        <f t="shared" si="172"/>
        <v>114.5</v>
      </c>
      <c r="N2785" s="9">
        <f t="shared" si="173"/>
        <v>18.770491803278688</v>
      </c>
      <c r="O2785" t="s">
        <v>8317</v>
      </c>
      <c r="P2785" t="s">
        <v>8318</v>
      </c>
      <c r="Q2785">
        <v>1428583846</v>
      </c>
      <c r="R2785" s="13">
        <f t="shared" si="174"/>
        <v>42103.535254629634</v>
      </c>
      <c r="S2785">
        <v>1429793446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 t="b">
        <v>0</v>
      </c>
      <c r="J2786">
        <v>108</v>
      </c>
      <c r="K2786" t="b">
        <v>1</v>
      </c>
      <c r="L2786" t="s">
        <v>8271</v>
      </c>
      <c r="M2786" s="8">
        <f t="shared" si="172"/>
        <v>119</v>
      </c>
      <c r="N2786" s="9">
        <f t="shared" si="173"/>
        <v>66.111111111111114</v>
      </c>
      <c r="O2786" t="s">
        <v>8317</v>
      </c>
      <c r="P2786" t="s">
        <v>8318</v>
      </c>
      <c r="Q2786">
        <v>1412794443</v>
      </c>
      <c r="R2786" s="13">
        <f t="shared" si="174"/>
        <v>41920.787534722222</v>
      </c>
      <c r="S2786">
        <v>1414608843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 t="b">
        <v>0</v>
      </c>
      <c r="J2787">
        <v>142</v>
      </c>
      <c r="K2787" t="b">
        <v>1</v>
      </c>
      <c r="L2787" t="s">
        <v>8271</v>
      </c>
      <c r="M2787" s="8">
        <f t="shared" si="172"/>
        <v>104.68</v>
      </c>
      <c r="N2787" s="9">
        <f t="shared" si="173"/>
        <v>36.859154929577464</v>
      </c>
      <c r="O2787" t="s">
        <v>8317</v>
      </c>
      <c r="P2787" t="s">
        <v>8318</v>
      </c>
      <c r="Q2787">
        <v>1467865967</v>
      </c>
      <c r="R2787" s="13">
        <f t="shared" si="174"/>
        <v>42558.189432870371</v>
      </c>
      <c r="S2787">
        <v>1470430800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 t="b">
        <v>0</v>
      </c>
      <c r="J2788">
        <v>74</v>
      </c>
      <c r="K2788" t="b">
        <v>1</v>
      </c>
      <c r="L2788" t="s">
        <v>8271</v>
      </c>
      <c r="M2788" s="8">
        <f t="shared" si="172"/>
        <v>117.84</v>
      </c>
      <c r="N2788" s="9">
        <f t="shared" si="173"/>
        <v>39.810810810810814</v>
      </c>
      <c r="O2788" t="s">
        <v>8317</v>
      </c>
      <c r="P2788" t="s">
        <v>8318</v>
      </c>
      <c r="Q2788">
        <v>1403703580</v>
      </c>
      <c r="R2788" s="13">
        <f t="shared" si="174"/>
        <v>41815.569212962961</v>
      </c>
      <c r="S2788">
        <v>1404913180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 t="b">
        <v>0</v>
      </c>
      <c r="J2789">
        <v>38</v>
      </c>
      <c r="K2789" t="b">
        <v>1</v>
      </c>
      <c r="L2789" t="s">
        <v>8271</v>
      </c>
      <c r="M2789" s="8">
        <f t="shared" si="172"/>
        <v>119.7</v>
      </c>
      <c r="N2789" s="9">
        <f t="shared" si="173"/>
        <v>31.5</v>
      </c>
      <c r="O2789" t="s">
        <v>8317</v>
      </c>
      <c r="P2789" t="s">
        <v>8318</v>
      </c>
      <c r="Q2789">
        <v>1403066752</v>
      </c>
      <c r="R2789" s="13">
        <f t="shared" si="174"/>
        <v>41808.198518518519</v>
      </c>
      <c r="S2789">
        <v>1405658752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 t="b">
        <v>0</v>
      </c>
      <c r="J2790">
        <v>20</v>
      </c>
      <c r="K2790" t="b">
        <v>1</v>
      </c>
      <c r="L2790" t="s">
        <v>8271</v>
      </c>
      <c r="M2790" s="8">
        <f t="shared" si="172"/>
        <v>102.5</v>
      </c>
      <c r="N2790" s="9">
        <f t="shared" si="173"/>
        <v>102.5</v>
      </c>
      <c r="O2790" t="s">
        <v>8317</v>
      </c>
      <c r="P2790" t="s">
        <v>8318</v>
      </c>
      <c r="Q2790">
        <v>1467219043</v>
      </c>
      <c r="R2790" s="13">
        <f t="shared" si="174"/>
        <v>42550.701886574068</v>
      </c>
      <c r="S2790">
        <v>1469811043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 t="b">
        <v>0</v>
      </c>
      <c r="J2791">
        <v>24</v>
      </c>
      <c r="K2791" t="b">
        <v>1</v>
      </c>
      <c r="L2791" t="s">
        <v>8271</v>
      </c>
      <c r="M2791" s="8">
        <f t="shared" si="172"/>
        <v>101.16666666666667</v>
      </c>
      <c r="N2791" s="9">
        <f t="shared" si="173"/>
        <v>126.45833333333333</v>
      </c>
      <c r="O2791" t="s">
        <v>8317</v>
      </c>
      <c r="P2791" t="s">
        <v>8318</v>
      </c>
      <c r="Q2791">
        <v>1424477934</v>
      </c>
      <c r="R2791" s="13">
        <f t="shared" si="174"/>
        <v>42056.013124999998</v>
      </c>
      <c r="S2791">
        <v>1426132800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 t="b">
        <v>0</v>
      </c>
      <c r="J2792">
        <v>66</v>
      </c>
      <c r="K2792" t="b">
        <v>1</v>
      </c>
      <c r="L2792" t="s">
        <v>8271</v>
      </c>
      <c r="M2792" s="8">
        <f t="shared" si="172"/>
        <v>105.33333333333333</v>
      </c>
      <c r="N2792" s="9">
        <f t="shared" si="173"/>
        <v>47.878787878787875</v>
      </c>
      <c r="O2792" t="s">
        <v>8317</v>
      </c>
      <c r="P2792" t="s">
        <v>8318</v>
      </c>
      <c r="Q2792">
        <v>1421101903</v>
      </c>
      <c r="R2792" s="13">
        <f t="shared" si="174"/>
        <v>42016.938692129625</v>
      </c>
      <c r="S2792">
        <v>1423693903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 t="b">
        <v>0</v>
      </c>
      <c r="J2793">
        <v>28</v>
      </c>
      <c r="K2793" t="b">
        <v>1</v>
      </c>
      <c r="L2793" t="s">
        <v>8271</v>
      </c>
      <c r="M2793" s="8">
        <f t="shared" si="172"/>
        <v>102.5</v>
      </c>
      <c r="N2793" s="9">
        <f t="shared" si="173"/>
        <v>73.214285714285708</v>
      </c>
      <c r="O2793" t="s">
        <v>8317</v>
      </c>
      <c r="P2793" t="s">
        <v>8318</v>
      </c>
      <c r="Q2793">
        <v>1470778559</v>
      </c>
      <c r="R2793" s="13">
        <f t="shared" si="174"/>
        <v>42591.899988425925</v>
      </c>
      <c r="S2793">
        <v>1473393600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 t="b">
        <v>0</v>
      </c>
      <c r="J2794">
        <v>24</v>
      </c>
      <c r="K2794" t="b">
        <v>1</v>
      </c>
      <c r="L2794" t="s">
        <v>8271</v>
      </c>
      <c r="M2794" s="8">
        <f t="shared" si="172"/>
        <v>107.6</v>
      </c>
      <c r="N2794" s="9">
        <f t="shared" si="173"/>
        <v>89.666666666666671</v>
      </c>
      <c r="O2794" t="s">
        <v>8317</v>
      </c>
      <c r="P2794" t="s">
        <v>8318</v>
      </c>
      <c r="Q2794">
        <v>1435469559</v>
      </c>
      <c r="R2794" s="13">
        <f t="shared" si="174"/>
        <v>42183.231006944443</v>
      </c>
      <c r="S2794">
        <v>1439357559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 t="b">
        <v>0</v>
      </c>
      <c r="J2795">
        <v>73</v>
      </c>
      <c r="K2795" t="b">
        <v>1</v>
      </c>
      <c r="L2795" t="s">
        <v>8271</v>
      </c>
      <c r="M2795" s="8">
        <f t="shared" si="172"/>
        <v>110.5675</v>
      </c>
      <c r="N2795" s="9">
        <f t="shared" si="173"/>
        <v>151.4623287671233</v>
      </c>
      <c r="O2795" t="s">
        <v>8317</v>
      </c>
      <c r="P2795" t="s">
        <v>8318</v>
      </c>
      <c r="Q2795">
        <v>1434881005</v>
      </c>
      <c r="R2795" s="13">
        <f t="shared" si="174"/>
        <v>42176.419039351851</v>
      </c>
      <c r="S2795">
        <v>1437473005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 t="b">
        <v>0</v>
      </c>
      <c r="J2796">
        <v>3</v>
      </c>
      <c r="K2796" t="b">
        <v>1</v>
      </c>
      <c r="L2796" t="s">
        <v>8271</v>
      </c>
      <c r="M2796" s="8">
        <f t="shared" si="172"/>
        <v>150</v>
      </c>
      <c r="N2796" s="9">
        <f t="shared" si="173"/>
        <v>25</v>
      </c>
      <c r="O2796" t="s">
        <v>8317</v>
      </c>
      <c r="P2796" t="s">
        <v>8318</v>
      </c>
      <c r="Q2796">
        <v>1455640559</v>
      </c>
      <c r="R2796" s="13">
        <f t="shared" si="174"/>
        <v>42416.691655092596</v>
      </c>
      <c r="S2796">
        <v>1457031600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 t="b">
        <v>0</v>
      </c>
      <c r="J2797">
        <v>20</v>
      </c>
      <c r="K2797" t="b">
        <v>1</v>
      </c>
      <c r="L2797" t="s">
        <v>8271</v>
      </c>
      <c r="M2797" s="8">
        <f t="shared" si="172"/>
        <v>104.28571428571429</v>
      </c>
      <c r="N2797" s="9">
        <f t="shared" si="173"/>
        <v>36.5</v>
      </c>
      <c r="O2797" t="s">
        <v>8317</v>
      </c>
      <c r="P2797" t="s">
        <v>8318</v>
      </c>
      <c r="Q2797">
        <v>1400675841</v>
      </c>
      <c r="R2797" s="13">
        <f t="shared" si="174"/>
        <v>41780.525937500002</v>
      </c>
      <c r="S2797">
        <v>1402095600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 t="b">
        <v>0</v>
      </c>
      <c r="J2798">
        <v>21</v>
      </c>
      <c r="K2798" t="b">
        <v>1</v>
      </c>
      <c r="L2798" t="s">
        <v>8271</v>
      </c>
      <c r="M2798" s="8">
        <f t="shared" si="172"/>
        <v>115.5</v>
      </c>
      <c r="N2798" s="9">
        <f t="shared" si="173"/>
        <v>44</v>
      </c>
      <c r="O2798" t="s">
        <v>8317</v>
      </c>
      <c r="P2798" t="s">
        <v>8318</v>
      </c>
      <c r="Q2798">
        <v>1401972028</v>
      </c>
      <c r="R2798" s="13">
        <f t="shared" si="174"/>
        <v>41795.528101851851</v>
      </c>
      <c r="S2798">
        <v>1404564028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 t="b">
        <v>0</v>
      </c>
      <c r="J2799">
        <v>94</v>
      </c>
      <c r="K2799" t="b">
        <v>1</v>
      </c>
      <c r="L2799" t="s">
        <v>8271</v>
      </c>
      <c r="M2799" s="8">
        <f t="shared" si="172"/>
        <v>102.64512499999999</v>
      </c>
      <c r="N2799" s="9">
        <f t="shared" si="173"/>
        <v>87.357553191489373</v>
      </c>
      <c r="O2799" t="s">
        <v>8317</v>
      </c>
      <c r="P2799" t="s">
        <v>8318</v>
      </c>
      <c r="Q2799">
        <v>1402266840</v>
      </c>
      <c r="R2799" s="13">
        <f t="shared" si="174"/>
        <v>41798.94027777778</v>
      </c>
      <c r="S2799">
        <v>1404858840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 t="b">
        <v>0</v>
      </c>
      <c r="J2800">
        <v>139</v>
      </c>
      <c r="K2800" t="b">
        <v>1</v>
      </c>
      <c r="L2800" t="s">
        <v>8271</v>
      </c>
      <c r="M2800" s="8">
        <f t="shared" si="172"/>
        <v>101.4</v>
      </c>
      <c r="N2800" s="9">
        <f t="shared" si="173"/>
        <v>36.474820143884891</v>
      </c>
      <c r="O2800" t="s">
        <v>8317</v>
      </c>
      <c r="P2800" t="s">
        <v>8318</v>
      </c>
      <c r="Q2800">
        <v>1437063121</v>
      </c>
      <c r="R2800" s="13">
        <f t="shared" si="174"/>
        <v>42201.675011574072</v>
      </c>
      <c r="S2800">
        <v>1438358400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 t="b">
        <v>0</v>
      </c>
      <c r="J2801">
        <v>130</v>
      </c>
      <c r="K2801" t="b">
        <v>1</v>
      </c>
      <c r="L2801" t="s">
        <v>8271</v>
      </c>
      <c r="M2801" s="8">
        <f t="shared" si="172"/>
        <v>116.6348</v>
      </c>
      <c r="N2801" s="9">
        <f t="shared" si="173"/>
        <v>44.859538461538463</v>
      </c>
      <c r="O2801" t="s">
        <v>8317</v>
      </c>
      <c r="P2801" t="s">
        <v>8318</v>
      </c>
      <c r="Q2801">
        <v>1463466070</v>
      </c>
      <c r="R2801" s="13">
        <f t="shared" si="174"/>
        <v>42507.264699074076</v>
      </c>
      <c r="S2801">
        <v>1466179200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 t="b">
        <v>0</v>
      </c>
      <c r="J2802">
        <v>31</v>
      </c>
      <c r="K2802" t="b">
        <v>1</v>
      </c>
      <c r="L2802" t="s">
        <v>8271</v>
      </c>
      <c r="M2802" s="8">
        <f t="shared" si="172"/>
        <v>133</v>
      </c>
      <c r="N2802" s="9">
        <f t="shared" si="173"/>
        <v>42.903225806451616</v>
      </c>
      <c r="O2802" t="s">
        <v>8317</v>
      </c>
      <c r="P2802" t="s">
        <v>8318</v>
      </c>
      <c r="Q2802">
        <v>1415193366</v>
      </c>
      <c r="R2802" s="13">
        <f t="shared" si="174"/>
        <v>41948.552847222221</v>
      </c>
      <c r="S2802">
        <v>1420377366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 t="b">
        <v>0</v>
      </c>
      <c r="J2803">
        <v>13</v>
      </c>
      <c r="K2803" t="b">
        <v>1</v>
      </c>
      <c r="L2803" t="s">
        <v>8271</v>
      </c>
      <c r="M2803" s="8">
        <f t="shared" si="172"/>
        <v>133.19999999999999</v>
      </c>
      <c r="N2803" s="9">
        <f t="shared" si="173"/>
        <v>51.230769230769234</v>
      </c>
      <c r="O2803" t="s">
        <v>8317</v>
      </c>
      <c r="P2803" t="s">
        <v>8318</v>
      </c>
      <c r="Q2803">
        <v>1411019409</v>
      </c>
      <c r="R2803" s="13">
        <f t="shared" si="174"/>
        <v>41900.243159722224</v>
      </c>
      <c r="S2803">
        <v>1412938800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 t="b">
        <v>0</v>
      </c>
      <c r="J2804">
        <v>90</v>
      </c>
      <c r="K2804" t="b">
        <v>1</v>
      </c>
      <c r="L2804" t="s">
        <v>8271</v>
      </c>
      <c r="M2804" s="8">
        <f t="shared" si="172"/>
        <v>101.83333333333333</v>
      </c>
      <c r="N2804" s="9">
        <f t="shared" si="173"/>
        <v>33.944444444444443</v>
      </c>
      <c r="O2804" t="s">
        <v>8317</v>
      </c>
      <c r="P2804" t="s">
        <v>8318</v>
      </c>
      <c r="Q2804">
        <v>1436283107</v>
      </c>
      <c r="R2804" s="13">
        <f t="shared" si="174"/>
        <v>42192.64707175926</v>
      </c>
      <c r="S2804">
        <v>1438875107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 t="b">
        <v>0</v>
      </c>
      <c r="J2805">
        <v>141</v>
      </c>
      <c r="K2805" t="b">
        <v>1</v>
      </c>
      <c r="L2805" t="s">
        <v>8271</v>
      </c>
      <c r="M2805" s="8">
        <f t="shared" si="172"/>
        <v>127.95</v>
      </c>
      <c r="N2805" s="9">
        <f t="shared" si="173"/>
        <v>90.744680851063833</v>
      </c>
      <c r="O2805" t="s">
        <v>8317</v>
      </c>
      <c r="P2805" t="s">
        <v>8318</v>
      </c>
      <c r="Q2805">
        <v>1433295276</v>
      </c>
      <c r="R2805" s="13">
        <f t="shared" si="174"/>
        <v>42158.065694444449</v>
      </c>
      <c r="S2805">
        <v>1437004800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 t="b">
        <v>0</v>
      </c>
      <c r="J2806">
        <v>23</v>
      </c>
      <c r="K2806" t="b">
        <v>1</v>
      </c>
      <c r="L2806" t="s">
        <v>8271</v>
      </c>
      <c r="M2806" s="8">
        <f t="shared" si="172"/>
        <v>115</v>
      </c>
      <c r="N2806" s="9">
        <f t="shared" si="173"/>
        <v>50</v>
      </c>
      <c r="O2806" t="s">
        <v>8317</v>
      </c>
      <c r="P2806" t="s">
        <v>8318</v>
      </c>
      <c r="Q2806">
        <v>1409395990</v>
      </c>
      <c r="R2806" s="13">
        <f t="shared" si="174"/>
        <v>41881.453587962962</v>
      </c>
      <c r="S2806">
        <v>1411987990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 t="b">
        <v>0</v>
      </c>
      <c r="J2807">
        <v>18</v>
      </c>
      <c r="K2807" t="b">
        <v>1</v>
      </c>
      <c r="L2807" t="s">
        <v>8271</v>
      </c>
      <c r="M2807" s="8">
        <f t="shared" si="172"/>
        <v>110</v>
      </c>
      <c r="N2807" s="9">
        <f t="shared" si="173"/>
        <v>24.444444444444443</v>
      </c>
      <c r="O2807" t="s">
        <v>8317</v>
      </c>
      <c r="P2807" t="s">
        <v>8318</v>
      </c>
      <c r="Q2807">
        <v>1438085273</v>
      </c>
      <c r="R2807" s="13">
        <f t="shared" si="174"/>
        <v>42213.505474537036</v>
      </c>
      <c r="S2807">
        <v>1440245273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 t="b">
        <v>0</v>
      </c>
      <c r="J2808">
        <v>76</v>
      </c>
      <c r="K2808" t="b">
        <v>1</v>
      </c>
      <c r="L2808" t="s">
        <v>8271</v>
      </c>
      <c r="M2808" s="8">
        <f t="shared" si="172"/>
        <v>112.1</v>
      </c>
      <c r="N2808" s="9">
        <f t="shared" si="173"/>
        <v>44.25</v>
      </c>
      <c r="O2808" t="s">
        <v>8317</v>
      </c>
      <c r="P2808" t="s">
        <v>8318</v>
      </c>
      <c r="Q2808">
        <v>1435645490</v>
      </c>
      <c r="R2808" s="13">
        <f t="shared" si="174"/>
        <v>42185.267245370371</v>
      </c>
      <c r="S2808">
        <v>1438772400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 t="b">
        <v>0</v>
      </c>
      <c r="J2809">
        <v>93</v>
      </c>
      <c r="K2809" t="b">
        <v>1</v>
      </c>
      <c r="L2809" t="s">
        <v>8271</v>
      </c>
      <c r="M2809" s="8">
        <f t="shared" si="172"/>
        <v>126</v>
      </c>
      <c r="N2809" s="9">
        <f t="shared" si="173"/>
        <v>67.741935483870961</v>
      </c>
      <c r="O2809" t="s">
        <v>8317</v>
      </c>
      <c r="P2809" t="s">
        <v>8318</v>
      </c>
      <c r="Q2809">
        <v>1433019438</v>
      </c>
      <c r="R2809" s="13">
        <f t="shared" si="174"/>
        <v>42154.873124999998</v>
      </c>
      <c r="S2809">
        <v>1435611438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 t="b">
        <v>0</v>
      </c>
      <c r="J2810">
        <v>69</v>
      </c>
      <c r="K2810" t="b">
        <v>1</v>
      </c>
      <c r="L2810" t="s">
        <v>8271</v>
      </c>
      <c r="M2810" s="8">
        <f t="shared" si="172"/>
        <v>100.24444444444444</v>
      </c>
      <c r="N2810" s="9">
        <f t="shared" si="173"/>
        <v>65.376811594202906</v>
      </c>
      <c r="O2810" t="s">
        <v>8317</v>
      </c>
      <c r="P2810" t="s">
        <v>8318</v>
      </c>
      <c r="Q2810">
        <v>1437682735</v>
      </c>
      <c r="R2810" s="13">
        <f t="shared" si="174"/>
        <v>42208.84646990741</v>
      </c>
      <c r="S2810">
        <v>1440274735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 t="b">
        <v>0</v>
      </c>
      <c r="J2811">
        <v>21</v>
      </c>
      <c r="K2811" t="b">
        <v>1</v>
      </c>
      <c r="L2811" t="s">
        <v>8271</v>
      </c>
      <c r="M2811" s="8">
        <f t="shared" si="172"/>
        <v>102.4</v>
      </c>
      <c r="N2811" s="9">
        <f t="shared" si="173"/>
        <v>121.9047619047619</v>
      </c>
      <c r="O2811" t="s">
        <v>8317</v>
      </c>
      <c r="P2811" t="s">
        <v>8318</v>
      </c>
      <c r="Q2811">
        <v>1458647725</v>
      </c>
      <c r="R2811" s="13">
        <f t="shared" si="174"/>
        <v>42451.496817129635</v>
      </c>
      <c r="S2811">
        <v>1459348740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 t="b">
        <v>0</v>
      </c>
      <c r="J2812">
        <v>57</v>
      </c>
      <c r="K2812" t="b">
        <v>1</v>
      </c>
      <c r="L2812" t="s">
        <v>8271</v>
      </c>
      <c r="M2812" s="8">
        <f t="shared" si="172"/>
        <v>108.2</v>
      </c>
      <c r="N2812" s="9">
        <f t="shared" si="173"/>
        <v>47.456140350877192</v>
      </c>
      <c r="O2812" t="s">
        <v>8317</v>
      </c>
      <c r="P2812" t="s">
        <v>8318</v>
      </c>
      <c r="Q2812">
        <v>1398828064</v>
      </c>
      <c r="R2812" s="13">
        <f t="shared" si="174"/>
        <v>41759.13962962963</v>
      </c>
      <c r="S2812">
        <v>1401595140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 t="b">
        <v>0</v>
      </c>
      <c r="J2813">
        <v>108</v>
      </c>
      <c r="K2813" t="b">
        <v>1</v>
      </c>
      <c r="L2813" t="s">
        <v>8271</v>
      </c>
      <c r="M2813" s="8">
        <f t="shared" si="172"/>
        <v>100.27</v>
      </c>
      <c r="N2813" s="9">
        <f t="shared" si="173"/>
        <v>92.842592592592595</v>
      </c>
      <c r="O2813" t="s">
        <v>8317</v>
      </c>
      <c r="P2813" t="s">
        <v>8318</v>
      </c>
      <c r="Q2813">
        <v>1422100503</v>
      </c>
      <c r="R2813" s="13">
        <f t="shared" si="174"/>
        <v>42028.496562500004</v>
      </c>
      <c r="S2813">
        <v>1424692503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 t="b">
        <v>0</v>
      </c>
      <c r="J2814">
        <v>83</v>
      </c>
      <c r="K2814" t="b">
        <v>1</v>
      </c>
      <c r="L2814" t="s">
        <v>8271</v>
      </c>
      <c r="M2814" s="8">
        <f t="shared" si="172"/>
        <v>113.3</v>
      </c>
      <c r="N2814" s="9">
        <f t="shared" si="173"/>
        <v>68.253012048192772</v>
      </c>
      <c r="O2814" t="s">
        <v>8317</v>
      </c>
      <c r="P2814" t="s">
        <v>8318</v>
      </c>
      <c r="Q2814">
        <v>1424368298</v>
      </c>
      <c r="R2814" s="13">
        <f t="shared" si="174"/>
        <v>42054.74418981481</v>
      </c>
      <c r="S2814">
        <v>1428292800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 t="b">
        <v>0</v>
      </c>
      <c r="J2815">
        <v>96</v>
      </c>
      <c r="K2815" t="b">
        <v>1</v>
      </c>
      <c r="L2815" t="s">
        <v>8271</v>
      </c>
      <c r="M2815" s="8">
        <f t="shared" si="172"/>
        <v>127.57571428571428</v>
      </c>
      <c r="N2815" s="9">
        <f t="shared" si="173"/>
        <v>37.209583333333335</v>
      </c>
      <c r="O2815" t="s">
        <v>8317</v>
      </c>
      <c r="P2815" t="s">
        <v>8318</v>
      </c>
      <c r="Q2815">
        <v>1479577761</v>
      </c>
      <c r="R2815" s="13">
        <f t="shared" si="174"/>
        <v>42693.742604166662</v>
      </c>
      <c r="S2815">
        <v>1481737761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 t="b">
        <v>0</v>
      </c>
      <c r="J2816">
        <v>64</v>
      </c>
      <c r="K2816" t="b">
        <v>1</v>
      </c>
      <c r="L2816" t="s">
        <v>8271</v>
      </c>
      <c r="M2816" s="8">
        <f t="shared" si="172"/>
        <v>107.73333333333333</v>
      </c>
      <c r="N2816" s="9">
        <f t="shared" si="173"/>
        <v>25.25</v>
      </c>
      <c r="O2816" t="s">
        <v>8317</v>
      </c>
      <c r="P2816" t="s">
        <v>8318</v>
      </c>
      <c r="Q2816">
        <v>1428572115</v>
      </c>
      <c r="R2816" s="13">
        <f t="shared" si="174"/>
        <v>42103.399479166663</v>
      </c>
      <c r="S2816">
        <v>1431164115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 t="b">
        <v>0</v>
      </c>
      <c r="J2817">
        <v>14</v>
      </c>
      <c r="K2817" t="b">
        <v>1</v>
      </c>
      <c r="L2817" t="s">
        <v>8271</v>
      </c>
      <c r="M2817" s="8">
        <f t="shared" si="172"/>
        <v>242</v>
      </c>
      <c r="N2817" s="9">
        <f t="shared" si="173"/>
        <v>43.214285714285715</v>
      </c>
      <c r="O2817" t="s">
        <v>8317</v>
      </c>
      <c r="P2817" t="s">
        <v>8318</v>
      </c>
      <c r="Q2817">
        <v>1468003109</v>
      </c>
      <c r="R2817" s="13">
        <f t="shared" si="174"/>
        <v>42559.776724537034</v>
      </c>
      <c r="S2817">
        <v>1470595109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 t="b">
        <v>0</v>
      </c>
      <c r="J2818">
        <v>169</v>
      </c>
      <c r="K2818" t="b">
        <v>1</v>
      </c>
      <c r="L2818" t="s">
        <v>8271</v>
      </c>
      <c r="M2818" s="8">
        <f t="shared" ref="M2818:M2881" si="176">100*E2818/D2818</f>
        <v>141.56666666666666</v>
      </c>
      <c r="N2818" s="9">
        <f t="shared" ref="N2818:N2881" si="177">E2818/J2818</f>
        <v>25.130177514792898</v>
      </c>
      <c r="O2818" t="s">
        <v>8317</v>
      </c>
      <c r="P2818" t="s">
        <v>8318</v>
      </c>
      <c r="Q2818">
        <v>1435921992</v>
      </c>
      <c r="R2818" s="13">
        <f t="shared" ref="R2818:R2881" si="178">(((Q2818/60)/60)/24)+DATE(1970,1,1)</f>
        <v>42188.467499999999</v>
      </c>
      <c r="S2818">
        <v>1438531200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 t="b">
        <v>0</v>
      </c>
      <c r="J2819">
        <v>33</v>
      </c>
      <c r="K2819" t="b">
        <v>1</v>
      </c>
      <c r="L2819" t="s">
        <v>8271</v>
      </c>
      <c r="M2819" s="8">
        <f t="shared" si="176"/>
        <v>130</v>
      </c>
      <c r="N2819" s="9">
        <f t="shared" si="177"/>
        <v>23.636363636363637</v>
      </c>
      <c r="O2819" t="s">
        <v>8317</v>
      </c>
      <c r="P2819" t="s">
        <v>8318</v>
      </c>
      <c r="Q2819">
        <v>1421680462</v>
      </c>
      <c r="R2819" s="13">
        <f t="shared" si="178"/>
        <v>42023.634976851856</v>
      </c>
      <c r="S2819">
        <v>1425136462</v>
      </c>
      <c r="T2819" s="14">
        <f t="shared" ref="T2819:T2882" si="179">(((S2819/60)/60)/24)+DATE(1970,1,1)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 t="b">
        <v>0</v>
      </c>
      <c r="J2820">
        <v>102</v>
      </c>
      <c r="K2820" t="b">
        <v>1</v>
      </c>
      <c r="L2820" t="s">
        <v>8271</v>
      </c>
      <c r="M2820" s="8">
        <f t="shared" si="176"/>
        <v>106.03</v>
      </c>
      <c r="N2820" s="9">
        <f t="shared" si="177"/>
        <v>103.95098039215686</v>
      </c>
      <c r="O2820" t="s">
        <v>8317</v>
      </c>
      <c r="P2820" t="s">
        <v>8318</v>
      </c>
      <c r="Q2820">
        <v>1441290086</v>
      </c>
      <c r="R2820" s="13">
        <f t="shared" si="178"/>
        <v>42250.598217592589</v>
      </c>
      <c r="S2820">
        <v>1443018086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 t="b">
        <v>0</v>
      </c>
      <c r="J2821">
        <v>104</v>
      </c>
      <c r="K2821" t="b">
        <v>1</v>
      </c>
      <c r="L2821" t="s">
        <v>8271</v>
      </c>
      <c r="M2821" s="8">
        <f t="shared" si="176"/>
        <v>104.8</v>
      </c>
      <c r="N2821" s="9">
        <f t="shared" si="177"/>
        <v>50.384615384615387</v>
      </c>
      <c r="O2821" t="s">
        <v>8317</v>
      </c>
      <c r="P2821" t="s">
        <v>8318</v>
      </c>
      <c r="Q2821">
        <v>1431693409</v>
      </c>
      <c r="R2821" s="13">
        <f t="shared" si="178"/>
        <v>42139.525567129633</v>
      </c>
      <c r="S2821">
        <v>1434285409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 t="b">
        <v>0</v>
      </c>
      <c r="J2822">
        <v>20</v>
      </c>
      <c r="K2822" t="b">
        <v>1</v>
      </c>
      <c r="L2822" t="s">
        <v>8271</v>
      </c>
      <c r="M2822" s="8">
        <f t="shared" si="176"/>
        <v>136</v>
      </c>
      <c r="N2822" s="9">
        <f t="shared" si="177"/>
        <v>13.6</v>
      </c>
      <c r="O2822" t="s">
        <v>8317</v>
      </c>
      <c r="P2822" t="s">
        <v>8318</v>
      </c>
      <c r="Q2822">
        <v>1454337589</v>
      </c>
      <c r="R2822" s="13">
        <f t="shared" si="178"/>
        <v>42401.610983796301</v>
      </c>
      <c r="S2822">
        <v>1456444800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 t="b">
        <v>0</v>
      </c>
      <c r="J2823">
        <v>35</v>
      </c>
      <c r="K2823" t="b">
        <v>1</v>
      </c>
      <c r="L2823" t="s">
        <v>8271</v>
      </c>
      <c r="M2823" s="8">
        <f t="shared" si="176"/>
        <v>100</v>
      </c>
      <c r="N2823" s="9">
        <f t="shared" si="177"/>
        <v>28.571428571428573</v>
      </c>
      <c r="O2823" t="s">
        <v>8317</v>
      </c>
      <c r="P2823" t="s">
        <v>8318</v>
      </c>
      <c r="Q2823">
        <v>1408918135</v>
      </c>
      <c r="R2823" s="13">
        <f t="shared" si="178"/>
        <v>41875.922858796301</v>
      </c>
      <c r="S2823">
        <v>1411510135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 t="b">
        <v>0</v>
      </c>
      <c r="J2824">
        <v>94</v>
      </c>
      <c r="K2824" t="b">
        <v>1</v>
      </c>
      <c r="L2824" t="s">
        <v>8271</v>
      </c>
      <c r="M2824" s="8">
        <f t="shared" si="176"/>
        <v>100</v>
      </c>
      <c r="N2824" s="9">
        <f t="shared" si="177"/>
        <v>63.829787234042556</v>
      </c>
      <c r="O2824" t="s">
        <v>8317</v>
      </c>
      <c r="P2824" t="s">
        <v>8318</v>
      </c>
      <c r="Q2824">
        <v>1424881492</v>
      </c>
      <c r="R2824" s="13">
        <f t="shared" si="178"/>
        <v>42060.683935185181</v>
      </c>
      <c r="S2824">
        <v>1427469892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 t="b">
        <v>0</v>
      </c>
      <c r="J2825">
        <v>14</v>
      </c>
      <c r="K2825" t="b">
        <v>1</v>
      </c>
      <c r="L2825" t="s">
        <v>8271</v>
      </c>
      <c r="M2825" s="8">
        <f t="shared" si="176"/>
        <v>124</v>
      </c>
      <c r="N2825" s="9">
        <f t="shared" si="177"/>
        <v>8.8571428571428577</v>
      </c>
      <c r="O2825" t="s">
        <v>8317</v>
      </c>
      <c r="P2825" t="s">
        <v>8318</v>
      </c>
      <c r="Q2825">
        <v>1425428206</v>
      </c>
      <c r="R2825" s="13">
        <f t="shared" si="178"/>
        <v>42067.011643518519</v>
      </c>
      <c r="S2825">
        <v>1427842740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 t="b">
        <v>0</v>
      </c>
      <c r="J2826">
        <v>15</v>
      </c>
      <c r="K2826" t="b">
        <v>1</v>
      </c>
      <c r="L2826" t="s">
        <v>8271</v>
      </c>
      <c r="M2826" s="8">
        <f t="shared" si="176"/>
        <v>116.92307692307692</v>
      </c>
      <c r="N2826" s="9">
        <f t="shared" si="177"/>
        <v>50.666666666666664</v>
      </c>
      <c r="O2826" t="s">
        <v>8317</v>
      </c>
      <c r="P2826" t="s">
        <v>8318</v>
      </c>
      <c r="Q2826">
        <v>1431412196</v>
      </c>
      <c r="R2826" s="13">
        <f t="shared" si="178"/>
        <v>42136.270787037036</v>
      </c>
      <c r="S2826">
        <v>1434159780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 t="b">
        <v>0</v>
      </c>
      <c r="J2827">
        <v>51</v>
      </c>
      <c r="K2827" t="b">
        <v>1</v>
      </c>
      <c r="L2827" t="s">
        <v>8271</v>
      </c>
      <c r="M2827" s="8">
        <f t="shared" si="176"/>
        <v>103.33333333333333</v>
      </c>
      <c r="N2827" s="9">
        <f t="shared" si="177"/>
        <v>60.784313725490193</v>
      </c>
      <c r="O2827" t="s">
        <v>8317</v>
      </c>
      <c r="P2827" t="s">
        <v>8318</v>
      </c>
      <c r="Q2827">
        <v>1446663686</v>
      </c>
      <c r="R2827" s="13">
        <f t="shared" si="178"/>
        <v>42312.792662037042</v>
      </c>
      <c r="S2827">
        <v>1449255686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 t="b">
        <v>0</v>
      </c>
      <c r="J2828">
        <v>19</v>
      </c>
      <c r="K2828" t="b">
        <v>1</v>
      </c>
      <c r="L2828" t="s">
        <v>8271</v>
      </c>
      <c r="M2828" s="8">
        <f t="shared" si="176"/>
        <v>107.75</v>
      </c>
      <c r="N2828" s="9">
        <f t="shared" si="177"/>
        <v>113.42105263157895</v>
      </c>
      <c r="O2828" t="s">
        <v>8317</v>
      </c>
      <c r="P2828" t="s">
        <v>8318</v>
      </c>
      <c r="Q2828">
        <v>1434415812</v>
      </c>
      <c r="R2828" s="13">
        <f t="shared" si="178"/>
        <v>42171.034861111111</v>
      </c>
      <c r="S2828">
        <v>1436511600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 t="b">
        <v>0</v>
      </c>
      <c r="J2829">
        <v>23</v>
      </c>
      <c r="K2829" t="b">
        <v>1</v>
      </c>
      <c r="L2829" t="s">
        <v>8271</v>
      </c>
      <c r="M2829" s="8">
        <f t="shared" si="176"/>
        <v>120.25</v>
      </c>
      <c r="N2829" s="9">
        <f t="shared" si="177"/>
        <v>104.56521739130434</v>
      </c>
      <c r="O2829" t="s">
        <v>8317</v>
      </c>
      <c r="P2829" t="s">
        <v>8318</v>
      </c>
      <c r="Q2829">
        <v>1462379066</v>
      </c>
      <c r="R2829" s="13">
        <f t="shared" si="178"/>
        <v>42494.683634259258</v>
      </c>
      <c r="S2829">
        <v>1464971400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 t="b">
        <v>0</v>
      </c>
      <c r="J2830">
        <v>97</v>
      </c>
      <c r="K2830" t="b">
        <v>1</v>
      </c>
      <c r="L2830" t="s">
        <v>8271</v>
      </c>
      <c r="M2830" s="8">
        <f t="shared" si="176"/>
        <v>100.37894736842105</v>
      </c>
      <c r="N2830" s="9">
        <f t="shared" si="177"/>
        <v>98.30927835051547</v>
      </c>
      <c r="O2830" t="s">
        <v>8317</v>
      </c>
      <c r="P2830" t="s">
        <v>8318</v>
      </c>
      <c r="Q2830">
        <v>1441606869</v>
      </c>
      <c r="R2830" s="13">
        <f t="shared" si="178"/>
        <v>42254.264687499999</v>
      </c>
      <c r="S2830">
        <v>1443826800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 t="b">
        <v>0</v>
      </c>
      <c r="J2831">
        <v>76</v>
      </c>
      <c r="K2831" t="b">
        <v>1</v>
      </c>
      <c r="L2831" t="s">
        <v>8271</v>
      </c>
      <c r="M2831" s="8">
        <f t="shared" si="176"/>
        <v>106.52</v>
      </c>
      <c r="N2831" s="9">
        <f t="shared" si="177"/>
        <v>35.039473684210527</v>
      </c>
      <c r="O2831" t="s">
        <v>8317</v>
      </c>
      <c r="P2831" t="s">
        <v>8318</v>
      </c>
      <c r="Q2831">
        <v>1462443918</v>
      </c>
      <c r="R2831" s="13">
        <f t="shared" si="178"/>
        <v>42495.434236111112</v>
      </c>
      <c r="S2831">
        <v>1464863118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 t="b">
        <v>0</v>
      </c>
      <c r="J2832">
        <v>11</v>
      </c>
      <c r="K2832" t="b">
        <v>1</v>
      </c>
      <c r="L2832" t="s">
        <v>8271</v>
      </c>
      <c r="M2832" s="8">
        <f t="shared" si="176"/>
        <v>100</v>
      </c>
      <c r="N2832" s="9">
        <f t="shared" si="177"/>
        <v>272.72727272727275</v>
      </c>
      <c r="O2832" t="s">
        <v>8317</v>
      </c>
      <c r="P2832" t="s">
        <v>8318</v>
      </c>
      <c r="Q2832">
        <v>1398802148</v>
      </c>
      <c r="R2832" s="13">
        <f t="shared" si="178"/>
        <v>41758.839675925927</v>
      </c>
      <c r="S2832">
        <v>1399867140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 t="b">
        <v>0</v>
      </c>
      <c r="J2833">
        <v>52</v>
      </c>
      <c r="K2833" t="b">
        <v>1</v>
      </c>
      <c r="L2833" t="s">
        <v>8271</v>
      </c>
      <c r="M2833" s="8">
        <f t="shared" si="176"/>
        <v>110.66666666666667</v>
      </c>
      <c r="N2833" s="9">
        <f t="shared" si="177"/>
        <v>63.846153846153847</v>
      </c>
      <c r="O2833" t="s">
        <v>8317</v>
      </c>
      <c r="P2833" t="s">
        <v>8318</v>
      </c>
      <c r="Q2833">
        <v>1434484070</v>
      </c>
      <c r="R2833" s="13">
        <f t="shared" si="178"/>
        <v>42171.824884259258</v>
      </c>
      <c r="S2833">
        <v>1437076070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 t="b">
        <v>0</v>
      </c>
      <c r="J2834">
        <v>95</v>
      </c>
      <c r="K2834" t="b">
        <v>1</v>
      </c>
      <c r="L2834" t="s">
        <v>8271</v>
      </c>
      <c r="M2834" s="8">
        <f t="shared" si="176"/>
        <v>114.7196</v>
      </c>
      <c r="N2834" s="9">
        <f t="shared" si="177"/>
        <v>30.189368421052631</v>
      </c>
      <c r="O2834" t="s">
        <v>8317</v>
      </c>
      <c r="P2834" t="s">
        <v>8318</v>
      </c>
      <c r="Q2834">
        <v>1414342894</v>
      </c>
      <c r="R2834" s="13">
        <f t="shared" si="178"/>
        <v>41938.709421296298</v>
      </c>
      <c r="S2834">
        <v>1416780000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 t="b">
        <v>0</v>
      </c>
      <c r="J2835">
        <v>35</v>
      </c>
      <c r="K2835" t="b">
        <v>1</v>
      </c>
      <c r="L2835" t="s">
        <v>8271</v>
      </c>
      <c r="M2835" s="8">
        <f t="shared" si="176"/>
        <v>108.25925925925925</v>
      </c>
      <c r="N2835" s="9">
        <f t="shared" si="177"/>
        <v>83.51428571428572</v>
      </c>
      <c r="O2835" t="s">
        <v>8317</v>
      </c>
      <c r="P2835" t="s">
        <v>8318</v>
      </c>
      <c r="Q2835">
        <v>1442804633</v>
      </c>
      <c r="R2835" s="13">
        <f t="shared" si="178"/>
        <v>42268.127696759257</v>
      </c>
      <c r="S2835">
        <v>1444528800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 t="b">
        <v>0</v>
      </c>
      <c r="J2836">
        <v>21</v>
      </c>
      <c r="K2836" t="b">
        <v>1</v>
      </c>
      <c r="L2836" t="s">
        <v>8271</v>
      </c>
      <c r="M2836" s="8">
        <f t="shared" si="176"/>
        <v>170</v>
      </c>
      <c r="N2836" s="9">
        <f t="shared" si="177"/>
        <v>64.761904761904759</v>
      </c>
      <c r="O2836" t="s">
        <v>8317</v>
      </c>
      <c r="P2836" t="s">
        <v>8318</v>
      </c>
      <c r="Q2836">
        <v>1421362930</v>
      </c>
      <c r="R2836" s="13">
        <f t="shared" si="178"/>
        <v>42019.959837962961</v>
      </c>
      <c r="S2836">
        <v>1422658930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 t="b">
        <v>0</v>
      </c>
      <c r="J2837">
        <v>93</v>
      </c>
      <c r="K2837" t="b">
        <v>1</v>
      </c>
      <c r="L2837" t="s">
        <v>8271</v>
      </c>
      <c r="M2837" s="8">
        <f t="shared" si="176"/>
        <v>187.09899999999999</v>
      </c>
      <c r="N2837" s="9">
        <f t="shared" si="177"/>
        <v>20.118172043010752</v>
      </c>
      <c r="O2837" t="s">
        <v>8317</v>
      </c>
      <c r="P2837" t="s">
        <v>8318</v>
      </c>
      <c r="Q2837">
        <v>1446742417</v>
      </c>
      <c r="R2837" s="13">
        <f t="shared" si="178"/>
        <v>42313.703900462962</v>
      </c>
      <c r="S2837">
        <v>1449273600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 t="b">
        <v>0</v>
      </c>
      <c r="J2838">
        <v>11</v>
      </c>
      <c r="K2838" t="b">
        <v>1</v>
      </c>
      <c r="L2838" t="s">
        <v>8271</v>
      </c>
      <c r="M2838" s="8">
        <f t="shared" si="176"/>
        <v>107.77777777777777</v>
      </c>
      <c r="N2838" s="9">
        <f t="shared" si="177"/>
        <v>44.090909090909093</v>
      </c>
      <c r="O2838" t="s">
        <v>8317</v>
      </c>
      <c r="P2838" t="s">
        <v>8318</v>
      </c>
      <c r="Q2838">
        <v>1484115418</v>
      </c>
      <c r="R2838" s="13">
        <f t="shared" si="178"/>
        <v>42746.261782407411</v>
      </c>
      <c r="S2838">
        <v>1487393940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 t="b">
        <v>0</v>
      </c>
      <c r="J2839">
        <v>21</v>
      </c>
      <c r="K2839" t="b">
        <v>1</v>
      </c>
      <c r="L2839" t="s">
        <v>8271</v>
      </c>
      <c r="M2839" s="8">
        <f t="shared" si="176"/>
        <v>100</v>
      </c>
      <c r="N2839" s="9">
        <f t="shared" si="177"/>
        <v>40.476190476190474</v>
      </c>
      <c r="O2839" t="s">
        <v>8317</v>
      </c>
      <c r="P2839" t="s">
        <v>8318</v>
      </c>
      <c r="Q2839">
        <v>1446241684</v>
      </c>
      <c r="R2839" s="13">
        <f t="shared" si="178"/>
        <v>42307.908379629633</v>
      </c>
      <c r="S2839">
        <v>1449701284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 t="b">
        <v>0</v>
      </c>
      <c r="J2840">
        <v>54</v>
      </c>
      <c r="K2840" t="b">
        <v>1</v>
      </c>
      <c r="L2840" t="s">
        <v>8271</v>
      </c>
      <c r="M2840" s="8">
        <f t="shared" si="176"/>
        <v>120.25</v>
      </c>
      <c r="N2840" s="9">
        <f t="shared" si="177"/>
        <v>44.537037037037038</v>
      </c>
      <c r="O2840" t="s">
        <v>8317</v>
      </c>
      <c r="P2840" t="s">
        <v>8318</v>
      </c>
      <c r="Q2840">
        <v>1406039696</v>
      </c>
      <c r="R2840" s="13">
        <f t="shared" si="178"/>
        <v>41842.607592592591</v>
      </c>
      <c r="S2840">
        <v>1407967200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 t="b">
        <v>0</v>
      </c>
      <c r="J2841">
        <v>31</v>
      </c>
      <c r="K2841" t="b">
        <v>1</v>
      </c>
      <c r="L2841" t="s">
        <v>8271</v>
      </c>
      <c r="M2841" s="8">
        <f t="shared" si="176"/>
        <v>111.42857142857143</v>
      </c>
      <c r="N2841" s="9">
        <f t="shared" si="177"/>
        <v>125.80645161290323</v>
      </c>
      <c r="O2841" t="s">
        <v>8317</v>
      </c>
      <c r="P2841" t="s">
        <v>8318</v>
      </c>
      <c r="Q2841">
        <v>1406958354</v>
      </c>
      <c r="R2841" s="13">
        <f t="shared" si="178"/>
        <v>41853.240208333329</v>
      </c>
      <c r="S2841">
        <v>1408942740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 t="b">
        <v>0</v>
      </c>
      <c r="J2842">
        <v>132</v>
      </c>
      <c r="K2842" t="b">
        <v>1</v>
      </c>
      <c r="L2842" t="s">
        <v>8271</v>
      </c>
      <c r="M2842" s="8">
        <f t="shared" si="176"/>
        <v>104</v>
      </c>
      <c r="N2842" s="9">
        <f t="shared" si="177"/>
        <v>19.696969696969695</v>
      </c>
      <c r="O2842" t="s">
        <v>8317</v>
      </c>
      <c r="P2842" t="s">
        <v>8318</v>
      </c>
      <c r="Q2842">
        <v>1424825479</v>
      </c>
      <c r="R2842" s="13">
        <f t="shared" si="178"/>
        <v>42060.035636574074</v>
      </c>
      <c r="S2842">
        <v>1426698000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 t="b">
        <v>0</v>
      </c>
      <c r="J2843">
        <v>1</v>
      </c>
      <c r="K2843" t="b">
        <v>0</v>
      </c>
      <c r="L2843" t="s">
        <v>8271</v>
      </c>
      <c r="M2843" s="8">
        <f t="shared" si="176"/>
        <v>1</v>
      </c>
      <c r="N2843" s="9">
        <f t="shared" si="177"/>
        <v>10</v>
      </c>
      <c r="O2843" t="s">
        <v>8317</v>
      </c>
      <c r="P2843" t="s">
        <v>8318</v>
      </c>
      <c r="Q2843">
        <v>1444844697</v>
      </c>
      <c r="R2843" s="13">
        <f t="shared" si="178"/>
        <v>42291.739548611105</v>
      </c>
      <c r="S2843">
        <v>1450032297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 t="b">
        <v>0</v>
      </c>
      <c r="J2844">
        <v>0</v>
      </c>
      <c r="K2844" t="b">
        <v>0</v>
      </c>
      <c r="L2844" t="s">
        <v>8271</v>
      </c>
      <c r="M2844" s="8">
        <f t="shared" si="176"/>
        <v>0</v>
      </c>
      <c r="N2844" s="9" t="e">
        <f t="shared" si="177"/>
        <v>#DIV/0!</v>
      </c>
      <c r="O2844" t="s">
        <v>8317</v>
      </c>
      <c r="P2844" t="s">
        <v>8318</v>
      </c>
      <c r="Q2844">
        <v>1401058295</v>
      </c>
      <c r="R2844" s="13">
        <f t="shared" si="178"/>
        <v>41784.952488425923</v>
      </c>
      <c r="S2844">
        <v>1403348400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 t="b">
        <v>0</v>
      </c>
      <c r="J2845">
        <v>0</v>
      </c>
      <c r="K2845" t="b">
        <v>0</v>
      </c>
      <c r="L2845" t="s">
        <v>8271</v>
      </c>
      <c r="M2845" s="8">
        <f t="shared" si="176"/>
        <v>0</v>
      </c>
      <c r="N2845" s="9" t="e">
        <f t="shared" si="177"/>
        <v>#DIV/0!</v>
      </c>
      <c r="O2845" t="s">
        <v>8317</v>
      </c>
      <c r="P2845" t="s">
        <v>8318</v>
      </c>
      <c r="Q2845">
        <v>1462210950</v>
      </c>
      <c r="R2845" s="13">
        <f t="shared" si="178"/>
        <v>42492.737847222219</v>
      </c>
      <c r="S2845">
        <v>1465790400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 t="b">
        <v>0</v>
      </c>
      <c r="J2846">
        <v>1</v>
      </c>
      <c r="K2846" t="b">
        <v>0</v>
      </c>
      <c r="L2846" t="s">
        <v>8271</v>
      </c>
      <c r="M2846" s="8">
        <f t="shared" si="176"/>
        <v>5.4545454545454541</v>
      </c>
      <c r="N2846" s="9">
        <f t="shared" si="177"/>
        <v>30</v>
      </c>
      <c r="O2846" t="s">
        <v>8317</v>
      </c>
      <c r="P2846" t="s">
        <v>8318</v>
      </c>
      <c r="Q2846">
        <v>1480943180</v>
      </c>
      <c r="R2846" s="13">
        <f t="shared" si="178"/>
        <v>42709.546064814815</v>
      </c>
      <c r="S2846">
        <v>1483535180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 t="b">
        <v>0</v>
      </c>
      <c r="J2847">
        <v>39</v>
      </c>
      <c r="K2847" t="b">
        <v>0</v>
      </c>
      <c r="L2847" t="s">
        <v>8271</v>
      </c>
      <c r="M2847" s="8">
        <f t="shared" si="176"/>
        <v>31.546666666666667</v>
      </c>
      <c r="N2847" s="9">
        <f t="shared" si="177"/>
        <v>60.666666666666664</v>
      </c>
      <c r="O2847" t="s">
        <v>8317</v>
      </c>
      <c r="P2847" t="s">
        <v>8318</v>
      </c>
      <c r="Q2847">
        <v>1428539033</v>
      </c>
      <c r="R2847" s="13">
        <f t="shared" si="178"/>
        <v>42103.016585648147</v>
      </c>
      <c r="S2847">
        <v>1433723033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 t="b">
        <v>0</v>
      </c>
      <c r="J2848">
        <v>0</v>
      </c>
      <c r="K2848" t="b">
        <v>0</v>
      </c>
      <c r="L2848" t="s">
        <v>8271</v>
      </c>
      <c r="M2848" s="8">
        <f t="shared" si="176"/>
        <v>0</v>
      </c>
      <c r="N2848" s="9" t="e">
        <f t="shared" si="177"/>
        <v>#DIV/0!</v>
      </c>
      <c r="O2848" t="s">
        <v>8317</v>
      </c>
      <c r="P2848" t="s">
        <v>8318</v>
      </c>
      <c r="Q2848">
        <v>1429029394</v>
      </c>
      <c r="R2848" s="13">
        <f t="shared" si="178"/>
        <v>42108.692060185189</v>
      </c>
      <c r="S2848">
        <v>1432917394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 t="b">
        <v>0</v>
      </c>
      <c r="J2849">
        <v>0</v>
      </c>
      <c r="K2849" t="b">
        <v>0</v>
      </c>
      <c r="L2849" t="s">
        <v>8271</v>
      </c>
      <c r="M2849" s="8">
        <f t="shared" si="176"/>
        <v>0</v>
      </c>
      <c r="N2849" s="9" t="e">
        <f t="shared" si="177"/>
        <v>#DIV/0!</v>
      </c>
      <c r="O2849" t="s">
        <v>8317</v>
      </c>
      <c r="P2849" t="s">
        <v>8318</v>
      </c>
      <c r="Q2849">
        <v>1458847265</v>
      </c>
      <c r="R2849" s="13">
        <f t="shared" si="178"/>
        <v>42453.806307870371</v>
      </c>
      <c r="S2849">
        <v>1464031265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 t="b">
        <v>0</v>
      </c>
      <c r="J2850">
        <v>3</v>
      </c>
      <c r="K2850" t="b">
        <v>0</v>
      </c>
      <c r="L2850" t="s">
        <v>8271</v>
      </c>
      <c r="M2850" s="8">
        <f t="shared" si="176"/>
        <v>0.2</v>
      </c>
      <c r="N2850" s="9">
        <f t="shared" si="177"/>
        <v>23.333333333333332</v>
      </c>
      <c r="O2850" t="s">
        <v>8317</v>
      </c>
      <c r="P2850" t="s">
        <v>8318</v>
      </c>
      <c r="Q2850">
        <v>1430321659</v>
      </c>
      <c r="R2850" s="13">
        <f t="shared" si="178"/>
        <v>42123.648831018523</v>
      </c>
      <c r="S2850">
        <v>1432913659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 t="b">
        <v>0</v>
      </c>
      <c r="J2851">
        <v>1</v>
      </c>
      <c r="K2851" t="b">
        <v>0</v>
      </c>
      <c r="L2851" t="s">
        <v>8271</v>
      </c>
      <c r="M2851" s="8">
        <f t="shared" si="176"/>
        <v>1</v>
      </c>
      <c r="N2851" s="9">
        <f t="shared" si="177"/>
        <v>5</v>
      </c>
      <c r="O2851" t="s">
        <v>8317</v>
      </c>
      <c r="P2851" t="s">
        <v>8318</v>
      </c>
      <c r="Q2851">
        <v>1458814600</v>
      </c>
      <c r="R2851" s="13">
        <f t="shared" si="178"/>
        <v>42453.428240740745</v>
      </c>
      <c r="S2851">
        <v>1461406600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 t="b">
        <v>0</v>
      </c>
      <c r="J2852">
        <v>13</v>
      </c>
      <c r="K2852" t="b">
        <v>0</v>
      </c>
      <c r="L2852" t="s">
        <v>8271</v>
      </c>
      <c r="M2852" s="8">
        <f t="shared" si="176"/>
        <v>3.8875000000000002</v>
      </c>
      <c r="N2852" s="9">
        <f t="shared" si="177"/>
        <v>23.923076923076923</v>
      </c>
      <c r="O2852" t="s">
        <v>8317</v>
      </c>
      <c r="P2852" t="s">
        <v>8318</v>
      </c>
      <c r="Q2852">
        <v>1407370211</v>
      </c>
      <c r="R2852" s="13">
        <f t="shared" si="178"/>
        <v>41858.007071759261</v>
      </c>
      <c r="S2852">
        <v>1409962211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 t="b">
        <v>0</v>
      </c>
      <c r="J2853">
        <v>0</v>
      </c>
      <c r="K2853" t="b">
        <v>0</v>
      </c>
      <c r="L2853" t="s">
        <v>8271</v>
      </c>
      <c r="M2853" s="8">
        <f t="shared" si="176"/>
        <v>0</v>
      </c>
      <c r="N2853" s="9" t="e">
        <f t="shared" si="177"/>
        <v>#DIV/0!</v>
      </c>
      <c r="O2853" t="s">
        <v>8317</v>
      </c>
      <c r="P2853" t="s">
        <v>8318</v>
      </c>
      <c r="Q2853">
        <v>1453334629</v>
      </c>
      <c r="R2853" s="13">
        <f t="shared" si="178"/>
        <v>42390.002650462964</v>
      </c>
      <c r="S2853">
        <v>1454109420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 t="b">
        <v>0</v>
      </c>
      <c r="J2854">
        <v>6</v>
      </c>
      <c r="K2854" t="b">
        <v>0</v>
      </c>
      <c r="L2854" t="s">
        <v>8271</v>
      </c>
      <c r="M2854" s="8">
        <f t="shared" si="176"/>
        <v>1.9</v>
      </c>
      <c r="N2854" s="9">
        <f t="shared" si="177"/>
        <v>15.833333333333334</v>
      </c>
      <c r="O2854" t="s">
        <v>8317</v>
      </c>
      <c r="P2854" t="s">
        <v>8318</v>
      </c>
      <c r="Q2854">
        <v>1400720703</v>
      </c>
      <c r="R2854" s="13">
        <f t="shared" si="178"/>
        <v>41781.045173611114</v>
      </c>
      <c r="S2854">
        <v>1403312703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 t="b">
        <v>0</v>
      </c>
      <c r="J2855">
        <v>0</v>
      </c>
      <c r="K2855" t="b">
        <v>0</v>
      </c>
      <c r="L2855" t="s">
        <v>8271</v>
      </c>
      <c r="M2855" s="8">
        <f t="shared" si="176"/>
        <v>0</v>
      </c>
      <c r="N2855" s="9" t="e">
        <f t="shared" si="177"/>
        <v>#DIV/0!</v>
      </c>
      <c r="O2855" t="s">
        <v>8317</v>
      </c>
      <c r="P2855" t="s">
        <v>8318</v>
      </c>
      <c r="Q2855">
        <v>1405485297</v>
      </c>
      <c r="R2855" s="13">
        <f t="shared" si="178"/>
        <v>41836.190937499996</v>
      </c>
      <c r="S2855">
        <v>1410669297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 t="b">
        <v>0</v>
      </c>
      <c r="J2856">
        <v>14</v>
      </c>
      <c r="K2856" t="b">
        <v>0</v>
      </c>
      <c r="L2856" t="s">
        <v>8271</v>
      </c>
      <c r="M2856" s="8">
        <f t="shared" si="176"/>
        <v>41.7</v>
      </c>
      <c r="N2856" s="9">
        <f t="shared" si="177"/>
        <v>29.785714285714285</v>
      </c>
      <c r="O2856" t="s">
        <v>8317</v>
      </c>
      <c r="P2856" t="s">
        <v>8318</v>
      </c>
      <c r="Q2856">
        <v>1429290719</v>
      </c>
      <c r="R2856" s="13">
        <f t="shared" si="178"/>
        <v>42111.71665509259</v>
      </c>
      <c r="S2856">
        <v>1431018719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 t="b">
        <v>0</v>
      </c>
      <c r="J2857">
        <v>5</v>
      </c>
      <c r="K2857" t="b">
        <v>0</v>
      </c>
      <c r="L2857" t="s">
        <v>8271</v>
      </c>
      <c r="M2857" s="8">
        <f t="shared" si="176"/>
        <v>50</v>
      </c>
      <c r="N2857" s="9">
        <f t="shared" si="177"/>
        <v>60</v>
      </c>
      <c r="O2857" t="s">
        <v>8317</v>
      </c>
      <c r="P2857" t="s">
        <v>8318</v>
      </c>
      <c r="Q2857">
        <v>1451607071</v>
      </c>
      <c r="R2857" s="13">
        <f t="shared" si="178"/>
        <v>42370.007766203707</v>
      </c>
      <c r="S2857">
        <v>1454110440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 t="b">
        <v>0</v>
      </c>
      <c r="J2858">
        <v>6</v>
      </c>
      <c r="K2858" t="b">
        <v>0</v>
      </c>
      <c r="L2858" t="s">
        <v>8271</v>
      </c>
      <c r="M2858" s="8">
        <f t="shared" si="176"/>
        <v>4.8666666666666663</v>
      </c>
      <c r="N2858" s="9">
        <f t="shared" si="177"/>
        <v>24.333333333333332</v>
      </c>
      <c r="O2858" t="s">
        <v>8317</v>
      </c>
      <c r="P2858" t="s">
        <v>8318</v>
      </c>
      <c r="Q2858">
        <v>1433897647</v>
      </c>
      <c r="R2858" s="13">
        <f t="shared" si="178"/>
        <v>42165.037581018521</v>
      </c>
      <c r="S2858">
        <v>1439069640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 t="b">
        <v>0</v>
      </c>
      <c r="J2859">
        <v>15</v>
      </c>
      <c r="K2859" t="b">
        <v>0</v>
      </c>
      <c r="L2859" t="s">
        <v>8271</v>
      </c>
      <c r="M2859" s="8">
        <f t="shared" si="176"/>
        <v>19.736842105263158</v>
      </c>
      <c r="N2859" s="9">
        <f t="shared" si="177"/>
        <v>500</v>
      </c>
      <c r="O2859" t="s">
        <v>8317</v>
      </c>
      <c r="P2859" t="s">
        <v>8318</v>
      </c>
      <c r="Q2859">
        <v>1482444295</v>
      </c>
      <c r="R2859" s="13">
        <f t="shared" si="178"/>
        <v>42726.920081018514</v>
      </c>
      <c r="S2859">
        <v>1487613600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 t="b">
        <v>0</v>
      </c>
      <c r="J2860">
        <v>0</v>
      </c>
      <c r="K2860" t="b">
        <v>0</v>
      </c>
      <c r="L2860" t="s">
        <v>8271</v>
      </c>
      <c r="M2860" s="8">
        <f t="shared" si="176"/>
        <v>0</v>
      </c>
      <c r="N2860" s="9" t="e">
        <f t="shared" si="177"/>
        <v>#DIV/0!</v>
      </c>
      <c r="O2860" t="s">
        <v>8317</v>
      </c>
      <c r="P2860" t="s">
        <v>8318</v>
      </c>
      <c r="Q2860">
        <v>1415711095</v>
      </c>
      <c r="R2860" s="13">
        <f t="shared" si="178"/>
        <v>41954.545081018514</v>
      </c>
      <c r="S2860">
        <v>1417778880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 t="b">
        <v>0</v>
      </c>
      <c r="J2861">
        <v>1</v>
      </c>
      <c r="K2861" t="b">
        <v>0</v>
      </c>
      <c r="L2861" t="s">
        <v>8271</v>
      </c>
      <c r="M2861" s="8">
        <f t="shared" si="176"/>
        <v>1.75</v>
      </c>
      <c r="N2861" s="9">
        <f t="shared" si="177"/>
        <v>35</v>
      </c>
      <c r="O2861" t="s">
        <v>8317</v>
      </c>
      <c r="P2861" t="s">
        <v>8318</v>
      </c>
      <c r="Q2861">
        <v>1439800904</v>
      </c>
      <c r="R2861" s="13">
        <f t="shared" si="178"/>
        <v>42233.362314814818</v>
      </c>
      <c r="S2861">
        <v>1444984904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 t="b">
        <v>0</v>
      </c>
      <c r="J2862">
        <v>9</v>
      </c>
      <c r="K2862" t="b">
        <v>0</v>
      </c>
      <c r="L2862" t="s">
        <v>8271</v>
      </c>
      <c r="M2862" s="8">
        <f t="shared" si="176"/>
        <v>6.65</v>
      </c>
      <c r="N2862" s="9">
        <f t="shared" si="177"/>
        <v>29.555555555555557</v>
      </c>
      <c r="O2862" t="s">
        <v>8317</v>
      </c>
      <c r="P2862" t="s">
        <v>8318</v>
      </c>
      <c r="Q2862">
        <v>1461179576</v>
      </c>
      <c r="R2862" s="13">
        <f t="shared" si="178"/>
        <v>42480.800648148142</v>
      </c>
      <c r="S2862">
        <v>1466363576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 t="b">
        <v>0</v>
      </c>
      <c r="J2863">
        <v>3</v>
      </c>
      <c r="K2863" t="b">
        <v>0</v>
      </c>
      <c r="L2863" t="s">
        <v>8271</v>
      </c>
      <c r="M2863" s="8">
        <f t="shared" si="176"/>
        <v>32</v>
      </c>
      <c r="N2863" s="9">
        <f t="shared" si="177"/>
        <v>26.666666666666668</v>
      </c>
      <c r="O2863" t="s">
        <v>8317</v>
      </c>
      <c r="P2863" t="s">
        <v>8318</v>
      </c>
      <c r="Q2863">
        <v>1441894248</v>
      </c>
      <c r="R2863" s="13">
        <f t="shared" si="178"/>
        <v>42257.590833333335</v>
      </c>
      <c r="S2863">
        <v>1443103848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 t="b">
        <v>0</v>
      </c>
      <c r="J2864">
        <v>3</v>
      </c>
      <c r="K2864" t="b">
        <v>0</v>
      </c>
      <c r="L2864" t="s">
        <v>8271</v>
      </c>
      <c r="M2864" s="8">
        <f t="shared" si="176"/>
        <v>0.43307086614173229</v>
      </c>
      <c r="N2864" s="9">
        <f t="shared" si="177"/>
        <v>18.333333333333332</v>
      </c>
      <c r="O2864" t="s">
        <v>8317</v>
      </c>
      <c r="P2864" t="s">
        <v>8318</v>
      </c>
      <c r="Q2864">
        <v>1401044229</v>
      </c>
      <c r="R2864" s="13">
        <f t="shared" si="178"/>
        <v>41784.789687500001</v>
      </c>
      <c r="S2864">
        <v>1403636229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 t="b">
        <v>0</v>
      </c>
      <c r="J2865">
        <v>1</v>
      </c>
      <c r="K2865" t="b">
        <v>0</v>
      </c>
      <c r="L2865" t="s">
        <v>8271</v>
      </c>
      <c r="M2865" s="8">
        <f t="shared" si="176"/>
        <v>0.04</v>
      </c>
      <c r="N2865" s="9">
        <f t="shared" si="177"/>
        <v>20</v>
      </c>
      <c r="O2865" t="s">
        <v>8317</v>
      </c>
      <c r="P2865" t="s">
        <v>8318</v>
      </c>
      <c r="Q2865">
        <v>1405095123</v>
      </c>
      <c r="R2865" s="13">
        <f t="shared" si="178"/>
        <v>41831.675034722226</v>
      </c>
      <c r="S2865">
        <v>1410279123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 t="b">
        <v>0</v>
      </c>
      <c r="J2866">
        <v>3</v>
      </c>
      <c r="K2866" t="b">
        <v>0</v>
      </c>
      <c r="L2866" t="s">
        <v>8271</v>
      </c>
      <c r="M2866" s="8">
        <f t="shared" si="176"/>
        <v>1.6</v>
      </c>
      <c r="N2866" s="9">
        <f t="shared" si="177"/>
        <v>13.333333333333334</v>
      </c>
      <c r="O2866" t="s">
        <v>8317</v>
      </c>
      <c r="P2866" t="s">
        <v>8318</v>
      </c>
      <c r="Q2866">
        <v>1434552207</v>
      </c>
      <c r="R2866" s="13">
        <f t="shared" si="178"/>
        <v>42172.613506944443</v>
      </c>
      <c r="S2866">
        <v>1437139080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 t="b">
        <v>0</v>
      </c>
      <c r="J2867">
        <v>0</v>
      </c>
      <c r="K2867" t="b">
        <v>0</v>
      </c>
      <c r="L2867" t="s">
        <v>8271</v>
      </c>
      <c r="M2867" s="8">
        <f t="shared" si="176"/>
        <v>0</v>
      </c>
      <c r="N2867" s="9" t="e">
        <f t="shared" si="177"/>
        <v>#DIV/0!</v>
      </c>
      <c r="O2867" t="s">
        <v>8317</v>
      </c>
      <c r="P2867" t="s">
        <v>8318</v>
      </c>
      <c r="Q2867">
        <v>1415328259</v>
      </c>
      <c r="R2867" s="13">
        <f t="shared" si="178"/>
        <v>41950.114108796297</v>
      </c>
      <c r="S2867">
        <v>1420512259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 t="b">
        <v>0</v>
      </c>
      <c r="J2868">
        <v>2</v>
      </c>
      <c r="K2868" t="b">
        <v>0</v>
      </c>
      <c r="L2868" t="s">
        <v>8271</v>
      </c>
      <c r="M2868" s="8">
        <f t="shared" si="176"/>
        <v>0.9</v>
      </c>
      <c r="N2868" s="9">
        <f t="shared" si="177"/>
        <v>22.5</v>
      </c>
      <c r="O2868" t="s">
        <v>8317</v>
      </c>
      <c r="P2868" t="s">
        <v>8318</v>
      </c>
      <c r="Q2868">
        <v>1473893721</v>
      </c>
      <c r="R2868" s="13">
        <f t="shared" si="178"/>
        <v>42627.955104166671</v>
      </c>
      <c r="S2868">
        <v>1476482400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 t="b">
        <v>0</v>
      </c>
      <c r="J2869">
        <v>10</v>
      </c>
      <c r="K2869" t="b">
        <v>0</v>
      </c>
      <c r="L2869" t="s">
        <v>8271</v>
      </c>
      <c r="M2869" s="8">
        <f t="shared" si="176"/>
        <v>20.16</v>
      </c>
      <c r="N2869" s="9">
        <f t="shared" si="177"/>
        <v>50.4</v>
      </c>
      <c r="O2869" t="s">
        <v>8317</v>
      </c>
      <c r="P2869" t="s">
        <v>8318</v>
      </c>
      <c r="Q2869">
        <v>1465533672</v>
      </c>
      <c r="R2869" s="13">
        <f t="shared" si="178"/>
        <v>42531.195277777777</v>
      </c>
      <c r="S2869">
        <v>1467604800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 t="b">
        <v>0</v>
      </c>
      <c r="J2870">
        <v>60</v>
      </c>
      <c r="K2870" t="b">
        <v>0</v>
      </c>
      <c r="L2870" t="s">
        <v>8271</v>
      </c>
      <c r="M2870" s="8">
        <f t="shared" si="176"/>
        <v>42.011733333333332</v>
      </c>
      <c r="N2870" s="9">
        <f t="shared" si="177"/>
        <v>105.02933333333334</v>
      </c>
      <c r="O2870" t="s">
        <v>8317</v>
      </c>
      <c r="P2870" t="s">
        <v>8318</v>
      </c>
      <c r="Q2870">
        <v>1473105054</v>
      </c>
      <c r="R2870" s="13">
        <f t="shared" si="178"/>
        <v>42618.827013888891</v>
      </c>
      <c r="S2870">
        <v>1475697054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 t="b">
        <v>0</v>
      </c>
      <c r="J2871">
        <v>5</v>
      </c>
      <c r="K2871" t="b">
        <v>0</v>
      </c>
      <c r="L2871" t="s">
        <v>8271</v>
      </c>
      <c r="M2871" s="8">
        <f t="shared" si="176"/>
        <v>0.88500000000000001</v>
      </c>
      <c r="N2871" s="9">
        <f t="shared" si="177"/>
        <v>35.4</v>
      </c>
      <c r="O2871" t="s">
        <v>8317</v>
      </c>
      <c r="P2871" t="s">
        <v>8318</v>
      </c>
      <c r="Q2871">
        <v>1466345681</v>
      </c>
      <c r="R2871" s="13">
        <f t="shared" si="178"/>
        <v>42540.593530092592</v>
      </c>
      <c r="S2871">
        <v>1468937681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 t="b">
        <v>0</v>
      </c>
      <c r="J2872">
        <v>9</v>
      </c>
      <c r="K2872" t="b">
        <v>0</v>
      </c>
      <c r="L2872" t="s">
        <v>8271</v>
      </c>
      <c r="M2872" s="8">
        <f t="shared" si="176"/>
        <v>15</v>
      </c>
      <c r="N2872" s="9">
        <f t="shared" si="177"/>
        <v>83.333333333333329</v>
      </c>
      <c r="O2872" t="s">
        <v>8317</v>
      </c>
      <c r="P2872" t="s">
        <v>8318</v>
      </c>
      <c r="Q2872">
        <v>1397709165</v>
      </c>
      <c r="R2872" s="13">
        <f t="shared" si="178"/>
        <v>41746.189409722225</v>
      </c>
      <c r="S2872">
        <v>1400301165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 t="b">
        <v>0</v>
      </c>
      <c r="J2873">
        <v>13</v>
      </c>
      <c r="K2873" t="b">
        <v>0</v>
      </c>
      <c r="L2873" t="s">
        <v>8271</v>
      </c>
      <c r="M2873" s="8">
        <f t="shared" si="176"/>
        <v>4.67</v>
      </c>
      <c r="N2873" s="9">
        <f t="shared" si="177"/>
        <v>35.92307692307692</v>
      </c>
      <c r="O2873" t="s">
        <v>8317</v>
      </c>
      <c r="P2873" t="s">
        <v>8318</v>
      </c>
      <c r="Q2873">
        <v>1417455813</v>
      </c>
      <c r="R2873" s="13">
        <f t="shared" si="178"/>
        <v>41974.738576388889</v>
      </c>
      <c r="S2873">
        <v>1419183813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 t="b">
        <v>0</v>
      </c>
      <c r="J2874">
        <v>0</v>
      </c>
      <c r="K2874" t="b">
        <v>0</v>
      </c>
      <c r="L2874" t="s">
        <v>8271</v>
      </c>
      <c r="M2874" s="8">
        <f t="shared" si="176"/>
        <v>0</v>
      </c>
      <c r="N2874" s="9" t="e">
        <f t="shared" si="177"/>
        <v>#DIV/0!</v>
      </c>
      <c r="O2874" t="s">
        <v>8317</v>
      </c>
      <c r="P2874" t="s">
        <v>8318</v>
      </c>
      <c r="Q2874">
        <v>1429584438</v>
      </c>
      <c r="R2874" s="13">
        <f t="shared" si="178"/>
        <v>42115.11618055556</v>
      </c>
      <c r="S2874">
        <v>1434768438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 t="b">
        <v>0</v>
      </c>
      <c r="J2875">
        <v>8</v>
      </c>
      <c r="K2875" t="b">
        <v>0</v>
      </c>
      <c r="L2875" t="s">
        <v>8271</v>
      </c>
      <c r="M2875" s="8">
        <f t="shared" si="176"/>
        <v>38.119999999999997</v>
      </c>
      <c r="N2875" s="9">
        <f t="shared" si="177"/>
        <v>119.125</v>
      </c>
      <c r="O2875" t="s">
        <v>8317</v>
      </c>
      <c r="P2875" t="s">
        <v>8318</v>
      </c>
      <c r="Q2875">
        <v>1419881831</v>
      </c>
      <c r="R2875" s="13">
        <f t="shared" si="178"/>
        <v>42002.817488425921</v>
      </c>
      <c r="S2875">
        <v>1422473831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 t="b">
        <v>0</v>
      </c>
      <c r="J2876">
        <v>3</v>
      </c>
      <c r="K2876" t="b">
        <v>0</v>
      </c>
      <c r="L2876" t="s">
        <v>8271</v>
      </c>
      <c r="M2876" s="8">
        <f t="shared" si="176"/>
        <v>5.42</v>
      </c>
      <c r="N2876" s="9">
        <f t="shared" si="177"/>
        <v>90.333333333333329</v>
      </c>
      <c r="O2876" t="s">
        <v>8317</v>
      </c>
      <c r="P2876" t="s">
        <v>8318</v>
      </c>
      <c r="Q2876">
        <v>1482092186</v>
      </c>
      <c r="R2876" s="13">
        <f t="shared" si="178"/>
        <v>42722.84474537037</v>
      </c>
      <c r="S2876">
        <v>1484684186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 t="b">
        <v>0</v>
      </c>
      <c r="J2877">
        <v>3</v>
      </c>
      <c r="K2877" t="b">
        <v>0</v>
      </c>
      <c r="L2877" t="s">
        <v>8271</v>
      </c>
      <c r="M2877" s="8">
        <f t="shared" si="176"/>
        <v>3.5000000000000003E-2</v>
      </c>
      <c r="N2877" s="9">
        <f t="shared" si="177"/>
        <v>2.3333333333333335</v>
      </c>
      <c r="O2877" t="s">
        <v>8317</v>
      </c>
      <c r="P2877" t="s">
        <v>8318</v>
      </c>
      <c r="Q2877">
        <v>1459825493</v>
      </c>
      <c r="R2877" s="13">
        <f t="shared" si="178"/>
        <v>42465.128391203703</v>
      </c>
      <c r="S2877">
        <v>1462417493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 t="b">
        <v>0</v>
      </c>
      <c r="J2878">
        <v>0</v>
      </c>
      <c r="K2878" t="b">
        <v>0</v>
      </c>
      <c r="L2878" t="s">
        <v>8271</v>
      </c>
      <c r="M2878" s="8">
        <f t="shared" si="176"/>
        <v>0</v>
      </c>
      <c r="N2878" s="9" t="e">
        <f t="shared" si="177"/>
        <v>#DIV/0!</v>
      </c>
      <c r="O2878" t="s">
        <v>8317</v>
      </c>
      <c r="P2878" t="s">
        <v>8318</v>
      </c>
      <c r="Q2878">
        <v>1434477079</v>
      </c>
      <c r="R2878" s="13">
        <f t="shared" si="178"/>
        <v>42171.743969907402</v>
      </c>
      <c r="S2878">
        <v>1437069079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 t="b">
        <v>0</v>
      </c>
      <c r="J2879">
        <v>6</v>
      </c>
      <c r="K2879" t="b">
        <v>0</v>
      </c>
      <c r="L2879" t="s">
        <v>8271</v>
      </c>
      <c r="M2879" s="8">
        <f t="shared" si="176"/>
        <v>10.833333333333334</v>
      </c>
      <c r="N2879" s="9">
        <f t="shared" si="177"/>
        <v>108.33333333333333</v>
      </c>
      <c r="O2879" t="s">
        <v>8317</v>
      </c>
      <c r="P2879" t="s">
        <v>8318</v>
      </c>
      <c r="Q2879">
        <v>1477781724</v>
      </c>
      <c r="R2879" s="13">
        <f t="shared" si="178"/>
        <v>42672.955138888887</v>
      </c>
      <c r="S2879">
        <v>1480525200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 t="b">
        <v>0</v>
      </c>
      <c r="J2880">
        <v>4</v>
      </c>
      <c r="K2880" t="b">
        <v>0</v>
      </c>
      <c r="L2880" t="s">
        <v>8271</v>
      </c>
      <c r="M2880" s="8">
        <f t="shared" si="176"/>
        <v>2.1</v>
      </c>
      <c r="N2880" s="9">
        <f t="shared" si="177"/>
        <v>15.75</v>
      </c>
      <c r="O2880" t="s">
        <v>8317</v>
      </c>
      <c r="P2880" t="s">
        <v>8318</v>
      </c>
      <c r="Q2880">
        <v>1430750795</v>
      </c>
      <c r="R2880" s="13">
        <f t="shared" si="178"/>
        <v>42128.615682870368</v>
      </c>
      <c r="S2880">
        <v>1435934795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 t="b">
        <v>0</v>
      </c>
      <c r="J2881">
        <v>1</v>
      </c>
      <c r="K2881" t="b">
        <v>0</v>
      </c>
      <c r="L2881" t="s">
        <v>8271</v>
      </c>
      <c r="M2881" s="8">
        <f t="shared" si="176"/>
        <v>0.25892857142857145</v>
      </c>
      <c r="N2881" s="9">
        <f t="shared" si="177"/>
        <v>29</v>
      </c>
      <c r="O2881" t="s">
        <v>8317</v>
      </c>
      <c r="P2881" t="s">
        <v>8318</v>
      </c>
      <c r="Q2881">
        <v>1450718661</v>
      </c>
      <c r="R2881" s="13">
        <f t="shared" si="178"/>
        <v>42359.725243055553</v>
      </c>
      <c r="S2881">
        <v>1453310661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 t="b">
        <v>0</v>
      </c>
      <c r="J2882">
        <v>29</v>
      </c>
      <c r="K2882" t="b">
        <v>0</v>
      </c>
      <c r="L2882" t="s">
        <v>8271</v>
      </c>
      <c r="M2882" s="8">
        <f t="shared" ref="M2882:M2945" si="180">100*E2882/D2882</f>
        <v>23.333333333333332</v>
      </c>
      <c r="N2882" s="9">
        <f t="shared" ref="N2882:N2945" si="181">E2882/J2882</f>
        <v>96.551724137931032</v>
      </c>
      <c r="O2882" t="s">
        <v>8317</v>
      </c>
      <c r="P2882" t="s">
        <v>8318</v>
      </c>
      <c r="Q2882">
        <v>1436305452</v>
      </c>
      <c r="R2882" s="13">
        <f t="shared" ref="R2882:R2945" si="182">(((Q2882/60)/60)/24)+DATE(1970,1,1)</f>
        <v>42192.905694444446</v>
      </c>
      <c r="S2882">
        <v>1440090300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 t="b">
        <v>0</v>
      </c>
      <c r="J2883">
        <v>0</v>
      </c>
      <c r="K2883" t="b">
        <v>0</v>
      </c>
      <c r="L2883" t="s">
        <v>8271</v>
      </c>
      <c r="M2883" s="8">
        <f t="shared" si="180"/>
        <v>0</v>
      </c>
      <c r="N2883" s="9" t="e">
        <f t="shared" si="181"/>
        <v>#DIV/0!</v>
      </c>
      <c r="O2883" t="s">
        <v>8317</v>
      </c>
      <c r="P2883" t="s">
        <v>8318</v>
      </c>
      <c r="Q2883">
        <v>1412432436</v>
      </c>
      <c r="R2883" s="13">
        <f t="shared" si="182"/>
        <v>41916.597638888888</v>
      </c>
      <c r="S2883">
        <v>1417620036</v>
      </c>
      <c r="T2883" s="14">
        <f t="shared" ref="T2883:T2946" si="183">(((S2883/60)/60)/24)+DATE(1970,1,1)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 t="b">
        <v>0</v>
      </c>
      <c r="J2884">
        <v>4</v>
      </c>
      <c r="K2884" t="b">
        <v>0</v>
      </c>
      <c r="L2884" t="s">
        <v>8271</v>
      </c>
      <c r="M2884" s="8">
        <f t="shared" si="180"/>
        <v>33.6</v>
      </c>
      <c r="N2884" s="9">
        <f t="shared" si="181"/>
        <v>63</v>
      </c>
      <c r="O2884" t="s">
        <v>8317</v>
      </c>
      <c r="P2884" t="s">
        <v>8318</v>
      </c>
      <c r="Q2884">
        <v>1459520318</v>
      </c>
      <c r="R2884" s="13">
        <f t="shared" si="182"/>
        <v>42461.596273148149</v>
      </c>
      <c r="S2884">
        <v>1462112318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 t="b">
        <v>0</v>
      </c>
      <c r="J2885">
        <v>5</v>
      </c>
      <c r="K2885" t="b">
        <v>0</v>
      </c>
      <c r="L2885" t="s">
        <v>8271</v>
      </c>
      <c r="M2885" s="8">
        <f t="shared" si="180"/>
        <v>19.079999999999998</v>
      </c>
      <c r="N2885" s="9">
        <f t="shared" si="181"/>
        <v>381.6</v>
      </c>
      <c r="O2885" t="s">
        <v>8317</v>
      </c>
      <c r="P2885" t="s">
        <v>8318</v>
      </c>
      <c r="Q2885">
        <v>1451684437</v>
      </c>
      <c r="R2885" s="13">
        <f t="shared" si="182"/>
        <v>42370.90320601852</v>
      </c>
      <c r="S2885">
        <v>1454734740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 t="b">
        <v>0</v>
      </c>
      <c r="J2886">
        <v>4</v>
      </c>
      <c r="K2886" t="b">
        <v>0</v>
      </c>
      <c r="L2886" t="s">
        <v>8271</v>
      </c>
      <c r="M2886" s="8">
        <f t="shared" si="180"/>
        <v>0.41111111111111109</v>
      </c>
      <c r="N2886" s="9">
        <f t="shared" si="181"/>
        <v>46.25</v>
      </c>
      <c r="O2886" t="s">
        <v>8317</v>
      </c>
      <c r="P2886" t="s">
        <v>8318</v>
      </c>
      <c r="Q2886">
        <v>1415208435</v>
      </c>
      <c r="R2886" s="13">
        <f t="shared" si="182"/>
        <v>41948.727256944447</v>
      </c>
      <c r="S2886">
        <v>1417800435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 t="b">
        <v>0</v>
      </c>
      <c r="J2887">
        <v>5</v>
      </c>
      <c r="K2887" t="b">
        <v>0</v>
      </c>
      <c r="L2887" t="s">
        <v>8271</v>
      </c>
      <c r="M2887" s="8">
        <f t="shared" si="180"/>
        <v>32.5</v>
      </c>
      <c r="N2887" s="9">
        <f t="shared" si="181"/>
        <v>26</v>
      </c>
      <c r="O2887" t="s">
        <v>8317</v>
      </c>
      <c r="P2887" t="s">
        <v>8318</v>
      </c>
      <c r="Q2887">
        <v>1423705801</v>
      </c>
      <c r="R2887" s="13">
        <f t="shared" si="182"/>
        <v>42047.07640046296</v>
      </c>
      <c r="S2887">
        <v>1426294201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 t="b">
        <v>0</v>
      </c>
      <c r="J2888">
        <v>1</v>
      </c>
      <c r="K2888" t="b">
        <v>0</v>
      </c>
      <c r="L2888" t="s">
        <v>8271</v>
      </c>
      <c r="M2888" s="8">
        <f t="shared" si="180"/>
        <v>5</v>
      </c>
      <c r="N2888" s="9">
        <f t="shared" si="181"/>
        <v>10</v>
      </c>
      <c r="O2888" t="s">
        <v>8317</v>
      </c>
      <c r="P2888" t="s">
        <v>8318</v>
      </c>
      <c r="Q2888">
        <v>1442243484</v>
      </c>
      <c r="R2888" s="13">
        <f t="shared" si="182"/>
        <v>42261.632916666669</v>
      </c>
      <c r="S2888">
        <v>1442635140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 t="b">
        <v>0</v>
      </c>
      <c r="J2889">
        <v>1</v>
      </c>
      <c r="K2889" t="b">
        <v>0</v>
      </c>
      <c r="L2889" t="s">
        <v>8271</v>
      </c>
      <c r="M2889" s="8">
        <f t="shared" si="180"/>
        <v>0.16666666666666666</v>
      </c>
      <c r="N2889" s="9">
        <f t="shared" si="181"/>
        <v>5</v>
      </c>
      <c r="O2889" t="s">
        <v>8317</v>
      </c>
      <c r="P2889" t="s">
        <v>8318</v>
      </c>
      <c r="Q2889">
        <v>1418379324</v>
      </c>
      <c r="R2889" s="13">
        <f t="shared" si="182"/>
        <v>41985.427361111113</v>
      </c>
      <c r="S2889">
        <v>1420971324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 t="b">
        <v>0</v>
      </c>
      <c r="J2890">
        <v>0</v>
      </c>
      <c r="K2890" t="b">
        <v>0</v>
      </c>
      <c r="L2890" t="s">
        <v>8271</v>
      </c>
      <c r="M2890" s="8">
        <f t="shared" si="180"/>
        <v>0</v>
      </c>
      <c r="N2890" s="9" t="e">
        <f t="shared" si="181"/>
        <v>#DIV/0!</v>
      </c>
      <c r="O2890" t="s">
        <v>8317</v>
      </c>
      <c r="P2890" t="s">
        <v>8318</v>
      </c>
      <c r="Q2890">
        <v>1412945440</v>
      </c>
      <c r="R2890" s="13">
        <f t="shared" si="182"/>
        <v>41922.535185185188</v>
      </c>
      <c r="S2890">
        <v>1413608340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 t="b">
        <v>0</v>
      </c>
      <c r="J2891">
        <v>14</v>
      </c>
      <c r="K2891" t="b">
        <v>0</v>
      </c>
      <c r="L2891" t="s">
        <v>8271</v>
      </c>
      <c r="M2891" s="8">
        <f t="shared" si="180"/>
        <v>38.06666666666667</v>
      </c>
      <c r="N2891" s="9">
        <f t="shared" si="181"/>
        <v>81.571428571428569</v>
      </c>
      <c r="O2891" t="s">
        <v>8317</v>
      </c>
      <c r="P2891" t="s">
        <v>8318</v>
      </c>
      <c r="Q2891">
        <v>1406752985</v>
      </c>
      <c r="R2891" s="13">
        <f t="shared" si="182"/>
        <v>41850.863252314812</v>
      </c>
      <c r="S2891">
        <v>1409344985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 t="b">
        <v>0</v>
      </c>
      <c r="J2892">
        <v>3</v>
      </c>
      <c r="K2892" t="b">
        <v>0</v>
      </c>
      <c r="L2892" t="s">
        <v>8271</v>
      </c>
      <c r="M2892" s="8">
        <f t="shared" si="180"/>
        <v>1.05</v>
      </c>
      <c r="N2892" s="9">
        <f t="shared" si="181"/>
        <v>7</v>
      </c>
      <c r="O2892" t="s">
        <v>8317</v>
      </c>
      <c r="P2892" t="s">
        <v>8318</v>
      </c>
      <c r="Q2892">
        <v>1405100992</v>
      </c>
      <c r="R2892" s="13">
        <f t="shared" si="182"/>
        <v>41831.742962962962</v>
      </c>
      <c r="S2892">
        <v>1407553200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 t="b">
        <v>0</v>
      </c>
      <c r="J2893">
        <v>10</v>
      </c>
      <c r="K2893" t="b">
        <v>0</v>
      </c>
      <c r="L2893" t="s">
        <v>8271</v>
      </c>
      <c r="M2893" s="8">
        <f t="shared" si="180"/>
        <v>2.73</v>
      </c>
      <c r="N2893" s="9">
        <f t="shared" si="181"/>
        <v>27.3</v>
      </c>
      <c r="O2893" t="s">
        <v>8317</v>
      </c>
      <c r="P2893" t="s">
        <v>8318</v>
      </c>
      <c r="Q2893">
        <v>1455570728</v>
      </c>
      <c r="R2893" s="13">
        <f t="shared" si="182"/>
        <v>42415.883425925931</v>
      </c>
      <c r="S2893">
        <v>1460751128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 t="b">
        <v>0</v>
      </c>
      <c r="J2894">
        <v>17</v>
      </c>
      <c r="K2894" t="b">
        <v>0</v>
      </c>
      <c r="L2894" t="s">
        <v>8271</v>
      </c>
      <c r="M2894" s="8">
        <f t="shared" si="180"/>
        <v>9.0909090909090917</v>
      </c>
      <c r="N2894" s="9">
        <f t="shared" si="181"/>
        <v>29.411764705882351</v>
      </c>
      <c r="O2894" t="s">
        <v>8317</v>
      </c>
      <c r="P2894" t="s">
        <v>8318</v>
      </c>
      <c r="Q2894">
        <v>1408381704</v>
      </c>
      <c r="R2894" s="13">
        <f t="shared" si="182"/>
        <v>41869.714166666665</v>
      </c>
      <c r="S2894">
        <v>1409000400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 t="b">
        <v>0</v>
      </c>
      <c r="J2895">
        <v>2</v>
      </c>
      <c r="K2895" t="b">
        <v>0</v>
      </c>
      <c r="L2895" t="s">
        <v>8271</v>
      </c>
      <c r="M2895" s="8">
        <f t="shared" si="180"/>
        <v>0.5</v>
      </c>
      <c r="N2895" s="9">
        <f t="shared" si="181"/>
        <v>12.5</v>
      </c>
      <c r="O2895" t="s">
        <v>8317</v>
      </c>
      <c r="P2895" t="s">
        <v>8318</v>
      </c>
      <c r="Q2895">
        <v>1415644395</v>
      </c>
      <c r="R2895" s="13">
        <f t="shared" si="182"/>
        <v>41953.773090277777</v>
      </c>
      <c r="S2895">
        <v>1420768800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 t="b">
        <v>0</v>
      </c>
      <c r="J2896">
        <v>0</v>
      </c>
      <c r="K2896" t="b">
        <v>0</v>
      </c>
      <c r="L2896" t="s">
        <v>8271</v>
      </c>
      <c r="M2896" s="8">
        <f t="shared" si="180"/>
        <v>0</v>
      </c>
      <c r="N2896" s="9" t="e">
        <f t="shared" si="181"/>
        <v>#DIV/0!</v>
      </c>
      <c r="O2896" t="s">
        <v>8317</v>
      </c>
      <c r="P2896" t="s">
        <v>8318</v>
      </c>
      <c r="Q2896">
        <v>1422920415</v>
      </c>
      <c r="R2896" s="13">
        <f t="shared" si="182"/>
        <v>42037.986284722225</v>
      </c>
      <c r="S2896">
        <v>1428100815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 t="b">
        <v>0</v>
      </c>
      <c r="J2897">
        <v>4</v>
      </c>
      <c r="K2897" t="b">
        <v>0</v>
      </c>
      <c r="L2897" t="s">
        <v>8271</v>
      </c>
      <c r="M2897" s="8">
        <f t="shared" si="180"/>
        <v>4.5999999999999996</v>
      </c>
      <c r="N2897" s="9">
        <f t="shared" si="181"/>
        <v>5.75</v>
      </c>
      <c r="O2897" t="s">
        <v>8317</v>
      </c>
      <c r="P2897" t="s">
        <v>8318</v>
      </c>
      <c r="Q2897">
        <v>1403356792</v>
      </c>
      <c r="R2897" s="13">
        <f t="shared" si="182"/>
        <v>41811.555462962962</v>
      </c>
      <c r="S2897">
        <v>1403470800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 t="b">
        <v>0</v>
      </c>
      <c r="J2898">
        <v>12</v>
      </c>
      <c r="K2898" t="b">
        <v>0</v>
      </c>
      <c r="L2898" t="s">
        <v>8271</v>
      </c>
      <c r="M2898" s="8">
        <f t="shared" si="180"/>
        <v>20.833333333333332</v>
      </c>
      <c r="N2898" s="9">
        <f t="shared" si="181"/>
        <v>52.083333333333336</v>
      </c>
      <c r="O2898" t="s">
        <v>8317</v>
      </c>
      <c r="P2898" t="s">
        <v>8318</v>
      </c>
      <c r="Q2898">
        <v>1480283321</v>
      </c>
      <c r="R2898" s="13">
        <f t="shared" si="182"/>
        <v>42701.908807870372</v>
      </c>
      <c r="S2898">
        <v>1481522400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 t="b">
        <v>0</v>
      </c>
      <c r="J2899">
        <v>3</v>
      </c>
      <c r="K2899" t="b">
        <v>0</v>
      </c>
      <c r="L2899" t="s">
        <v>8271</v>
      </c>
      <c r="M2899" s="8">
        <f t="shared" si="180"/>
        <v>4.583333333333333</v>
      </c>
      <c r="N2899" s="9">
        <f t="shared" si="181"/>
        <v>183.33333333333334</v>
      </c>
      <c r="O2899" t="s">
        <v>8317</v>
      </c>
      <c r="P2899" t="s">
        <v>8318</v>
      </c>
      <c r="Q2899">
        <v>1441985458</v>
      </c>
      <c r="R2899" s="13">
        <f t="shared" si="182"/>
        <v>42258.646504629629</v>
      </c>
      <c r="S2899">
        <v>1444577345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 t="b">
        <v>0</v>
      </c>
      <c r="J2900">
        <v>12</v>
      </c>
      <c r="K2900" t="b">
        <v>0</v>
      </c>
      <c r="L2900" t="s">
        <v>8271</v>
      </c>
      <c r="M2900" s="8">
        <f t="shared" si="180"/>
        <v>4.2133333333333329</v>
      </c>
      <c r="N2900" s="9">
        <f t="shared" si="181"/>
        <v>26.333333333333332</v>
      </c>
      <c r="O2900" t="s">
        <v>8317</v>
      </c>
      <c r="P2900" t="s">
        <v>8318</v>
      </c>
      <c r="Q2900">
        <v>1443715053</v>
      </c>
      <c r="R2900" s="13">
        <f t="shared" si="182"/>
        <v>42278.664965277778</v>
      </c>
      <c r="S2900">
        <v>1446307053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 t="b">
        <v>0</v>
      </c>
      <c r="J2901">
        <v>0</v>
      </c>
      <c r="K2901" t="b">
        <v>0</v>
      </c>
      <c r="L2901" t="s">
        <v>8271</v>
      </c>
      <c r="M2901" s="8">
        <f t="shared" si="180"/>
        <v>0</v>
      </c>
      <c r="N2901" s="9" t="e">
        <f t="shared" si="181"/>
        <v>#DIV/0!</v>
      </c>
      <c r="O2901" t="s">
        <v>8317</v>
      </c>
      <c r="P2901" t="s">
        <v>8318</v>
      </c>
      <c r="Q2901">
        <v>1464141158</v>
      </c>
      <c r="R2901" s="13">
        <f t="shared" si="182"/>
        <v>42515.078217592592</v>
      </c>
      <c r="S2901">
        <v>1469325158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 t="b">
        <v>0</v>
      </c>
      <c r="J2902">
        <v>7</v>
      </c>
      <c r="K2902" t="b">
        <v>0</v>
      </c>
      <c r="L2902" t="s">
        <v>8271</v>
      </c>
      <c r="M2902" s="8">
        <f t="shared" si="180"/>
        <v>61.909090909090907</v>
      </c>
      <c r="N2902" s="9">
        <f t="shared" si="181"/>
        <v>486.42857142857144</v>
      </c>
      <c r="O2902" t="s">
        <v>8317</v>
      </c>
      <c r="P2902" t="s">
        <v>8318</v>
      </c>
      <c r="Q2902">
        <v>1404970632</v>
      </c>
      <c r="R2902" s="13">
        <f t="shared" si="182"/>
        <v>41830.234166666669</v>
      </c>
      <c r="S2902">
        <v>1407562632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 t="b">
        <v>0</v>
      </c>
      <c r="J2903">
        <v>2</v>
      </c>
      <c r="K2903" t="b">
        <v>0</v>
      </c>
      <c r="L2903" t="s">
        <v>8271</v>
      </c>
      <c r="M2903" s="8">
        <f t="shared" si="180"/>
        <v>0.8</v>
      </c>
      <c r="N2903" s="9">
        <f t="shared" si="181"/>
        <v>3</v>
      </c>
      <c r="O2903" t="s">
        <v>8317</v>
      </c>
      <c r="P2903" t="s">
        <v>8318</v>
      </c>
      <c r="Q2903">
        <v>1418161339</v>
      </c>
      <c r="R2903" s="13">
        <f t="shared" si="182"/>
        <v>41982.904386574075</v>
      </c>
      <c r="S2903">
        <v>1423345339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 t="b">
        <v>0</v>
      </c>
      <c r="J2904">
        <v>1</v>
      </c>
      <c r="K2904" t="b">
        <v>0</v>
      </c>
      <c r="L2904" t="s">
        <v>8271</v>
      </c>
      <c r="M2904" s="8">
        <f t="shared" si="180"/>
        <v>1.6666666666666666E-2</v>
      </c>
      <c r="N2904" s="9">
        <f t="shared" si="181"/>
        <v>25</v>
      </c>
      <c r="O2904" t="s">
        <v>8317</v>
      </c>
      <c r="P2904" t="s">
        <v>8318</v>
      </c>
      <c r="Q2904">
        <v>1437820396</v>
      </c>
      <c r="R2904" s="13">
        <f t="shared" si="182"/>
        <v>42210.439768518518</v>
      </c>
      <c r="S2904">
        <v>1440412396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 t="b">
        <v>0</v>
      </c>
      <c r="J2905">
        <v>4</v>
      </c>
      <c r="K2905" t="b">
        <v>0</v>
      </c>
      <c r="L2905" t="s">
        <v>8271</v>
      </c>
      <c r="M2905" s="8">
        <f t="shared" si="180"/>
        <v>0.78</v>
      </c>
      <c r="N2905" s="9">
        <f t="shared" si="181"/>
        <v>9.75</v>
      </c>
      <c r="O2905" t="s">
        <v>8317</v>
      </c>
      <c r="P2905" t="s">
        <v>8318</v>
      </c>
      <c r="Q2905">
        <v>1436587218</v>
      </c>
      <c r="R2905" s="13">
        <f t="shared" si="182"/>
        <v>42196.166874999995</v>
      </c>
      <c r="S2905">
        <v>1441771218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 t="b">
        <v>0</v>
      </c>
      <c r="J2906">
        <v>4</v>
      </c>
      <c r="K2906" t="b">
        <v>0</v>
      </c>
      <c r="L2906" t="s">
        <v>8271</v>
      </c>
      <c r="M2906" s="8">
        <f t="shared" si="180"/>
        <v>5</v>
      </c>
      <c r="N2906" s="9">
        <f t="shared" si="181"/>
        <v>18.75</v>
      </c>
      <c r="O2906" t="s">
        <v>8317</v>
      </c>
      <c r="P2906" t="s">
        <v>8318</v>
      </c>
      <c r="Q2906">
        <v>1414538031</v>
      </c>
      <c r="R2906" s="13">
        <f t="shared" si="182"/>
        <v>41940.967951388891</v>
      </c>
      <c r="S2906">
        <v>1415534400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 t="b">
        <v>0</v>
      </c>
      <c r="J2907">
        <v>17</v>
      </c>
      <c r="K2907" t="b">
        <v>0</v>
      </c>
      <c r="L2907" t="s">
        <v>8271</v>
      </c>
      <c r="M2907" s="8">
        <f t="shared" si="180"/>
        <v>17.771428571428572</v>
      </c>
      <c r="N2907" s="9">
        <f t="shared" si="181"/>
        <v>36.588235294117645</v>
      </c>
      <c r="O2907" t="s">
        <v>8317</v>
      </c>
      <c r="P2907" t="s">
        <v>8318</v>
      </c>
      <c r="Q2907">
        <v>1472001713</v>
      </c>
      <c r="R2907" s="13">
        <f t="shared" si="182"/>
        <v>42606.056863425925</v>
      </c>
      <c r="S2907">
        <v>1473211313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 t="b">
        <v>0</v>
      </c>
      <c r="J2908">
        <v>7</v>
      </c>
      <c r="K2908" t="b">
        <v>0</v>
      </c>
      <c r="L2908" t="s">
        <v>8271</v>
      </c>
      <c r="M2908" s="8">
        <f t="shared" si="180"/>
        <v>9.4166666666666661</v>
      </c>
      <c r="N2908" s="9">
        <f t="shared" si="181"/>
        <v>80.714285714285708</v>
      </c>
      <c r="O2908" t="s">
        <v>8317</v>
      </c>
      <c r="P2908" t="s">
        <v>8318</v>
      </c>
      <c r="Q2908">
        <v>1436888066</v>
      </c>
      <c r="R2908" s="13">
        <f t="shared" si="182"/>
        <v>42199.648912037039</v>
      </c>
      <c r="S2908">
        <v>1438390800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 t="b">
        <v>0</v>
      </c>
      <c r="J2909">
        <v>2</v>
      </c>
      <c r="K2909" t="b">
        <v>0</v>
      </c>
      <c r="L2909" t="s">
        <v>8271</v>
      </c>
      <c r="M2909" s="8">
        <f t="shared" si="180"/>
        <v>0.08</v>
      </c>
      <c r="N2909" s="9">
        <f t="shared" si="181"/>
        <v>1</v>
      </c>
      <c r="O2909" t="s">
        <v>8317</v>
      </c>
      <c r="P2909" t="s">
        <v>8318</v>
      </c>
      <c r="Q2909">
        <v>1458075837</v>
      </c>
      <c r="R2909" s="13">
        <f t="shared" si="182"/>
        <v>42444.877743055549</v>
      </c>
      <c r="S2909">
        <v>1463259837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 t="b">
        <v>0</v>
      </c>
      <c r="J2910">
        <v>5</v>
      </c>
      <c r="K2910" t="b">
        <v>0</v>
      </c>
      <c r="L2910" t="s">
        <v>8271</v>
      </c>
      <c r="M2910" s="8">
        <f t="shared" si="180"/>
        <v>2.75</v>
      </c>
      <c r="N2910" s="9">
        <f t="shared" si="181"/>
        <v>52.8</v>
      </c>
      <c r="O2910" t="s">
        <v>8317</v>
      </c>
      <c r="P2910" t="s">
        <v>8318</v>
      </c>
      <c r="Q2910">
        <v>1462815219</v>
      </c>
      <c r="R2910" s="13">
        <f t="shared" si="182"/>
        <v>42499.731701388882</v>
      </c>
      <c r="S2910">
        <v>1465407219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 t="b">
        <v>0</v>
      </c>
      <c r="J2911">
        <v>1</v>
      </c>
      <c r="K2911" t="b">
        <v>0</v>
      </c>
      <c r="L2911" t="s">
        <v>8271</v>
      </c>
      <c r="M2911" s="8">
        <f t="shared" si="180"/>
        <v>1.1111111111111112E-2</v>
      </c>
      <c r="N2911" s="9">
        <f t="shared" si="181"/>
        <v>20</v>
      </c>
      <c r="O2911" t="s">
        <v>8317</v>
      </c>
      <c r="P2911" t="s">
        <v>8318</v>
      </c>
      <c r="Q2911">
        <v>1413527001</v>
      </c>
      <c r="R2911" s="13">
        <f t="shared" si="182"/>
        <v>41929.266215277778</v>
      </c>
      <c r="S2911">
        <v>1416944760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 t="b">
        <v>0</v>
      </c>
      <c r="J2912">
        <v>1</v>
      </c>
      <c r="K2912" t="b">
        <v>0</v>
      </c>
      <c r="L2912" t="s">
        <v>8271</v>
      </c>
      <c r="M2912" s="8">
        <f t="shared" si="180"/>
        <v>3.3333333333333335E-3</v>
      </c>
      <c r="N2912" s="9">
        <f t="shared" si="181"/>
        <v>1</v>
      </c>
      <c r="O2912" t="s">
        <v>8317</v>
      </c>
      <c r="P2912" t="s">
        <v>8318</v>
      </c>
      <c r="Q2912">
        <v>1428955887</v>
      </c>
      <c r="R2912" s="13">
        <f t="shared" si="182"/>
        <v>42107.841284722221</v>
      </c>
      <c r="S2912">
        <v>1434139887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 t="b">
        <v>0</v>
      </c>
      <c r="J2913">
        <v>14</v>
      </c>
      <c r="K2913" t="b">
        <v>0</v>
      </c>
      <c r="L2913" t="s">
        <v>8271</v>
      </c>
      <c r="M2913" s="8">
        <f t="shared" si="180"/>
        <v>36.5</v>
      </c>
      <c r="N2913" s="9">
        <f t="shared" si="181"/>
        <v>46.928571428571431</v>
      </c>
      <c r="O2913" t="s">
        <v>8317</v>
      </c>
      <c r="P2913" t="s">
        <v>8318</v>
      </c>
      <c r="Q2913">
        <v>1431973626</v>
      </c>
      <c r="R2913" s="13">
        <f t="shared" si="182"/>
        <v>42142.768819444449</v>
      </c>
      <c r="S2913">
        <v>1435429626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 t="b">
        <v>0</v>
      </c>
      <c r="J2914">
        <v>26</v>
      </c>
      <c r="K2914" t="b">
        <v>0</v>
      </c>
      <c r="L2914" t="s">
        <v>8271</v>
      </c>
      <c r="M2914" s="8">
        <f t="shared" si="180"/>
        <v>14.058171745152354</v>
      </c>
      <c r="N2914" s="9">
        <f t="shared" si="181"/>
        <v>78.07692307692308</v>
      </c>
      <c r="O2914" t="s">
        <v>8317</v>
      </c>
      <c r="P2914" t="s">
        <v>8318</v>
      </c>
      <c r="Q2914">
        <v>1450235374</v>
      </c>
      <c r="R2914" s="13">
        <f t="shared" si="182"/>
        <v>42354.131643518514</v>
      </c>
      <c r="S2914">
        <v>1452827374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 t="b">
        <v>0</v>
      </c>
      <c r="J2915">
        <v>2</v>
      </c>
      <c r="K2915" t="b">
        <v>0</v>
      </c>
      <c r="L2915" t="s">
        <v>8271</v>
      </c>
      <c r="M2915" s="8">
        <f t="shared" si="180"/>
        <v>0.02</v>
      </c>
      <c r="N2915" s="9">
        <f t="shared" si="181"/>
        <v>1</v>
      </c>
      <c r="O2915" t="s">
        <v>8317</v>
      </c>
      <c r="P2915" t="s">
        <v>8318</v>
      </c>
      <c r="Q2915">
        <v>1404857339</v>
      </c>
      <c r="R2915" s="13">
        <f t="shared" si="182"/>
        <v>41828.922905092593</v>
      </c>
      <c r="S2915">
        <v>1410041339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 t="b">
        <v>0</v>
      </c>
      <c r="J2916">
        <v>1</v>
      </c>
      <c r="K2916" t="b">
        <v>0</v>
      </c>
      <c r="L2916" t="s">
        <v>8271</v>
      </c>
      <c r="M2916" s="8">
        <f t="shared" si="180"/>
        <v>4.0000000000000001E-3</v>
      </c>
      <c r="N2916" s="9">
        <f t="shared" si="181"/>
        <v>1</v>
      </c>
      <c r="O2916" t="s">
        <v>8317</v>
      </c>
      <c r="P2916" t="s">
        <v>8318</v>
      </c>
      <c r="Q2916">
        <v>1421185594</v>
      </c>
      <c r="R2916" s="13">
        <f t="shared" si="182"/>
        <v>42017.907337962963</v>
      </c>
      <c r="S2916">
        <v>1426365994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 t="b">
        <v>0</v>
      </c>
      <c r="J2917">
        <v>3</v>
      </c>
      <c r="K2917" t="b">
        <v>0</v>
      </c>
      <c r="L2917" t="s">
        <v>8271</v>
      </c>
      <c r="M2917" s="8">
        <f t="shared" si="180"/>
        <v>61.1</v>
      </c>
      <c r="N2917" s="9">
        <f t="shared" si="181"/>
        <v>203.66666666666666</v>
      </c>
      <c r="O2917" t="s">
        <v>8317</v>
      </c>
      <c r="P2917" t="s">
        <v>8318</v>
      </c>
      <c r="Q2917">
        <v>1455528790</v>
      </c>
      <c r="R2917" s="13">
        <f t="shared" si="182"/>
        <v>42415.398032407407</v>
      </c>
      <c r="S2917">
        <v>1458117190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 t="b">
        <v>0</v>
      </c>
      <c r="J2918">
        <v>7</v>
      </c>
      <c r="K2918" t="b">
        <v>0</v>
      </c>
      <c r="L2918" t="s">
        <v>8271</v>
      </c>
      <c r="M2918" s="8">
        <f t="shared" si="180"/>
        <v>7.8378378378378377</v>
      </c>
      <c r="N2918" s="9">
        <f t="shared" si="181"/>
        <v>20.714285714285715</v>
      </c>
      <c r="O2918" t="s">
        <v>8317</v>
      </c>
      <c r="P2918" t="s">
        <v>8318</v>
      </c>
      <c r="Q2918">
        <v>1398511589</v>
      </c>
      <c r="R2918" s="13">
        <f t="shared" si="182"/>
        <v>41755.476724537039</v>
      </c>
      <c r="S2918">
        <v>1400498789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 t="b">
        <v>0</v>
      </c>
      <c r="J2919">
        <v>9</v>
      </c>
      <c r="K2919" t="b">
        <v>0</v>
      </c>
      <c r="L2919" t="s">
        <v>8271</v>
      </c>
      <c r="M2919" s="8">
        <f t="shared" si="180"/>
        <v>21.85</v>
      </c>
      <c r="N2919" s="9">
        <f t="shared" si="181"/>
        <v>48.555555555555557</v>
      </c>
      <c r="O2919" t="s">
        <v>8317</v>
      </c>
      <c r="P2919" t="s">
        <v>8318</v>
      </c>
      <c r="Q2919">
        <v>1440826647</v>
      </c>
      <c r="R2919" s="13">
        <f t="shared" si="182"/>
        <v>42245.234340277777</v>
      </c>
      <c r="S2919">
        <v>1442381847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 t="b">
        <v>0</v>
      </c>
      <c r="J2920">
        <v>20</v>
      </c>
      <c r="K2920" t="b">
        <v>0</v>
      </c>
      <c r="L2920" t="s">
        <v>8271</v>
      </c>
      <c r="M2920" s="8">
        <f t="shared" si="180"/>
        <v>27.24</v>
      </c>
      <c r="N2920" s="9">
        <f t="shared" si="181"/>
        <v>68.099999999999994</v>
      </c>
      <c r="O2920" t="s">
        <v>8317</v>
      </c>
      <c r="P2920" t="s">
        <v>8318</v>
      </c>
      <c r="Q2920">
        <v>1443712007</v>
      </c>
      <c r="R2920" s="13">
        <f t="shared" si="182"/>
        <v>42278.629710648151</v>
      </c>
      <c r="S2920">
        <v>1446131207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 t="b">
        <v>0</v>
      </c>
      <c r="J2921">
        <v>6</v>
      </c>
      <c r="K2921" t="b">
        <v>0</v>
      </c>
      <c r="L2921" t="s">
        <v>8271</v>
      </c>
      <c r="M2921" s="8">
        <f t="shared" si="180"/>
        <v>8.5</v>
      </c>
      <c r="N2921" s="9">
        <f t="shared" si="181"/>
        <v>8.5</v>
      </c>
      <c r="O2921" t="s">
        <v>8317</v>
      </c>
      <c r="P2921" t="s">
        <v>8318</v>
      </c>
      <c r="Q2921">
        <v>1404658329</v>
      </c>
      <c r="R2921" s="13">
        <f t="shared" si="182"/>
        <v>41826.61954861111</v>
      </c>
      <c r="S2921">
        <v>1407250329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 t="b">
        <v>0</v>
      </c>
      <c r="J2922">
        <v>13</v>
      </c>
      <c r="K2922" t="b">
        <v>0</v>
      </c>
      <c r="L2922" t="s">
        <v>8271</v>
      </c>
      <c r="M2922" s="8">
        <f t="shared" si="180"/>
        <v>26.84</v>
      </c>
      <c r="N2922" s="9">
        <f t="shared" si="181"/>
        <v>51.615384615384613</v>
      </c>
      <c r="O2922" t="s">
        <v>8317</v>
      </c>
      <c r="P2922" t="s">
        <v>8318</v>
      </c>
      <c r="Q2922">
        <v>1424718070</v>
      </c>
      <c r="R2922" s="13">
        <f t="shared" si="182"/>
        <v>42058.792476851857</v>
      </c>
      <c r="S2922">
        <v>1427306470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 t="b">
        <v>0</v>
      </c>
      <c r="J2923">
        <v>3</v>
      </c>
      <c r="K2923" t="b">
        <v>1</v>
      </c>
      <c r="L2923" t="s">
        <v>8305</v>
      </c>
      <c r="M2923" s="8">
        <f t="shared" si="180"/>
        <v>129</v>
      </c>
      <c r="N2923" s="9">
        <f t="shared" si="181"/>
        <v>43</v>
      </c>
      <c r="O2923" t="s">
        <v>8317</v>
      </c>
      <c r="P2923" t="s">
        <v>8359</v>
      </c>
      <c r="Q2923">
        <v>1409087804</v>
      </c>
      <c r="R2923" s="13">
        <f t="shared" si="182"/>
        <v>41877.886620370373</v>
      </c>
      <c r="S2923">
        <v>1411679804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 t="b">
        <v>0</v>
      </c>
      <c r="J2924">
        <v>6</v>
      </c>
      <c r="K2924" t="b">
        <v>1</v>
      </c>
      <c r="L2924" t="s">
        <v>8305</v>
      </c>
      <c r="M2924" s="8">
        <f t="shared" si="180"/>
        <v>100</v>
      </c>
      <c r="N2924" s="9">
        <f t="shared" si="181"/>
        <v>83.333333333333329</v>
      </c>
      <c r="O2924" t="s">
        <v>8317</v>
      </c>
      <c r="P2924" t="s">
        <v>8359</v>
      </c>
      <c r="Q2924">
        <v>1428094727</v>
      </c>
      <c r="R2924" s="13">
        <f t="shared" si="182"/>
        <v>42097.874155092592</v>
      </c>
      <c r="S2924">
        <v>1431982727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 t="b">
        <v>0</v>
      </c>
      <c r="J2925">
        <v>10</v>
      </c>
      <c r="K2925" t="b">
        <v>1</v>
      </c>
      <c r="L2925" t="s">
        <v>8305</v>
      </c>
      <c r="M2925" s="8">
        <f t="shared" si="180"/>
        <v>100</v>
      </c>
      <c r="N2925" s="9">
        <f t="shared" si="181"/>
        <v>30</v>
      </c>
      <c r="O2925" t="s">
        <v>8317</v>
      </c>
      <c r="P2925" t="s">
        <v>8359</v>
      </c>
      <c r="Q2925">
        <v>1420774779</v>
      </c>
      <c r="R2925" s="13">
        <f t="shared" si="182"/>
        <v>42013.15253472222</v>
      </c>
      <c r="S2925">
        <v>1422068400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 t="b">
        <v>0</v>
      </c>
      <c r="J2926">
        <v>147</v>
      </c>
      <c r="K2926" t="b">
        <v>1</v>
      </c>
      <c r="L2926" t="s">
        <v>8305</v>
      </c>
      <c r="M2926" s="8">
        <f t="shared" si="180"/>
        <v>103.2</v>
      </c>
      <c r="N2926" s="9">
        <f t="shared" si="181"/>
        <v>175.51020408163265</v>
      </c>
      <c r="O2926" t="s">
        <v>8317</v>
      </c>
      <c r="P2926" t="s">
        <v>8359</v>
      </c>
      <c r="Q2926">
        <v>1428585710</v>
      </c>
      <c r="R2926" s="13">
        <f t="shared" si="182"/>
        <v>42103.556828703702</v>
      </c>
      <c r="S2926">
        <v>1431143940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 t="b">
        <v>0</v>
      </c>
      <c r="J2927">
        <v>199</v>
      </c>
      <c r="K2927" t="b">
        <v>1</v>
      </c>
      <c r="L2927" t="s">
        <v>8305</v>
      </c>
      <c r="M2927" s="8">
        <f t="shared" si="180"/>
        <v>102.44597777777778</v>
      </c>
      <c r="N2927" s="9">
        <f t="shared" si="181"/>
        <v>231.66175879396985</v>
      </c>
      <c r="O2927" t="s">
        <v>8317</v>
      </c>
      <c r="P2927" t="s">
        <v>8359</v>
      </c>
      <c r="Q2927">
        <v>1407852068</v>
      </c>
      <c r="R2927" s="13">
        <f t="shared" si="182"/>
        <v>41863.584120370368</v>
      </c>
      <c r="S2927">
        <v>1410444068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 t="b">
        <v>0</v>
      </c>
      <c r="J2928">
        <v>50</v>
      </c>
      <c r="K2928" t="b">
        <v>1</v>
      </c>
      <c r="L2928" t="s">
        <v>8305</v>
      </c>
      <c r="M2928" s="8">
        <f t="shared" si="180"/>
        <v>125</v>
      </c>
      <c r="N2928" s="9">
        <f t="shared" si="181"/>
        <v>75</v>
      </c>
      <c r="O2928" t="s">
        <v>8317</v>
      </c>
      <c r="P2928" t="s">
        <v>8359</v>
      </c>
      <c r="Q2928">
        <v>1423506179</v>
      </c>
      <c r="R2928" s="13">
        <f t="shared" si="182"/>
        <v>42044.765960648147</v>
      </c>
      <c r="S2928">
        <v>1424715779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 t="b">
        <v>0</v>
      </c>
      <c r="J2929">
        <v>21</v>
      </c>
      <c r="K2929" t="b">
        <v>1</v>
      </c>
      <c r="L2929" t="s">
        <v>8305</v>
      </c>
      <c r="M2929" s="8">
        <f t="shared" si="180"/>
        <v>130.83333333333334</v>
      </c>
      <c r="N2929" s="9">
        <f t="shared" si="181"/>
        <v>112.14285714285714</v>
      </c>
      <c r="O2929" t="s">
        <v>8317</v>
      </c>
      <c r="P2929" t="s">
        <v>8359</v>
      </c>
      <c r="Q2929">
        <v>1402934629</v>
      </c>
      <c r="R2929" s="13">
        <f t="shared" si="182"/>
        <v>41806.669317129628</v>
      </c>
      <c r="S2929">
        <v>1405400400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 t="b">
        <v>0</v>
      </c>
      <c r="J2930">
        <v>24</v>
      </c>
      <c r="K2930" t="b">
        <v>1</v>
      </c>
      <c r="L2930" t="s">
        <v>8305</v>
      </c>
      <c r="M2930" s="8">
        <f t="shared" si="180"/>
        <v>100</v>
      </c>
      <c r="N2930" s="9">
        <f t="shared" si="181"/>
        <v>41.666666666666664</v>
      </c>
      <c r="O2930" t="s">
        <v>8317</v>
      </c>
      <c r="P2930" t="s">
        <v>8359</v>
      </c>
      <c r="Q2930">
        <v>1454543846</v>
      </c>
      <c r="R2930" s="13">
        <f t="shared" si="182"/>
        <v>42403.998217592598</v>
      </c>
      <c r="S2930">
        <v>1457135846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 t="b">
        <v>0</v>
      </c>
      <c r="J2931">
        <v>32</v>
      </c>
      <c r="K2931" t="b">
        <v>1</v>
      </c>
      <c r="L2931" t="s">
        <v>8305</v>
      </c>
      <c r="M2931" s="8">
        <f t="shared" si="180"/>
        <v>102.06937499999999</v>
      </c>
      <c r="N2931" s="9">
        <f t="shared" si="181"/>
        <v>255.17343750000001</v>
      </c>
      <c r="O2931" t="s">
        <v>8317</v>
      </c>
      <c r="P2931" t="s">
        <v>8359</v>
      </c>
      <c r="Q2931">
        <v>1398432758</v>
      </c>
      <c r="R2931" s="13">
        <f t="shared" si="182"/>
        <v>41754.564328703702</v>
      </c>
      <c r="S2931">
        <v>1401024758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 t="b">
        <v>0</v>
      </c>
      <c r="J2932">
        <v>62</v>
      </c>
      <c r="K2932" t="b">
        <v>1</v>
      </c>
      <c r="L2932" t="s">
        <v>8305</v>
      </c>
      <c r="M2932" s="8">
        <f t="shared" si="180"/>
        <v>100.92</v>
      </c>
      <c r="N2932" s="9">
        <f t="shared" si="181"/>
        <v>162.7741935483871</v>
      </c>
      <c r="O2932" t="s">
        <v>8317</v>
      </c>
      <c r="P2932" t="s">
        <v>8359</v>
      </c>
      <c r="Q2932">
        <v>1428415264</v>
      </c>
      <c r="R2932" s="13">
        <f t="shared" si="182"/>
        <v>42101.584074074075</v>
      </c>
      <c r="S2932">
        <v>1431007264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 t="b">
        <v>0</v>
      </c>
      <c r="J2933">
        <v>9</v>
      </c>
      <c r="K2933" t="b">
        <v>1</v>
      </c>
      <c r="L2933" t="s">
        <v>8305</v>
      </c>
      <c r="M2933" s="8">
        <f t="shared" si="180"/>
        <v>106</v>
      </c>
      <c r="N2933" s="9">
        <f t="shared" si="181"/>
        <v>88.333333333333329</v>
      </c>
      <c r="O2933" t="s">
        <v>8317</v>
      </c>
      <c r="P2933" t="s">
        <v>8359</v>
      </c>
      <c r="Q2933">
        <v>1408604363</v>
      </c>
      <c r="R2933" s="13">
        <f t="shared" si="182"/>
        <v>41872.291238425925</v>
      </c>
      <c r="S2933">
        <v>1410761280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 t="b">
        <v>0</v>
      </c>
      <c r="J2934">
        <v>38</v>
      </c>
      <c r="K2934" t="b">
        <v>1</v>
      </c>
      <c r="L2934" t="s">
        <v>8305</v>
      </c>
      <c r="M2934" s="8">
        <f t="shared" si="180"/>
        <v>105.09677419354838</v>
      </c>
      <c r="N2934" s="9">
        <f t="shared" si="181"/>
        <v>85.736842105263165</v>
      </c>
      <c r="O2934" t="s">
        <v>8317</v>
      </c>
      <c r="P2934" t="s">
        <v>8359</v>
      </c>
      <c r="Q2934">
        <v>1421812637</v>
      </c>
      <c r="R2934" s="13">
        <f t="shared" si="182"/>
        <v>42025.164780092593</v>
      </c>
      <c r="S2934">
        <v>1424516400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 t="b">
        <v>0</v>
      </c>
      <c r="J2935">
        <v>54</v>
      </c>
      <c r="K2935" t="b">
        <v>1</v>
      </c>
      <c r="L2935" t="s">
        <v>8305</v>
      </c>
      <c r="M2935" s="8">
        <f t="shared" si="180"/>
        <v>102.76</v>
      </c>
      <c r="N2935" s="9">
        <f t="shared" si="181"/>
        <v>47.574074074074076</v>
      </c>
      <c r="O2935" t="s">
        <v>8317</v>
      </c>
      <c r="P2935" t="s">
        <v>8359</v>
      </c>
      <c r="Q2935">
        <v>1462489053</v>
      </c>
      <c r="R2935" s="13">
        <f t="shared" si="182"/>
        <v>42495.956631944442</v>
      </c>
      <c r="S2935">
        <v>1465081053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 t="b">
        <v>0</v>
      </c>
      <c r="J2936">
        <v>37</v>
      </c>
      <c r="K2936" t="b">
        <v>1</v>
      </c>
      <c r="L2936" t="s">
        <v>8305</v>
      </c>
      <c r="M2936" s="8">
        <f t="shared" si="180"/>
        <v>108</v>
      </c>
      <c r="N2936" s="9">
        <f t="shared" si="181"/>
        <v>72.972972972972968</v>
      </c>
      <c r="O2936" t="s">
        <v>8317</v>
      </c>
      <c r="P2936" t="s">
        <v>8359</v>
      </c>
      <c r="Q2936">
        <v>1400253364</v>
      </c>
      <c r="R2936" s="13">
        <f t="shared" si="182"/>
        <v>41775.636157407411</v>
      </c>
      <c r="S2936">
        <v>1402845364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 t="b">
        <v>0</v>
      </c>
      <c r="J2937">
        <v>39</v>
      </c>
      <c r="K2937" t="b">
        <v>1</v>
      </c>
      <c r="L2937" t="s">
        <v>8305</v>
      </c>
      <c r="M2937" s="8">
        <f t="shared" si="180"/>
        <v>100.88571428571429</v>
      </c>
      <c r="N2937" s="9">
        <f t="shared" si="181"/>
        <v>90.538461538461533</v>
      </c>
      <c r="O2937" t="s">
        <v>8317</v>
      </c>
      <c r="P2937" t="s">
        <v>8359</v>
      </c>
      <c r="Q2937">
        <v>1467468008</v>
      </c>
      <c r="R2937" s="13">
        <f t="shared" si="182"/>
        <v>42553.583425925928</v>
      </c>
      <c r="S2937">
        <v>1472490000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 t="b">
        <v>0</v>
      </c>
      <c r="J2938">
        <v>34</v>
      </c>
      <c r="K2938" t="b">
        <v>1</v>
      </c>
      <c r="L2938" t="s">
        <v>8305</v>
      </c>
      <c r="M2938" s="8">
        <f t="shared" si="180"/>
        <v>128</v>
      </c>
      <c r="N2938" s="9">
        <f t="shared" si="181"/>
        <v>37.647058823529413</v>
      </c>
      <c r="O2938" t="s">
        <v>8317</v>
      </c>
      <c r="P2938" t="s">
        <v>8359</v>
      </c>
      <c r="Q2938">
        <v>1412091423</v>
      </c>
      <c r="R2938" s="13">
        <f t="shared" si="182"/>
        <v>41912.650729166664</v>
      </c>
      <c r="S2938">
        <v>1413176340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 t="b">
        <v>0</v>
      </c>
      <c r="J2939">
        <v>55</v>
      </c>
      <c r="K2939" t="b">
        <v>1</v>
      </c>
      <c r="L2939" t="s">
        <v>8305</v>
      </c>
      <c r="M2939" s="8">
        <f t="shared" si="180"/>
        <v>133.33333333333334</v>
      </c>
      <c r="N2939" s="9">
        <f t="shared" si="181"/>
        <v>36.363636363636367</v>
      </c>
      <c r="O2939" t="s">
        <v>8317</v>
      </c>
      <c r="P2939" t="s">
        <v>8359</v>
      </c>
      <c r="Q2939">
        <v>1402657113</v>
      </c>
      <c r="R2939" s="13">
        <f t="shared" si="182"/>
        <v>41803.457326388889</v>
      </c>
      <c r="S2939">
        <v>1405249113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 t="b">
        <v>0</v>
      </c>
      <c r="J2940">
        <v>32</v>
      </c>
      <c r="K2940" t="b">
        <v>1</v>
      </c>
      <c r="L2940" t="s">
        <v>8305</v>
      </c>
      <c r="M2940" s="8">
        <f t="shared" si="180"/>
        <v>101.375</v>
      </c>
      <c r="N2940" s="9">
        <f t="shared" si="181"/>
        <v>126.71875</v>
      </c>
      <c r="O2940" t="s">
        <v>8317</v>
      </c>
      <c r="P2940" t="s">
        <v>8359</v>
      </c>
      <c r="Q2940">
        <v>1420044814</v>
      </c>
      <c r="R2940" s="13">
        <f t="shared" si="182"/>
        <v>42004.703865740739</v>
      </c>
      <c r="S2940">
        <v>1422636814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 t="b">
        <v>0</v>
      </c>
      <c r="J2941">
        <v>25</v>
      </c>
      <c r="K2941" t="b">
        <v>1</v>
      </c>
      <c r="L2941" t="s">
        <v>8305</v>
      </c>
      <c r="M2941" s="8">
        <f t="shared" si="180"/>
        <v>102.875</v>
      </c>
      <c r="N2941" s="9">
        <f t="shared" si="181"/>
        <v>329.2</v>
      </c>
      <c r="O2941" t="s">
        <v>8317</v>
      </c>
      <c r="P2941" t="s">
        <v>8359</v>
      </c>
      <c r="Q2941">
        <v>1406316312</v>
      </c>
      <c r="R2941" s="13">
        <f t="shared" si="182"/>
        <v>41845.809166666666</v>
      </c>
      <c r="S2941">
        <v>1409187600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 t="b">
        <v>0</v>
      </c>
      <c r="J2942">
        <v>33</v>
      </c>
      <c r="K2942" t="b">
        <v>1</v>
      </c>
      <c r="L2942" t="s">
        <v>8305</v>
      </c>
      <c r="M2942" s="8">
        <f t="shared" si="180"/>
        <v>107.24</v>
      </c>
      <c r="N2942" s="9">
        <f t="shared" si="181"/>
        <v>81.242424242424249</v>
      </c>
      <c r="O2942" t="s">
        <v>8317</v>
      </c>
      <c r="P2942" t="s">
        <v>8359</v>
      </c>
      <c r="Q2942">
        <v>1418150018</v>
      </c>
      <c r="R2942" s="13">
        <f t="shared" si="182"/>
        <v>41982.773356481484</v>
      </c>
      <c r="S2942">
        <v>1421606018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 t="b">
        <v>0</v>
      </c>
      <c r="J2943">
        <v>1</v>
      </c>
      <c r="K2943" t="b">
        <v>0</v>
      </c>
      <c r="L2943" t="s">
        <v>8303</v>
      </c>
      <c r="M2943" s="8">
        <f t="shared" si="180"/>
        <v>4.0000000000000001E-3</v>
      </c>
      <c r="N2943" s="9">
        <f t="shared" si="181"/>
        <v>1</v>
      </c>
      <c r="O2943" t="s">
        <v>8317</v>
      </c>
      <c r="P2943" t="s">
        <v>8357</v>
      </c>
      <c r="Q2943">
        <v>1422658955</v>
      </c>
      <c r="R2943" s="13">
        <f t="shared" si="182"/>
        <v>42034.960127314815</v>
      </c>
      <c r="S2943">
        <v>1425250955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 t="b">
        <v>0</v>
      </c>
      <c r="J2944">
        <v>202</v>
      </c>
      <c r="K2944" t="b">
        <v>0</v>
      </c>
      <c r="L2944" t="s">
        <v>8303</v>
      </c>
      <c r="M2944" s="8">
        <f t="shared" si="180"/>
        <v>20.425000000000001</v>
      </c>
      <c r="N2944" s="9">
        <f t="shared" si="181"/>
        <v>202.22772277227722</v>
      </c>
      <c r="O2944" t="s">
        <v>8317</v>
      </c>
      <c r="P2944" t="s">
        <v>8357</v>
      </c>
      <c r="Q2944">
        <v>1448565459</v>
      </c>
      <c r="R2944" s="13">
        <f t="shared" si="182"/>
        <v>42334.803923611107</v>
      </c>
      <c r="S2944">
        <v>1450297080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 t="b">
        <v>0</v>
      </c>
      <c r="J2945">
        <v>0</v>
      </c>
      <c r="K2945" t="b">
        <v>0</v>
      </c>
      <c r="L2945" t="s">
        <v>8303</v>
      </c>
      <c r="M2945" s="8">
        <f t="shared" si="180"/>
        <v>0</v>
      </c>
      <c r="N2945" s="9" t="e">
        <f t="shared" si="181"/>
        <v>#DIV/0!</v>
      </c>
      <c r="O2945" t="s">
        <v>8317</v>
      </c>
      <c r="P2945" t="s">
        <v>8357</v>
      </c>
      <c r="Q2945">
        <v>1426302380</v>
      </c>
      <c r="R2945" s="13">
        <f t="shared" si="182"/>
        <v>42077.129398148143</v>
      </c>
      <c r="S2945">
        <v>1428894380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 t="b">
        <v>0</v>
      </c>
      <c r="J2946">
        <v>1</v>
      </c>
      <c r="K2946" t="b">
        <v>0</v>
      </c>
      <c r="L2946" t="s">
        <v>8303</v>
      </c>
      <c r="M2946" s="8">
        <f t="shared" ref="M2946:M3009" si="184">100*E2946/D2946</f>
        <v>1</v>
      </c>
      <c r="N2946" s="9">
        <f t="shared" ref="N2946:N3009" si="185">E2946/J2946</f>
        <v>100</v>
      </c>
      <c r="O2946" t="s">
        <v>8317</v>
      </c>
      <c r="P2946" t="s">
        <v>8357</v>
      </c>
      <c r="Q2946">
        <v>1431122198</v>
      </c>
      <c r="R2946" s="13">
        <f t="shared" ref="R2946:R3009" si="186">(((Q2946/60)/60)/24)+DATE(1970,1,1)</f>
        <v>42132.9143287037</v>
      </c>
      <c r="S2946">
        <v>1433714198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 t="b">
        <v>0</v>
      </c>
      <c r="J2947">
        <v>0</v>
      </c>
      <c r="K2947" t="b">
        <v>0</v>
      </c>
      <c r="L2947" t="s">
        <v>8303</v>
      </c>
      <c r="M2947" s="8">
        <f t="shared" si="184"/>
        <v>0</v>
      </c>
      <c r="N2947" s="9" t="e">
        <f t="shared" si="185"/>
        <v>#DIV/0!</v>
      </c>
      <c r="O2947" t="s">
        <v>8317</v>
      </c>
      <c r="P2947" t="s">
        <v>8357</v>
      </c>
      <c r="Q2947">
        <v>1429845660</v>
      </c>
      <c r="R2947" s="13">
        <f t="shared" si="186"/>
        <v>42118.139583333337</v>
      </c>
      <c r="S2947">
        <v>1432437660</v>
      </c>
      <c r="T2947" s="14">
        <f t="shared" ref="T2947:T3010" si="187">(((S2947/60)/60)/24)+DATE(1970,1,1)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 t="b">
        <v>0</v>
      </c>
      <c r="J2948">
        <v>2</v>
      </c>
      <c r="K2948" t="b">
        <v>0</v>
      </c>
      <c r="L2948" t="s">
        <v>8303</v>
      </c>
      <c r="M2948" s="8">
        <f t="shared" si="184"/>
        <v>0.1</v>
      </c>
      <c r="N2948" s="9">
        <f t="shared" si="185"/>
        <v>1</v>
      </c>
      <c r="O2948" t="s">
        <v>8317</v>
      </c>
      <c r="P2948" t="s">
        <v>8357</v>
      </c>
      <c r="Q2948">
        <v>1468673092</v>
      </c>
      <c r="R2948" s="13">
        <f t="shared" si="186"/>
        <v>42567.531157407408</v>
      </c>
      <c r="S2948">
        <v>1471265092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 t="b">
        <v>0</v>
      </c>
      <c r="J2949">
        <v>13</v>
      </c>
      <c r="K2949" t="b">
        <v>0</v>
      </c>
      <c r="L2949" t="s">
        <v>8303</v>
      </c>
      <c r="M2949" s="8">
        <f t="shared" si="184"/>
        <v>4.2880000000000003</v>
      </c>
      <c r="N2949" s="9">
        <f t="shared" si="185"/>
        <v>82.461538461538467</v>
      </c>
      <c r="O2949" t="s">
        <v>8317</v>
      </c>
      <c r="P2949" t="s">
        <v>8357</v>
      </c>
      <c r="Q2949">
        <v>1475760567</v>
      </c>
      <c r="R2949" s="13">
        <f t="shared" si="186"/>
        <v>42649.562118055561</v>
      </c>
      <c r="S2949">
        <v>1480007460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 t="b">
        <v>0</v>
      </c>
      <c r="J2950">
        <v>9</v>
      </c>
      <c r="K2950" t="b">
        <v>0</v>
      </c>
      <c r="L2950" t="s">
        <v>8303</v>
      </c>
      <c r="M2950" s="8">
        <f t="shared" si="184"/>
        <v>4.7999999999999996E-3</v>
      </c>
      <c r="N2950" s="9">
        <f t="shared" si="185"/>
        <v>2.6666666666666665</v>
      </c>
      <c r="O2950" t="s">
        <v>8317</v>
      </c>
      <c r="P2950" t="s">
        <v>8357</v>
      </c>
      <c r="Q2950">
        <v>1428075293</v>
      </c>
      <c r="R2950" s="13">
        <f t="shared" si="186"/>
        <v>42097.649224537032</v>
      </c>
      <c r="S2950">
        <v>1433259293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 t="b">
        <v>0</v>
      </c>
      <c r="J2951">
        <v>2</v>
      </c>
      <c r="K2951" t="b">
        <v>0</v>
      </c>
      <c r="L2951" t="s">
        <v>8303</v>
      </c>
      <c r="M2951" s="8">
        <f t="shared" si="184"/>
        <v>2.5</v>
      </c>
      <c r="N2951" s="9">
        <f t="shared" si="185"/>
        <v>12.5</v>
      </c>
      <c r="O2951" t="s">
        <v>8317</v>
      </c>
      <c r="P2951" t="s">
        <v>8357</v>
      </c>
      <c r="Q2951">
        <v>1445370317</v>
      </c>
      <c r="R2951" s="13">
        <f t="shared" si="186"/>
        <v>42297.823113425926</v>
      </c>
      <c r="S2951">
        <v>1447965917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 t="b">
        <v>0</v>
      </c>
      <c r="J2952">
        <v>0</v>
      </c>
      <c r="K2952" t="b">
        <v>0</v>
      </c>
      <c r="L2952" t="s">
        <v>8303</v>
      </c>
      <c r="M2952" s="8">
        <f t="shared" si="184"/>
        <v>0</v>
      </c>
      <c r="N2952" s="9" t="e">
        <f t="shared" si="185"/>
        <v>#DIV/0!</v>
      </c>
      <c r="O2952" t="s">
        <v>8317</v>
      </c>
      <c r="P2952" t="s">
        <v>8357</v>
      </c>
      <c r="Q2952">
        <v>1450946752</v>
      </c>
      <c r="R2952" s="13">
        <f t="shared" si="186"/>
        <v>42362.36518518519</v>
      </c>
      <c r="S2952">
        <v>1453538752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 t="b">
        <v>0</v>
      </c>
      <c r="J2953">
        <v>58</v>
      </c>
      <c r="K2953" t="b">
        <v>0</v>
      </c>
      <c r="L2953" t="s">
        <v>8303</v>
      </c>
      <c r="M2953" s="8">
        <f t="shared" si="184"/>
        <v>2.1920000000000002</v>
      </c>
      <c r="N2953" s="9">
        <f t="shared" si="185"/>
        <v>18.896551724137932</v>
      </c>
      <c r="O2953" t="s">
        <v>8317</v>
      </c>
      <c r="P2953" t="s">
        <v>8357</v>
      </c>
      <c r="Q2953">
        <v>1408648573</v>
      </c>
      <c r="R2953" s="13">
        <f t="shared" si="186"/>
        <v>41872.802928240737</v>
      </c>
      <c r="S2953">
        <v>1412536573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 t="b">
        <v>0</v>
      </c>
      <c r="J2954">
        <v>8</v>
      </c>
      <c r="K2954" t="b">
        <v>0</v>
      </c>
      <c r="L2954" t="s">
        <v>8303</v>
      </c>
      <c r="M2954" s="8">
        <f t="shared" si="184"/>
        <v>8.0250000000000004</v>
      </c>
      <c r="N2954" s="9">
        <f t="shared" si="185"/>
        <v>200.625</v>
      </c>
      <c r="O2954" t="s">
        <v>8317</v>
      </c>
      <c r="P2954" t="s">
        <v>8357</v>
      </c>
      <c r="Q2954">
        <v>1473957239</v>
      </c>
      <c r="R2954" s="13">
        <f t="shared" si="186"/>
        <v>42628.690266203703</v>
      </c>
      <c r="S2954">
        <v>1476676800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 t="b">
        <v>0</v>
      </c>
      <c r="J2955">
        <v>3</v>
      </c>
      <c r="K2955" t="b">
        <v>0</v>
      </c>
      <c r="L2955" t="s">
        <v>8303</v>
      </c>
      <c r="M2955" s="8">
        <f t="shared" si="184"/>
        <v>0.15125</v>
      </c>
      <c r="N2955" s="9">
        <f t="shared" si="185"/>
        <v>201.66666666666666</v>
      </c>
      <c r="O2955" t="s">
        <v>8317</v>
      </c>
      <c r="P2955" t="s">
        <v>8357</v>
      </c>
      <c r="Q2955">
        <v>1441738821</v>
      </c>
      <c r="R2955" s="13">
        <f t="shared" si="186"/>
        <v>42255.791909722218</v>
      </c>
      <c r="S2955">
        <v>1444330821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 t="b">
        <v>0</v>
      </c>
      <c r="J2956">
        <v>0</v>
      </c>
      <c r="K2956" t="b">
        <v>0</v>
      </c>
      <c r="L2956" t="s">
        <v>8303</v>
      </c>
      <c r="M2956" s="8">
        <f t="shared" si="184"/>
        <v>0</v>
      </c>
      <c r="N2956" s="9" t="e">
        <f t="shared" si="185"/>
        <v>#DIV/0!</v>
      </c>
      <c r="O2956" t="s">
        <v>8317</v>
      </c>
      <c r="P2956" t="s">
        <v>8357</v>
      </c>
      <c r="Q2956">
        <v>1487944803</v>
      </c>
      <c r="R2956" s="13">
        <f t="shared" si="186"/>
        <v>42790.583368055552</v>
      </c>
      <c r="S2956">
        <v>1489669203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 t="b">
        <v>0</v>
      </c>
      <c r="J2957">
        <v>11</v>
      </c>
      <c r="K2957" t="b">
        <v>0</v>
      </c>
      <c r="L2957" t="s">
        <v>8303</v>
      </c>
      <c r="M2957" s="8">
        <f t="shared" si="184"/>
        <v>59.583333333333336</v>
      </c>
      <c r="N2957" s="9">
        <f t="shared" si="185"/>
        <v>65</v>
      </c>
      <c r="O2957" t="s">
        <v>8317</v>
      </c>
      <c r="P2957" t="s">
        <v>8357</v>
      </c>
      <c r="Q2957">
        <v>1431884849</v>
      </c>
      <c r="R2957" s="13">
        <f t="shared" si="186"/>
        <v>42141.741307870368</v>
      </c>
      <c r="S2957">
        <v>1434476849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 t="b">
        <v>0</v>
      </c>
      <c r="J2958">
        <v>20</v>
      </c>
      <c r="K2958" t="b">
        <v>0</v>
      </c>
      <c r="L2958" t="s">
        <v>8303</v>
      </c>
      <c r="M2958" s="8">
        <f t="shared" si="184"/>
        <v>16.734177215189874</v>
      </c>
      <c r="N2958" s="9">
        <f t="shared" si="185"/>
        <v>66.099999999999994</v>
      </c>
      <c r="O2958" t="s">
        <v>8317</v>
      </c>
      <c r="P2958" t="s">
        <v>8357</v>
      </c>
      <c r="Q2958">
        <v>1459810850</v>
      </c>
      <c r="R2958" s="13">
        <f t="shared" si="186"/>
        <v>42464.958912037036</v>
      </c>
      <c r="S2958">
        <v>1462402850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 t="b">
        <v>0</v>
      </c>
      <c r="J2959">
        <v>3</v>
      </c>
      <c r="K2959" t="b">
        <v>0</v>
      </c>
      <c r="L2959" t="s">
        <v>8303</v>
      </c>
      <c r="M2959" s="8">
        <f t="shared" si="184"/>
        <v>1.8666666666666667</v>
      </c>
      <c r="N2959" s="9">
        <f t="shared" si="185"/>
        <v>93.333333333333329</v>
      </c>
      <c r="O2959" t="s">
        <v>8317</v>
      </c>
      <c r="P2959" t="s">
        <v>8357</v>
      </c>
      <c r="Q2959">
        <v>1422317772</v>
      </c>
      <c r="R2959" s="13">
        <f t="shared" si="186"/>
        <v>42031.011249999996</v>
      </c>
      <c r="S2959">
        <v>1427498172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 t="b">
        <v>0</v>
      </c>
      <c r="J2960">
        <v>0</v>
      </c>
      <c r="K2960" t="b">
        <v>0</v>
      </c>
      <c r="L2960" t="s">
        <v>8303</v>
      </c>
      <c r="M2960" s="8">
        <f t="shared" si="184"/>
        <v>0</v>
      </c>
      <c r="N2960" s="9" t="e">
        <f t="shared" si="185"/>
        <v>#DIV/0!</v>
      </c>
      <c r="O2960" t="s">
        <v>8317</v>
      </c>
      <c r="P2960" t="s">
        <v>8357</v>
      </c>
      <c r="Q2960">
        <v>1457548917</v>
      </c>
      <c r="R2960" s="13">
        <f t="shared" si="186"/>
        <v>42438.779131944444</v>
      </c>
      <c r="S2960">
        <v>1462729317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 t="b">
        <v>0</v>
      </c>
      <c r="J2961">
        <v>0</v>
      </c>
      <c r="K2961" t="b">
        <v>0</v>
      </c>
      <c r="L2961" t="s">
        <v>8303</v>
      </c>
      <c r="M2961" s="8">
        <f t="shared" si="184"/>
        <v>0</v>
      </c>
      <c r="N2961" s="9" t="e">
        <f t="shared" si="185"/>
        <v>#DIV/0!</v>
      </c>
      <c r="O2961" t="s">
        <v>8317</v>
      </c>
      <c r="P2961" t="s">
        <v>8357</v>
      </c>
      <c r="Q2961">
        <v>1462666325</v>
      </c>
      <c r="R2961" s="13">
        <f t="shared" si="186"/>
        <v>42498.008391203708</v>
      </c>
      <c r="S2961">
        <v>1465258325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 t="b">
        <v>0</v>
      </c>
      <c r="J2962">
        <v>0</v>
      </c>
      <c r="K2962" t="b">
        <v>0</v>
      </c>
      <c r="L2962" t="s">
        <v>8303</v>
      </c>
      <c r="M2962" s="8">
        <f t="shared" si="184"/>
        <v>0</v>
      </c>
      <c r="N2962" s="9" t="e">
        <f t="shared" si="185"/>
        <v>#DIV/0!</v>
      </c>
      <c r="O2962" t="s">
        <v>8317</v>
      </c>
      <c r="P2962" t="s">
        <v>8357</v>
      </c>
      <c r="Q2962">
        <v>1407867023</v>
      </c>
      <c r="R2962" s="13">
        <f t="shared" si="186"/>
        <v>41863.757210648146</v>
      </c>
      <c r="S2962">
        <v>1410459023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 t="b">
        <v>0</v>
      </c>
      <c r="J2963">
        <v>108</v>
      </c>
      <c r="K2963" t="b">
        <v>1</v>
      </c>
      <c r="L2963" t="s">
        <v>8271</v>
      </c>
      <c r="M2963" s="8">
        <f t="shared" si="184"/>
        <v>109.62</v>
      </c>
      <c r="N2963" s="9">
        <f t="shared" si="185"/>
        <v>50.75</v>
      </c>
      <c r="O2963" t="s">
        <v>8317</v>
      </c>
      <c r="P2963" t="s">
        <v>8318</v>
      </c>
      <c r="Q2963">
        <v>1424927159</v>
      </c>
      <c r="R2963" s="13">
        <f t="shared" si="186"/>
        <v>42061.212488425925</v>
      </c>
      <c r="S2963">
        <v>1427342400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 t="b">
        <v>0</v>
      </c>
      <c r="J2964">
        <v>20</v>
      </c>
      <c r="K2964" t="b">
        <v>1</v>
      </c>
      <c r="L2964" t="s">
        <v>8271</v>
      </c>
      <c r="M2964" s="8">
        <f t="shared" si="184"/>
        <v>121.8</v>
      </c>
      <c r="N2964" s="9">
        <f t="shared" si="185"/>
        <v>60.9</v>
      </c>
      <c r="O2964" t="s">
        <v>8317</v>
      </c>
      <c r="P2964" t="s">
        <v>8318</v>
      </c>
      <c r="Q2964">
        <v>1422769906</v>
      </c>
      <c r="R2964" s="13">
        <f t="shared" si="186"/>
        <v>42036.24428240741</v>
      </c>
      <c r="S2964">
        <v>1425193140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 t="b">
        <v>0</v>
      </c>
      <c r="J2965">
        <v>98</v>
      </c>
      <c r="K2965" t="b">
        <v>1</v>
      </c>
      <c r="L2965" t="s">
        <v>8271</v>
      </c>
      <c r="M2965" s="8">
        <f t="shared" si="184"/>
        <v>106.85</v>
      </c>
      <c r="N2965" s="9">
        <f t="shared" si="185"/>
        <v>109.03061224489795</v>
      </c>
      <c r="O2965" t="s">
        <v>8317</v>
      </c>
      <c r="P2965" t="s">
        <v>8318</v>
      </c>
      <c r="Q2965">
        <v>1433243824</v>
      </c>
      <c r="R2965" s="13">
        <f t="shared" si="186"/>
        <v>42157.470185185186</v>
      </c>
      <c r="S2965">
        <v>1435835824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 t="b">
        <v>0</v>
      </c>
      <c r="J2966">
        <v>196</v>
      </c>
      <c r="K2966" t="b">
        <v>1</v>
      </c>
      <c r="L2966" t="s">
        <v>8271</v>
      </c>
      <c r="M2966" s="8">
        <f t="shared" si="184"/>
        <v>100.71379999999999</v>
      </c>
      <c r="N2966" s="9">
        <f t="shared" si="185"/>
        <v>25.692295918367346</v>
      </c>
      <c r="O2966" t="s">
        <v>8317</v>
      </c>
      <c r="P2966" t="s">
        <v>8318</v>
      </c>
      <c r="Q2966">
        <v>1404769819</v>
      </c>
      <c r="R2966" s="13">
        <f t="shared" si="186"/>
        <v>41827.909942129627</v>
      </c>
      <c r="S2966">
        <v>1407360720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 t="b">
        <v>0</v>
      </c>
      <c r="J2967">
        <v>39</v>
      </c>
      <c r="K2967" t="b">
        <v>1</v>
      </c>
      <c r="L2967" t="s">
        <v>8271</v>
      </c>
      <c r="M2967" s="8">
        <f t="shared" si="184"/>
        <v>109</v>
      </c>
      <c r="N2967" s="9">
        <f t="shared" si="185"/>
        <v>41.92307692307692</v>
      </c>
      <c r="O2967" t="s">
        <v>8317</v>
      </c>
      <c r="P2967" t="s">
        <v>8318</v>
      </c>
      <c r="Q2967">
        <v>1433698233</v>
      </c>
      <c r="R2967" s="13">
        <f t="shared" si="186"/>
        <v>42162.729548611111</v>
      </c>
      <c r="S2967">
        <v>1436290233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 t="b">
        <v>0</v>
      </c>
      <c r="J2968">
        <v>128</v>
      </c>
      <c r="K2968" t="b">
        <v>1</v>
      </c>
      <c r="L2968" t="s">
        <v>8271</v>
      </c>
      <c r="M2968" s="8">
        <f t="shared" si="184"/>
        <v>113.63</v>
      </c>
      <c r="N2968" s="9">
        <f t="shared" si="185"/>
        <v>88.7734375</v>
      </c>
      <c r="O2968" t="s">
        <v>8317</v>
      </c>
      <c r="P2968" t="s">
        <v>8318</v>
      </c>
      <c r="Q2968">
        <v>1439833412</v>
      </c>
      <c r="R2968" s="13">
        <f t="shared" si="186"/>
        <v>42233.738564814819</v>
      </c>
      <c r="S2968">
        <v>1442425412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 t="b">
        <v>0</v>
      </c>
      <c r="J2969">
        <v>71</v>
      </c>
      <c r="K2969" t="b">
        <v>1</v>
      </c>
      <c r="L2969" t="s">
        <v>8271</v>
      </c>
      <c r="M2969" s="8">
        <f t="shared" si="184"/>
        <v>113.92</v>
      </c>
      <c r="N2969" s="9">
        <f t="shared" si="185"/>
        <v>80.225352112676063</v>
      </c>
      <c r="O2969" t="s">
        <v>8317</v>
      </c>
      <c r="P2969" t="s">
        <v>8318</v>
      </c>
      <c r="Q2969">
        <v>1423284292</v>
      </c>
      <c r="R2969" s="13">
        <f t="shared" si="186"/>
        <v>42042.197824074072</v>
      </c>
      <c r="S2969">
        <v>1425872692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 t="b">
        <v>0</v>
      </c>
      <c r="J2970">
        <v>47</v>
      </c>
      <c r="K2970" t="b">
        <v>1</v>
      </c>
      <c r="L2970" t="s">
        <v>8271</v>
      </c>
      <c r="M2970" s="8">
        <f t="shared" si="184"/>
        <v>106</v>
      </c>
      <c r="N2970" s="9">
        <f t="shared" si="185"/>
        <v>78.936170212765958</v>
      </c>
      <c r="O2970" t="s">
        <v>8317</v>
      </c>
      <c r="P2970" t="s">
        <v>8318</v>
      </c>
      <c r="Q2970">
        <v>1470227660</v>
      </c>
      <c r="R2970" s="13">
        <f t="shared" si="186"/>
        <v>42585.523842592593</v>
      </c>
      <c r="S2970">
        <v>1471406340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 t="b">
        <v>0</v>
      </c>
      <c r="J2971">
        <v>17</v>
      </c>
      <c r="K2971" t="b">
        <v>1</v>
      </c>
      <c r="L2971" t="s">
        <v>8271</v>
      </c>
      <c r="M2971" s="8">
        <f t="shared" si="184"/>
        <v>162.5</v>
      </c>
      <c r="N2971" s="9">
        <f t="shared" si="185"/>
        <v>95.588235294117652</v>
      </c>
      <c r="O2971" t="s">
        <v>8317</v>
      </c>
      <c r="P2971" t="s">
        <v>8318</v>
      </c>
      <c r="Q2971">
        <v>1428087153</v>
      </c>
      <c r="R2971" s="13">
        <f t="shared" si="186"/>
        <v>42097.786493055552</v>
      </c>
      <c r="S2971">
        <v>1430693460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 t="b">
        <v>0</v>
      </c>
      <c r="J2972">
        <v>91</v>
      </c>
      <c r="K2972" t="b">
        <v>1</v>
      </c>
      <c r="L2972" t="s">
        <v>8271</v>
      </c>
      <c r="M2972" s="8">
        <f t="shared" si="184"/>
        <v>106</v>
      </c>
      <c r="N2972" s="9">
        <f t="shared" si="185"/>
        <v>69.890109890109883</v>
      </c>
      <c r="O2972" t="s">
        <v>8317</v>
      </c>
      <c r="P2972" t="s">
        <v>8318</v>
      </c>
      <c r="Q2972">
        <v>1403107451</v>
      </c>
      <c r="R2972" s="13">
        <f t="shared" si="186"/>
        <v>41808.669571759259</v>
      </c>
      <c r="S2972">
        <v>1405699451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 t="b">
        <v>0</v>
      </c>
      <c r="J2973">
        <v>43</v>
      </c>
      <c r="K2973" t="b">
        <v>1</v>
      </c>
      <c r="L2973" t="s">
        <v>8271</v>
      </c>
      <c r="M2973" s="8">
        <f t="shared" si="184"/>
        <v>100.15625</v>
      </c>
      <c r="N2973" s="9">
        <f t="shared" si="185"/>
        <v>74.534883720930239</v>
      </c>
      <c r="O2973" t="s">
        <v>8317</v>
      </c>
      <c r="P2973" t="s">
        <v>8318</v>
      </c>
      <c r="Q2973">
        <v>1406908078</v>
      </c>
      <c r="R2973" s="13">
        <f t="shared" si="186"/>
        <v>41852.658310185187</v>
      </c>
      <c r="S2973">
        <v>1409500078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 t="b">
        <v>0</v>
      </c>
      <c r="J2974">
        <v>17</v>
      </c>
      <c r="K2974" t="b">
        <v>1</v>
      </c>
      <c r="L2974" t="s">
        <v>8271</v>
      </c>
      <c r="M2974" s="8">
        <f t="shared" si="184"/>
        <v>105.35</v>
      </c>
      <c r="N2974" s="9">
        <f t="shared" si="185"/>
        <v>123.94117647058823</v>
      </c>
      <c r="O2974" t="s">
        <v>8317</v>
      </c>
      <c r="P2974" t="s">
        <v>8318</v>
      </c>
      <c r="Q2974">
        <v>1479609520</v>
      </c>
      <c r="R2974" s="13">
        <f t="shared" si="186"/>
        <v>42694.110185185185</v>
      </c>
      <c r="S2974">
        <v>1480899600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 t="b">
        <v>0</v>
      </c>
      <c r="J2975">
        <v>33</v>
      </c>
      <c r="K2975" t="b">
        <v>1</v>
      </c>
      <c r="L2975" t="s">
        <v>8271</v>
      </c>
      <c r="M2975" s="8">
        <f t="shared" si="184"/>
        <v>174.8</v>
      </c>
      <c r="N2975" s="9">
        <f t="shared" si="185"/>
        <v>264.84848484848487</v>
      </c>
      <c r="O2975" t="s">
        <v>8317</v>
      </c>
      <c r="P2975" t="s">
        <v>8318</v>
      </c>
      <c r="Q2975">
        <v>1449171508</v>
      </c>
      <c r="R2975" s="13">
        <f t="shared" si="186"/>
        <v>42341.818379629629</v>
      </c>
      <c r="S2975">
        <v>1451620800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 t="b">
        <v>0</v>
      </c>
      <c r="J2976">
        <v>87</v>
      </c>
      <c r="K2976" t="b">
        <v>1</v>
      </c>
      <c r="L2976" t="s">
        <v>8271</v>
      </c>
      <c r="M2976" s="8">
        <f t="shared" si="184"/>
        <v>102</v>
      </c>
      <c r="N2976" s="9">
        <f t="shared" si="185"/>
        <v>58.620689655172413</v>
      </c>
      <c r="O2976" t="s">
        <v>8317</v>
      </c>
      <c r="P2976" t="s">
        <v>8318</v>
      </c>
      <c r="Q2976">
        <v>1409275671</v>
      </c>
      <c r="R2976" s="13">
        <f t="shared" si="186"/>
        <v>41880.061006944445</v>
      </c>
      <c r="S2976">
        <v>1411695300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 t="b">
        <v>0</v>
      </c>
      <c r="J2977">
        <v>113</v>
      </c>
      <c r="K2977" t="b">
        <v>1</v>
      </c>
      <c r="L2977" t="s">
        <v>8271</v>
      </c>
      <c r="M2977" s="8">
        <f t="shared" si="184"/>
        <v>100.125</v>
      </c>
      <c r="N2977" s="9">
        <f t="shared" si="185"/>
        <v>70.884955752212392</v>
      </c>
      <c r="O2977" t="s">
        <v>8317</v>
      </c>
      <c r="P2977" t="s">
        <v>8318</v>
      </c>
      <c r="Q2977">
        <v>1414599886</v>
      </c>
      <c r="R2977" s="13">
        <f t="shared" si="186"/>
        <v>41941.683865740742</v>
      </c>
      <c r="S2977">
        <v>1417057200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 t="b">
        <v>0</v>
      </c>
      <c r="J2978">
        <v>14</v>
      </c>
      <c r="K2978" t="b">
        <v>1</v>
      </c>
      <c r="L2978" t="s">
        <v>8271</v>
      </c>
      <c r="M2978" s="8">
        <f t="shared" si="184"/>
        <v>171.42857142857142</v>
      </c>
      <c r="N2978" s="9">
        <f t="shared" si="185"/>
        <v>8.5714285714285712</v>
      </c>
      <c r="O2978" t="s">
        <v>8317</v>
      </c>
      <c r="P2978" t="s">
        <v>8318</v>
      </c>
      <c r="Q2978">
        <v>1456421530</v>
      </c>
      <c r="R2978" s="13">
        <f t="shared" si="186"/>
        <v>42425.730671296296</v>
      </c>
      <c r="S2978">
        <v>1457870400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 t="b">
        <v>0</v>
      </c>
      <c r="J2979">
        <v>30</v>
      </c>
      <c r="K2979" t="b">
        <v>1</v>
      </c>
      <c r="L2979" t="s">
        <v>8271</v>
      </c>
      <c r="M2979" s="8">
        <f t="shared" si="184"/>
        <v>113.56666666666666</v>
      </c>
      <c r="N2979" s="9">
        <f t="shared" si="185"/>
        <v>113.56666666666666</v>
      </c>
      <c r="O2979" t="s">
        <v>8317</v>
      </c>
      <c r="P2979" t="s">
        <v>8318</v>
      </c>
      <c r="Q2979">
        <v>1421960934</v>
      </c>
      <c r="R2979" s="13">
        <f t="shared" si="186"/>
        <v>42026.88118055556</v>
      </c>
      <c r="S2979">
        <v>1427076840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 t="b">
        <v>0</v>
      </c>
      <c r="J2980">
        <v>16</v>
      </c>
      <c r="K2980" t="b">
        <v>1</v>
      </c>
      <c r="L2980" t="s">
        <v>8271</v>
      </c>
      <c r="M2980" s="8">
        <f t="shared" si="184"/>
        <v>129.46666666666667</v>
      </c>
      <c r="N2980" s="9">
        <f t="shared" si="185"/>
        <v>60.6875</v>
      </c>
      <c r="O2980" t="s">
        <v>8317</v>
      </c>
      <c r="P2980" t="s">
        <v>8318</v>
      </c>
      <c r="Q2980">
        <v>1412954547</v>
      </c>
      <c r="R2980" s="13">
        <f t="shared" si="186"/>
        <v>41922.640590277777</v>
      </c>
      <c r="S2980">
        <v>1413784740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 t="b">
        <v>0</v>
      </c>
      <c r="J2981">
        <v>46</v>
      </c>
      <c r="K2981" t="b">
        <v>1</v>
      </c>
      <c r="L2981" t="s">
        <v>8271</v>
      </c>
      <c r="M2981" s="8">
        <f t="shared" si="184"/>
        <v>101.4</v>
      </c>
      <c r="N2981" s="9">
        <f t="shared" si="185"/>
        <v>110.21739130434783</v>
      </c>
      <c r="O2981" t="s">
        <v>8317</v>
      </c>
      <c r="P2981" t="s">
        <v>8318</v>
      </c>
      <c r="Q2981">
        <v>1419104823</v>
      </c>
      <c r="R2981" s="13">
        <f t="shared" si="186"/>
        <v>41993.824340277773</v>
      </c>
      <c r="S2981">
        <v>1420524000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 t="b">
        <v>0</v>
      </c>
      <c r="J2982">
        <v>24</v>
      </c>
      <c r="K2982" t="b">
        <v>1</v>
      </c>
      <c r="L2982" t="s">
        <v>8271</v>
      </c>
      <c r="M2982" s="8">
        <f t="shared" si="184"/>
        <v>109.16666666666667</v>
      </c>
      <c r="N2982" s="9">
        <f t="shared" si="185"/>
        <v>136.45833333333334</v>
      </c>
      <c r="O2982" t="s">
        <v>8317</v>
      </c>
      <c r="P2982" t="s">
        <v>8318</v>
      </c>
      <c r="Q2982">
        <v>1438639130</v>
      </c>
      <c r="R2982" s="13">
        <f t="shared" si="186"/>
        <v>42219.915856481486</v>
      </c>
      <c r="S2982">
        <v>1440381600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 t="b">
        <v>1</v>
      </c>
      <c r="J2983">
        <v>97</v>
      </c>
      <c r="K2983" t="b">
        <v>1</v>
      </c>
      <c r="L2983" t="s">
        <v>8303</v>
      </c>
      <c r="M2983" s="8">
        <f t="shared" si="184"/>
        <v>128.92500000000001</v>
      </c>
      <c r="N2983" s="9">
        <f t="shared" si="185"/>
        <v>53.164948453608247</v>
      </c>
      <c r="O2983" t="s">
        <v>8317</v>
      </c>
      <c r="P2983" t="s">
        <v>8357</v>
      </c>
      <c r="Q2983">
        <v>1439126756</v>
      </c>
      <c r="R2983" s="13">
        <f t="shared" si="186"/>
        <v>42225.559675925921</v>
      </c>
      <c r="S2983">
        <v>1443014756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 t="b">
        <v>1</v>
      </c>
      <c r="J2984">
        <v>59</v>
      </c>
      <c r="K2984" t="b">
        <v>1</v>
      </c>
      <c r="L2984" t="s">
        <v>8303</v>
      </c>
      <c r="M2984" s="8">
        <f t="shared" si="184"/>
        <v>102.06</v>
      </c>
      <c r="N2984" s="9">
        <f t="shared" si="185"/>
        <v>86.491525423728817</v>
      </c>
      <c r="O2984" t="s">
        <v>8317</v>
      </c>
      <c r="P2984" t="s">
        <v>8357</v>
      </c>
      <c r="Q2984">
        <v>1452616143</v>
      </c>
      <c r="R2984" s="13">
        <f t="shared" si="186"/>
        <v>42381.686840277776</v>
      </c>
      <c r="S2984">
        <v>1455208143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 t="b">
        <v>1</v>
      </c>
      <c r="J2985">
        <v>1095</v>
      </c>
      <c r="K2985" t="b">
        <v>1</v>
      </c>
      <c r="L2985" t="s">
        <v>8303</v>
      </c>
      <c r="M2985" s="8">
        <f t="shared" si="184"/>
        <v>146.53957758620689</v>
      </c>
      <c r="N2985" s="9">
        <f t="shared" si="185"/>
        <v>155.23827397260274</v>
      </c>
      <c r="O2985" t="s">
        <v>8317</v>
      </c>
      <c r="P2985" t="s">
        <v>8357</v>
      </c>
      <c r="Q2985">
        <v>1410534636</v>
      </c>
      <c r="R2985" s="13">
        <f t="shared" si="186"/>
        <v>41894.632361111115</v>
      </c>
      <c r="S2985">
        <v>1415722236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 t="b">
        <v>1</v>
      </c>
      <c r="J2986">
        <v>218</v>
      </c>
      <c r="K2986" t="b">
        <v>1</v>
      </c>
      <c r="L2986" t="s">
        <v>8303</v>
      </c>
      <c r="M2986" s="8">
        <f t="shared" si="184"/>
        <v>100.352</v>
      </c>
      <c r="N2986" s="9">
        <f t="shared" si="185"/>
        <v>115.08256880733946</v>
      </c>
      <c r="O2986" t="s">
        <v>8317</v>
      </c>
      <c r="P2986" t="s">
        <v>8357</v>
      </c>
      <c r="Q2986">
        <v>1469428881</v>
      </c>
      <c r="R2986" s="13">
        <f t="shared" si="186"/>
        <v>42576.278715277775</v>
      </c>
      <c r="S2986">
        <v>1472020881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 t="b">
        <v>0</v>
      </c>
      <c r="J2987">
        <v>111</v>
      </c>
      <c r="K2987" t="b">
        <v>1</v>
      </c>
      <c r="L2987" t="s">
        <v>8303</v>
      </c>
      <c r="M2987" s="8">
        <f t="shared" si="184"/>
        <v>121.65</v>
      </c>
      <c r="N2987" s="9">
        <f t="shared" si="185"/>
        <v>109.5945945945946</v>
      </c>
      <c r="O2987" t="s">
        <v>8317</v>
      </c>
      <c r="P2987" t="s">
        <v>8357</v>
      </c>
      <c r="Q2987">
        <v>1476228128</v>
      </c>
      <c r="R2987" s="13">
        <f t="shared" si="186"/>
        <v>42654.973703703698</v>
      </c>
      <c r="S2987">
        <v>1477886400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 t="b">
        <v>0</v>
      </c>
      <c r="J2988">
        <v>56</v>
      </c>
      <c r="K2988" t="b">
        <v>1</v>
      </c>
      <c r="L2988" t="s">
        <v>8303</v>
      </c>
      <c r="M2988" s="8">
        <f t="shared" si="184"/>
        <v>105.5</v>
      </c>
      <c r="N2988" s="9">
        <f t="shared" si="185"/>
        <v>45.214285714285715</v>
      </c>
      <c r="O2988" t="s">
        <v>8317</v>
      </c>
      <c r="P2988" t="s">
        <v>8357</v>
      </c>
      <c r="Q2988">
        <v>1456920006</v>
      </c>
      <c r="R2988" s="13">
        <f t="shared" si="186"/>
        <v>42431.500069444446</v>
      </c>
      <c r="S2988">
        <v>1462100406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 t="b">
        <v>0</v>
      </c>
      <c r="J2989">
        <v>265</v>
      </c>
      <c r="K2989" t="b">
        <v>1</v>
      </c>
      <c r="L2989" t="s">
        <v>8303</v>
      </c>
      <c r="M2989" s="8">
        <f t="shared" si="184"/>
        <v>110.4008</v>
      </c>
      <c r="N2989" s="9">
        <f t="shared" si="185"/>
        <v>104.15169811320754</v>
      </c>
      <c r="O2989" t="s">
        <v>8317</v>
      </c>
      <c r="P2989" t="s">
        <v>8357</v>
      </c>
      <c r="Q2989">
        <v>1473837751</v>
      </c>
      <c r="R2989" s="13">
        <f t="shared" si="186"/>
        <v>42627.307303240741</v>
      </c>
      <c r="S2989">
        <v>1476316800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 t="b">
        <v>0</v>
      </c>
      <c r="J2990">
        <v>28</v>
      </c>
      <c r="K2990" t="b">
        <v>1</v>
      </c>
      <c r="L2990" t="s">
        <v>8303</v>
      </c>
      <c r="M2990" s="8">
        <f t="shared" si="184"/>
        <v>100</v>
      </c>
      <c r="N2990" s="9">
        <f t="shared" si="185"/>
        <v>35.714285714285715</v>
      </c>
      <c r="O2990" t="s">
        <v>8317</v>
      </c>
      <c r="P2990" t="s">
        <v>8357</v>
      </c>
      <c r="Q2990">
        <v>1463820081</v>
      </c>
      <c r="R2990" s="13">
        <f t="shared" si="186"/>
        <v>42511.362048611118</v>
      </c>
      <c r="S2990">
        <v>1466412081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 t="b">
        <v>0</v>
      </c>
      <c r="J2991">
        <v>364</v>
      </c>
      <c r="K2991" t="b">
        <v>1</v>
      </c>
      <c r="L2991" t="s">
        <v>8303</v>
      </c>
      <c r="M2991" s="8">
        <f t="shared" si="184"/>
        <v>176.535</v>
      </c>
      <c r="N2991" s="9">
        <f t="shared" si="185"/>
        <v>96.997252747252745</v>
      </c>
      <c r="O2991" t="s">
        <v>8317</v>
      </c>
      <c r="P2991" t="s">
        <v>8357</v>
      </c>
      <c r="Q2991">
        <v>1448756962</v>
      </c>
      <c r="R2991" s="13">
        <f t="shared" si="186"/>
        <v>42337.02039351852</v>
      </c>
      <c r="S2991">
        <v>1450673940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 t="b">
        <v>0</v>
      </c>
      <c r="J2992">
        <v>27</v>
      </c>
      <c r="K2992" t="b">
        <v>1</v>
      </c>
      <c r="L2992" t="s">
        <v>8303</v>
      </c>
      <c r="M2992" s="8">
        <f t="shared" si="184"/>
        <v>100</v>
      </c>
      <c r="N2992" s="9">
        <f t="shared" si="185"/>
        <v>370.37037037037038</v>
      </c>
      <c r="O2992" t="s">
        <v>8317</v>
      </c>
      <c r="P2992" t="s">
        <v>8357</v>
      </c>
      <c r="Q2992">
        <v>1449150420</v>
      </c>
      <c r="R2992" s="13">
        <f t="shared" si="186"/>
        <v>42341.57430555555</v>
      </c>
      <c r="S2992">
        <v>1452174420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 t="b">
        <v>0</v>
      </c>
      <c r="J2993">
        <v>93</v>
      </c>
      <c r="K2993" t="b">
        <v>1</v>
      </c>
      <c r="L2993" t="s">
        <v>8303</v>
      </c>
      <c r="M2993" s="8">
        <f t="shared" si="184"/>
        <v>103.29411764705883</v>
      </c>
      <c r="N2993" s="9">
        <f t="shared" si="185"/>
        <v>94.408602150537632</v>
      </c>
      <c r="O2993" t="s">
        <v>8317</v>
      </c>
      <c r="P2993" t="s">
        <v>8357</v>
      </c>
      <c r="Q2993">
        <v>1483646730</v>
      </c>
      <c r="R2993" s="13">
        <f t="shared" si="186"/>
        <v>42740.837152777778</v>
      </c>
      <c r="S2993">
        <v>1485547530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 t="b">
        <v>0</v>
      </c>
      <c r="J2994">
        <v>64</v>
      </c>
      <c r="K2994" t="b">
        <v>1</v>
      </c>
      <c r="L2994" t="s">
        <v>8303</v>
      </c>
      <c r="M2994" s="8">
        <f t="shared" si="184"/>
        <v>104.5</v>
      </c>
      <c r="N2994" s="9">
        <f t="shared" si="185"/>
        <v>48.984375</v>
      </c>
      <c r="O2994" t="s">
        <v>8317</v>
      </c>
      <c r="P2994" t="s">
        <v>8357</v>
      </c>
      <c r="Q2994">
        <v>1473445510</v>
      </c>
      <c r="R2994" s="13">
        <f t="shared" si="186"/>
        <v>42622.767476851848</v>
      </c>
      <c r="S2994">
        <v>1476037510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 t="b">
        <v>0</v>
      </c>
      <c r="J2995">
        <v>22</v>
      </c>
      <c r="K2995" t="b">
        <v>1</v>
      </c>
      <c r="L2995" t="s">
        <v>8303</v>
      </c>
      <c r="M2995" s="8">
        <f t="shared" si="184"/>
        <v>100.3</v>
      </c>
      <c r="N2995" s="9">
        <f t="shared" si="185"/>
        <v>45.590909090909093</v>
      </c>
      <c r="O2995" t="s">
        <v>8317</v>
      </c>
      <c r="P2995" t="s">
        <v>8357</v>
      </c>
      <c r="Q2995">
        <v>1453406867</v>
      </c>
      <c r="R2995" s="13">
        <f t="shared" si="186"/>
        <v>42390.838738425926</v>
      </c>
      <c r="S2995">
        <v>1455998867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 t="b">
        <v>0</v>
      </c>
      <c r="J2996">
        <v>59</v>
      </c>
      <c r="K2996" t="b">
        <v>1</v>
      </c>
      <c r="L2996" t="s">
        <v>8303</v>
      </c>
      <c r="M2996" s="8">
        <f t="shared" si="184"/>
        <v>457.74666666666667</v>
      </c>
      <c r="N2996" s="9">
        <f t="shared" si="185"/>
        <v>23.275254237288134</v>
      </c>
      <c r="O2996" t="s">
        <v>8317</v>
      </c>
      <c r="P2996" t="s">
        <v>8357</v>
      </c>
      <c r="Q2996">
        <v>1409743772</v>
      </c>
      <c r="R2996" s="13">
        <f t="shared" si="186"/>
        <v>41885.478842592594</v>
      </c>
      <c r="S2996">
        <v>1412335772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 t="b">
        <v>0</v>
      </c>
      <c r="J2997">
        <v>249</v>
      </c>
      <c r="K2997" t="b">
        <v>1</v>
      </c>
      <c r="L2997" t="s">
        <v>8303</v>
      </c>
      <c r="M2997" s="8">
        <f t="shared" si="184"/>
        <v>104.96</v>
      </c>
      <c r="N2997" s="9">
        <f t="shared" si="185"/>
        <v>63.2289156626506</v>
      </c>
      <c r="O2997" t="s">
        <v>8317</v>
      </c>
      <c r="P2997" t="s">
        <v>8357</v>
      </c>
      <c r="Q2997">
        <v>1482249471</v>
      </c>
      <c r="R2997" s="13">
        <f t="shared" si="186"/>
        <v>42724.665173611109</v>
      </c>
      <c r="S2997">
        <v>1484841471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 t="b">
        <v>0</v>
      </c>
      <c r="J2998">
        <v>392</v>
      </c>
      <c r="K2998" t="b">
        <v>1</v>
      </c>
      <c r="L2998" t="s">
        <v>8303</v>
      </c>
      <c r="M2998" s="8">
        <f t="shared" si="184"/>
        <v>171.94285714285715</v>
      </c>
      <c r="N2998" s="9">
        <f t="shared" si="185"/>
        <v>153.5204081632653</v>
      </c>
      <c r="O2998" t="s">
        <v>8317</v>
      </c>
      <c r="P2998" t="s">
        <v>8357</v>
      </c>
      <c r="Q2998">
        <v>1427493240</v>
      </c>
      <c r="R2998" s="13">
        <f t="shared" si="186"/>
        <v>42090.912500000006</v>
      </c>
      <c r="S2998">
        <v>1432677240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 t="b">
        <v>0</v>
      </c>
      <c r="J2999">
        <v>115</v>
      </c>
      <c r="K2999" t="b">
        <v>1</v>
      </c>
      <c r="L2999" t="s">
        <v>8303</v>
      </c>
      <c r="M2999" s="8">
        <f t="shared" si="184"/>
        <v>103.73</v>
      </c>
      <c r="N2999" s="9">
        <f t="shared" si="185"/>
        <v>90.2</v>
      </c>
      <c r="O2999" t="s">
        <v>8317</v>
      </c>
      <c r="P2999" t="s">
        <v>8357</v>
      </c>
      <c r="Q2999">
        <v>1486661793</v>
      </c>
      <c r="R2999" s="13">
        <f t="shared" si="186"/>
        <v>42775.733715277776</v>
      </c>
      <c r="S2999">
        <v>1488171540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 t="b">
        <v>0</v>
      </c>
      <c r="J3000">
        <v>433</v>
      </c>
      <c r="K3000" t="b">
        <v>1</v>
      </c>
      <c r="L3000" t="s">
        <v>8303</v>
      </c>
      <c r="M3000" s="8">
        <f t="shared" si="184"/>
        <v>103.029</v>
      </c>
      <c r="N3000" s="9">
        <f t="shared" si="185"/>
        <v>118.97113163972287</v>
      </c>
      <c r="O3000" t="s">
        <v>8317</v>
      </c>
      <c r="P3000" t="s">
        <v>8357</v>
      </c>
      <c r="Q3000">
        <v>1400474329</v>
      </c>
      <c r="R3000" s="13">
        <f t="shared" si="186"/>
        <v>41778.193622685183</v>
      </c>
      <c r="S3000">
        <v>1402892700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 t="b">
        <v>0</v>
      </c>
      <c r="J3001">
        <v>20</v>
      </c>
      <c r="K3001" t="b">
        <v>1</v>
      </c>
      <c r="L3001" t="s">
        <v>8303</v>
      </c>
      <c r="M3001" s="8">
        <f t="shared" si="184"/>
        <v>118.88888888888889</v>
      </c>
      <c r="N3001" s="9">
        <f t="shared" si="185"/>
        <v>80.25</v>
      </c>
      <c r="O3001" t="s">
        <v>8317</v>
      </c>
      <c r="P3001" t="s">
        <v>8357</v>
      </c>
      <c r="Q3001">
        <v>1487094360</v>
      </c>
      <c r="R3001" s="13">
        <f t="shared" si="186"/>
        <v>42780.740277777775</v>
      </c>
      <c r="S3001">
        <v>1488333600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 t="b">
        <v>0</v>
      </c>
      <c r="J3002">
        <v>8</v>
      </c>
      <c r="K3002" t="b">
        <v>1</v>
      </c>
      <c r="L3002" t="s">
        <v>8303</v>
      </c>
      <c r="M3002" s="8">
        <f t="shared" si="184"/>
        <v>100</v>
      </c>
      <c r="N3002" s="9">
        <f t="shared" si="185"/>
        <v>62.5</v>
      </c>
      <c r="O3002" t="s">
        <v>8317</v>
      </c>
      <c r="P3002" t="s">
        <v>8357</v>
      </c>
      <c r="Q3002">
        <v>1484682670</v>
      </c>
      <c r="R3002" s="13">
        <f t="shared" si="186"/>
        <v>42752.827199074076</v>
      </c>
      <c r="S3002">
        <v>1485885600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 t="b">
        <v>0</v>
      </c>
      <c r="J3003">
        <v>175</v>
      </c>
      <c r="K3003" t="b">
        <v>1</v>
      </c>
      <c r="L3003" t="s">
        <v>8303</v>
      </c>
      <c r="M3003" s="8">
        <f t="shared" si="184"/>
        <v>318.699889104519</v>
      </c>
      <c r="N3003" s="9">
        <f t="shared" si="185"/>
        <v>131.37719999999999</v>
      </c>
      <c r="O3003" t="s">
        <v>8317</v>
      </c>
      <c r="P3003" t="s">
        <v>8357</v>
      </c>
      <c r="Q3003">
        <v>1465853382</v>
      </c>
      <c r="R3003" s="13">
        <f t="shared" si="186"/>
        <v>42534.895625000005</v>
      </c>
      <c r="S3003">
        <v>1468445382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 t="b">
        <v>0</v>
      </c>
      <c r="J3004">
        <v>104</v>
      </c>
      <c r="K3004" t="b">
        <v>1</v>
      </c>
      <c r="L3004" t="s">
        <v>8303</v>
      </c>
      <c r="M3004" s="8">
        <f t="shared" si="184"/>
        <v>108.50614285714286</v>
      </c>
      <c r="N3004" s="9">
        <f t="shared" si="185"/>
        <v>73.032980769230775</v>
      </c>
      <c r="O3004" t="s">
        <v>8317</v>
      </c>
      <c r="P3004" t="s">
        <v>8357</v>
      </c>
      <c r="Q3004">
        <v>1353960252</v>
      </c>
      <c r="R3004" s="13">
        <f t="shared" si="186"/>
        <v>41239.83625</v>
      </c>
      <c r="S3004">
        <v>1356552252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 t="b">
        <v>0</v>
      </c>
      <c r="J3005">
        <v>17</v>
      </c>
      <c r="K3005" t="b">
        <v>1</v>
      </c>
      <c r="L3005" t="s">
        <v>8303</v>
      </c>
      <c r="M3005" s="8">
        <f t="shared" si="184"/>
        <v>101.16666666666667</v>
      </c>
      <c r="N3005" s="9">
        <f t="shared" si="185"/>
        <v>178.52941176470588</v>
      </c>
      <c r="O3005" t="s">
        <v>8317</v>
      </c>
      <c r="P3005" t="s">
        <v>8357</v>
      </c>
      <c r="Q3005">
        <v>1454098976</v>
      </c>
      <c r="R3005" s="13">
        <f t="shared" si="186"/>
        <v>42398.849259259259</v>
      </c>
      <c r="S3005">
        <v>1456811940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 t="b">
        <v>0</v>
      </c>
      <c r="J3006">
        <v>277</v>
      </c>
      <c r="K3006" t="b">
        <v>1</v>
      </c>
      <c r="L3006" t="s">
        <v>8303</v>
      </c>
      <c r="M3006" s="8">
        <f t="shared" si="184"/>
        <v>112.815</v>
      </c>
      <c r="N3006" s="9">
        <f t="shared" si="185"/>
        <v>162.90974729241879</v>
      </c>
      <c r="O3006" t="s">
        <v>8317</v>
      </c>
      <c r="P3006" t="s">
        <v>8357</v>
      </c>
      <c r="Q3006">
        <v>1413493724</v>
      </c>
      <c r="R3006" s="13">
        <f t="shared" si="186"/>
        <v>41928.881064814814</v>
      </c>
      <c r="S3006">
        <v>1416089324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 t="b">
        <v>0</v>
      </c>
      <c r="J3007">
        <v>118</v>
      </c>
      <c r="K3007" t="b">
        <v>1</v>
      </c>
      <c r="L3007" t="s">
        <v>8303</v>
      </c>
      <c r="M3007" s="8">
        <f t="shared" si="184"/>
        <v>120.49622641509434</v>
      </c>
      <c r="N3007" s="9">
        <f t="shared" si="185"/>
        <v>108.24237288135593</v>
      </c>
      <c r="O3007" t="s">
        <v>8317</v>
      </c>
      <c r="P3007" t="s">
        <v>8357</v>
      </c>
      <c r="Q3007">
        <v>1410019905</v>
      </c>
      <c r="R3007" s="13">
        <f t="shared" si="186"/>
        <v>41888.674826388888</v>
      </c>
      <c r="S3007">
        <v>1412611905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 t="b">
        <v>0</v>
      </c>
      <c r="J3008">
        <v>97</v>
      </c>
      <c r="K3008" t="b">
        <v>1</v>
      </c>
      <c r="L3008" t="s">
        <v>8303</v>
      </c>
      <c r="M3008" s="8">
        <f t="shared" si="184"/>
        <v>107.75</v>
      </c>
      <c r="N3008" s="9">
        <f t="shared" si="185"/>
        <v>88.865979381443296</v>
      </c>
      <c r="O3008" t="s">
        <v>8317</v>
      </c>
      <c r="P3008" t="s">
        <v>8357</v>
      </c>
      <c r="Q3008">
        <v>1415988591</v>
      </c>
      <c r="R3008" s="13">
        <f t="shared" si="186"/>
        <v>41957.756840277783</v>
      </c>
      <c r="S3008">
        <v>1418580591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 t="b">
        <v>0</v>
      </c>
      <c r="J3009">
        <v>20</v>
      </c>
      <c r="K3009" t="b">
        <v>1</v>
      </c>
      <c r="L3009" t="s">
        <v>8303</v>
      </c>
      <c r="M3009" s="8">
        <f t="shared" si="184"/>
        <v>180</v>
      </c>
      <c r="N3009" s="9">
        <f t="shared" si="185"/>
        <v>54</v>
      </c>
      <c r="O3009" t="s">
        <v>8317</v>
      </c>
      <c r="P3009" t="s">
        <v>8357</v>
      </c>
      <c r="Q3009">
        <v>1428124283</v>
      </c>
      <c r="R3009" s="13">
        <f t="shared" si="186"/>
        <v>42098.216238425928</v>
      </c>
      <c r="S3009">
        <v>1429938683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 t="b">
        <v>0</v>
      </c>
      <c r="J3010">
        <v>26</v>
      </c>
      <c r="K3010" t="b">
        <v>1</v>
      </c>
      <c r="L3010" t="s">
        <v>8303</v>
      </c>
      <c r="M3010" s="8">
        <f t="shared" ref="M3010:M3073" si="188">100*E3010/D3010</f>
        <v>101.16666666666667</v>
      </c>
      <c r="N3010" s="9">
        <f t="shared" ref="N3010:N3073" si="189">E3010/J3010</f>
        <v>116.73076923076923</v>
      </c>
      <c r="O3010" t="s">
        <v>8317</v>
      </c>
      <c r="P3010" t="s">
        <v>8357</v>
      </c>
      <c r="Q3010">
        <v>1450760719</v>
      </c>
      <c r="R3010" s="13">
        <f t="shared" ref="R3010:R3073" si="190">(((Q3010/60)/60)/24)+DATE(1970,1,1)</f>
        <v>42360.212025462963</v>
      </c>
      <c r="S3010">
        <v>1453352719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 t="b">
        <v>0</v>
      </c>
      <c r="J3011">
        <v>128</v>
      </c>
      <c r="K3011" t="b">
        <v>1</v>
      </c>
      <c r="L3011" t="s">
        <v>8303</v>
      </c>
      <c r="M3011" s="8">
        <f t="shared" si="188"/>
        <v>119.756</v>
      </c>
      <c r="N3011" s="9">
        <f t="shared" si="189"/>
        <v>233.8984375</v>
      </c>
      <c r="O3011" t="s">
        <v>8317</v>
      </c>
      <c r="P3011" t="s">
        <v>8357</v>
      </c>
      <c r="Q3011">
        <v>1414417240</v>
      </c>
      <c r="R3011" s="13">
        <f t="shared" si="190"/>
        <v>41939.569907407407</v>
      </c>
      <c r="S3011">
        <v>1417012840</v>
      </c>
      <c r="T3011" s="14">
        <f t="shared" ref="T3011:T3074" si="191">(((S3011/60)/60)/24)+DATE(1970,1,1)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 t="b">
        <v>0</v>
      </c>
      <c r="J3012">
        <v>15</v>
      </c>
      <c r="K3012" t="b">
        <v>1</v>
      </c>
      <c r="L3012" t="s">
        <v>8303</v>
      </c>
      <c r="M3012" s="8">
        <f t="shared" si="188"/>
        <v>158</v>
      </c>
      <c r="N3012" s="9">
        <f t="shared" si="189"/>
        <v>158</v>
      </c>
      <c r="O3012" t="s">
        <v>8317</v>
      </c>
      <c r="P3012" t="s">
        <v>8357</v>
      </c>
      <c r="Q3012">
        <v>1419364719</v>
      </c>
      <c r="R3012" s="13">
        <f t="shared" si="190"/>
        <v>41996.832395833335</v>
      </c>
      <c r="S3012">
        <v>1424548719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 t="b">
        <v>0</v>
      </c>
      <c r="J3013">
        <v>25</v>
      </c>
      <c r="K3013" t="b">
        <v>1</v>
      </c>
      <c r="L3013" t="s">
        <v>8303</v>
      </c>
      <c r="M3013" s="8">
        <f t="shared" si="188"/>
        <v>123.66666666666667</v>
      </c>
      <c r="N3013" s="9">
        <f t="shared" si="189"/>
        <v>14.84</v>
      </c>
      <c r="O3013" t="s">
        <v>8317</v>
      </c>
      <c r="P3013" t="s">
        <v>8357</v>
      </c>
      <c r="Q3013">
        <v>1448536516</v>
      </c>
      <c r="R3013" s="13">
        <f t="shared" si="190"/>
        <v>42334.468935185185</v>
      </c>
      <c r="S3013">
        <v>1450911540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 t="b">
        <v>0</v>
      </c>
      <c r="J3014">
        <v>55</v>
      </c>
      <c r="K3014" t="b">
        <v>1</v>
      </c>
      <c r="L3014" t="s">
        <v>8303</v>
      </c>
      <c r="M3014" s="8">
        <f t="shared" si="188"/>
        <v>117.125</v>
      </c>
      <c r="N3014" s="9">
        <f t="shared" si="189"/>
        <v>85.181818181818187</v>
      </c>
      <c r="O3014" t="s">
        <v>8317</v>
      </c>
      <c r="P3014" t="s">
        <v>8357</v>
      </c>
      <c r="Q3014">
        <v>1421772730</v>
      </c>
      <c r="R3014" s="13">
        <f t="shared" si="190"/>
        <v>42024.702893518523</v>
      </c>
      <c r="S3014">
        <v>1423587130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 t="b">
        <v>0</v>
      </c>
      <c r="J3015">
        <v>107</v>
      </c>
      <c r="K3015" t="b">
        <v>1</v>
      </c>
      <c r="L3015" t="s">
        <v>8303</v>
      </c>
      <c r="M3015" s="8">
        <f t="shared" si="188"/>
        <v>156.96</v>
      </c>
      <c r="N3015" s="9">
        <f t="shared" si="189"/>
        <v>146.69158878504672</v>
      </c>
      <c r="O3015" t="s">
        <v>8317</v>
      </c>
      <c r="P3015" t="s">
        <v>8357</v>
      </c>
      <c r="Q3015">
        <v>1432325049</v>
      </c>
      <c r="R3015" s="13">
        <f t="shared" si="190"/>
        <v>42146.836215277777</v>
      </c>
      <c r="S3015">
        <v>1434917049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 t="b">
        <v>0</v>
      </c>
      <c r="J3016">
        <v>557</v>
      </c>
      <c r="K3016" t="b">
        <v>1</v>
      </c>
      <c r="L3016" t="s">
        <v>8303</v>
      </c>
      <c r="M3016" s="8">
        <f t="shared" si="188"/>
        <v>113.104</v>
      </c>
      <c r="N3016" s="9">
        <f t="shared" si="189"/>
        <v>50.764811490125673</v>
      </c>
      <c r="O3016" t="s">
        <v>8317</v>
      </c>
      <c r="P3016" t="s">
        <v>8357</v>
      </c>
      <c r="Q3016">
        <v>1412737080</v>
      </c>
      <c r="R3016" s="13">
        <f t="shared" si="190"/>
        <v>41920.123611111114</v>
      </c>
      <c r="S3016">
        <v>1415163600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 t="b">
        <v>0</v>
      </c>
      <c r="J3017">
        <v>40</v>
      </c>
      <c r="K3017" t="b">
        <v>1</v>
      </c>
      <c r="L3017" t="s">
        <v>8303</v>
      </c>
      <c r="M3017" s="8">
        <f t="shared" si="188"/>
        <v>103.17647058823529</v>
      </c>
      <c r="N3017" s="9">
        <f t="shared" si="189"/>
        <v>87.7</v>
      </c>
      <c r="O3017" t="s">
        <v>8317</v>
      </c>
      <c r="P3017" t="s">
        <v>8357</v>
      </c>
      <c r="Q3017">
        <v>1401125238</v>
      </c>
      <c r="R3017" s="13">
        <f t="shared" si="190"/>
        <v>41785.72729166667</v>
      </c>
      <c r="S3017">
        <v>1402459200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 t="b">
        <v>0</v>
      </c>
      <c r="J3018">
        <v>36</v>
      </c>
      <c r="K3018" t="b">
        <v>1</v>
      </c>
      <c r="L3018" t="s">
        <v>8303</v>
      </c>
      <c r="M3018" s="8">
        <f t="shared" si="188"/>
        <v>102.61176470588235</v>
      </c>
      <c r="N3018" s="9">
        <f t="shared" si="189"/>
        <v>242.27777777777777</v>
      </c>
      <c r="O3018" t="s">
        <v>8317</v>
      </c>
      <c r="P3018" t="s">
        <v>8357</v>
      </c>
      <c r="Q3018">
        <v>1400504952</v>
      </c>
      <c r="R3018" s="13">
        <f t="shared" si="190"/>
        <v>41778.548055555555</v>
      </c>
      <c r="S3018">
        <v>1405688952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 t="b">
        <v>0</v>
      </c>
      <c r="J3019">
        <v>159</v>
      </c>
      <c r="K3019" t="b">
        <v>1</v>
      </c>
      <c r="L3019" t="s">
        <v>8303</v>
      </c>
      <c r="M3019" s="8">
        <f t="shared" si="188"/>
        <v>105.84090909090909</v>
      </c>
      <c r="N3019" s="9">
        <f t="shared" si="189"/>
        <v>146.44654088050314</v>
      </c>
      <c r="O3019" t="s">
        <v>8317</v>
      </c>
      <c r="P3019" t="s">
        <v>8357</v>
      </c>
      <c r="Q3019">
        <v>1405974243</v>
      </c>
      <c r="R3019" s="13">
        <f t="shared" si="190"/>
        <v>41841.850034722222</v>
      </c>
      <c r="S3019">
        <v>1408566243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 t="b">
        <v>0</v>
      </c>
      <c r="J3020">
        <v>41</v>
      </c>
      <c r="K3020" t="b">
        <v>1</v>
      </c>
      <c r="L3020" t="s">
        <v>8303</v>
      </c>
      <c r="M3020" s="8">
        <f t="shared" si="188"/>
        <v>100.71428571428571</v>
      </c>
      <c r="N3020" s="9">
        <f t="shared" si="189"/>
        <v>103.17073170731707</v>
      </c>
      <c r="O3020" t="s">
        <v>8317</v>
      </c>
      <c r="P3020" t="s">
        <v>8357</v>
      </c>
      <c r="Q3020">
        <v>1433747376</v>
      </c>
      <c r="R3020" s="13">
        <f t="shared" si="190"/>
        <v>42163.29833333334</v>
      </c>
      <c r="S3020">
        <v>1437429600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 t="b">
        <v>0</v>
      </c>
      <c r="J3021">
        <v>226</v>
      </c>
      <c r="K3021" t="b">
        <v>1</v>
      </c>
      <c r="L3021" t="s">
        <v>8303</v>
      </c>
      <c r="M3021" s="8">
        <f t="shared" si="188"/>
        <v>121.23333333333333</v>
      </c>
      <c r="N3021" s="9">
        <f t="shared" si="189"/>
        <v>80.464601769911511</v>
      </c>
      <c r="O3021" t="s">
        <v>8317</v>
      </c>
      <c r="P3021" t="s">
        <v>8357</v>
      </c>
      <c r="Q3021">
        <v>1398801620</v>
      </c>
      <c r="R3021" s="13">
        <f t="shared" si="190"/>
        <v>41758.833564814813</v>
      </c>
      <c r="S3021">
        <v>1401159600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 t="b">
        <v>0</v>
      </c>
      <c r="J3022">
        <v>30</v>
      </c>
      <c r="K3022" t="b">
        <v>1</v>
      </c>
      <c r="L3022" t="s">
        <v>8303</v>
      </c>
      <c r="M3022" s="8">
        <f t="shared" si="188"/>
        <v>100.57142857142857</v>
      </c>
      <c r="N3022" s="9">
        <f t="shared" si="189"/>
        <v>234.66666666666666</v>
      </c>
      <c r="O3022" t="s">
        <v>8317</v>
      </c>
      <c r="P3022" t="s">
        <v>8357</v>
      </c>
      <c r="Q3022">
        <v>1434399533</v>
      </c>
      <c r="R3022" s="13">
        <f t="shared" si="190"/>
        <v>42170.846446759257</v>
      </c>
      <c r="S3022">
        <v>1439583533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 t="b">
        <v>0</v>
      </c>
      <c r="J3023">
        <v>103</v>
      </c>
      <c r="K3023" t="b">
        <v>1</v>
      </c>
      <c r="L3023" t="s">
        <v>8303</v>
      </c>
      <c r="M3023" s="8">
        <f t="shared" si="188"/>
        <v>116.02222222222223</v>
      </c>
      <c r="N3023" s="9">
        <f t="shared" si="189"/>
        <v>50.689320388349515</v>
      </c>
      <c r="O3023" t="s">
        <v>8317</v>
      </c>
      <c r="P3023" t="s">
        <v>8357</v>
      </c>
      <c r="Q3023">
        <v>1476715869</v>
      </c>
      <c r="R3023" s="13">
        <f t="shared" si="190"/>
        <v>42660.618854166663</v>
      </c>
      <c r="S3023">
        <v>1479794340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 t="b">
        <v>0</v>
      </c>
      <c r="J3024">
        <v>62</v>
      </c>
      <c r="K3024" t="b">
        <v>1</v>
      </c>
      <c r="L3024" t="s">
        <v>8303</v>
      </c>
      <c r="M3024" s="8">
        <f t="shared" si="188"/>
        <v>100.88</v>
      </c>
      <c r="N3024" s="9">
        <f t="shared" si="189"/>
        <v>162.70967741935485</v>
      </c>
      <c r="O3024" t="s">
        <v>8317</v>
      </c>
      <c r="P3024" t="s">
        <v>8357</v>
      </c>
      <c r="Q3024">
        <v>1468450409</v>
      </c>
      <c r="R3024" s="13">
        <f t="shared" si="190"/>
        <v>42564.95380787037</v>
      </c>
      <c r="S3024">
        <v>1472338409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 t="b">
        <v>0</v>
      </c>
      <c r="J3025">
        <v>6</v>
      </c>
      <c r="K3025" t="b">
        <v>1</v>
      </c>
      <c r="L3025" t="s">
        <v>8303</v>
      </c>
      <c r="M3025" s="8">
        <f t="shared" si="188"/>
        <v>103</v>
      </c>
      <c r="N3025" s="9">
        <f t="shared" si="189"/>
        <v>120.16666666666667</v>
      </c>
      <c r="O3025" t="s">
        <v>8317</v>
      </c>
      <c r="P3025" t="s">
        <v>8357</v>
      </c>
      <c r="Q3025">
        <v>1430151186</v>
      </c>
      <c r="R3025" s="13">
        <f t="shared" si="190"/>
        <v>42121.675763888896</v>
      </c>
      <c r="S3025">
        <v>1434039186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 t="b">
        <v>0</v>
      </c>
      <c r="J3026">
        <v>182</v>
      </c>
      <c r="K3026" t="b">
        <v>1</v>
      </c>
      <c r="L3026" t="s">
        <v>8303</v>
      </c>
      <c r="M3026" s="8">
        <f t="shared" si="188"/>
        <v>246.42</v>
      </c>
      <c r="N3026" s="9">
        <f t="shared" si="189"/>
        <v>67.697802197802204</v>
      </c>
      <c r="O3026" t="s">
        <v>8317</v>
      </c>
      <c r="P3026" t="s">
        <v>8357</v>
      </c>
      <c r="Q3026">
        <v>1346975475</v>
      </c>
      <c r="R3026" s="13">
        <f t="shared" si="190"/>
        <v>41158.993923611109</v>
      </c>
      <c r="S3026">
        <v>1349567475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 t="b">
        <v>0</v>
      </c>
      <c r="J3027">
        <v>145</v>
      </c>
      <c r="K3027" t="b">
        <v>1</v>
      </c>
      <c r="L3027" t="s">
        <v>8303</v>
      </c>
      <c r="M3027" s="8">
        <f t="shared" si="188"/>
        <v>302.2</v>
      </c>
      <c r="N3027" s="9">
        <f t="shared" si="189"/>
        <v>52.103448275862071</v>
      </c>
      <c r="O3027" t="s">
        <v>8317</v>
      </c>
      <c r="P3027" t="s">
        <v>8357</v>
      </c>
      <c r="Q3027">
        <v>1399032813</v>
      </c>
      <c r="R3027" s="13">
        <f t="shared" si="190"/>
        <v>41761.509409722225</v>
      </c>
      <c r="S3027">
        <v>1401465600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 t="b">
        <v>0</v>
      </c>
      <c r="J3028">
        <v>25</v>
      </c>
      <c r="K3028" t="b">
        <v>1</v>
      </c>
      <c r="L3028" t="s">
        <v>8303</v>
      </c>
      <c r="M3028" s="8">
        <f t="shared" si="188"/>
        <v>143.33333333333334</v>
      </c>
      <c r="N3028" s="9">
        <f t="shared" si="189"/>
        <v>51.6</v>
      </c>
      <c r="O3028" t="s">
        <v>8317</v>
      </c>
      <c r="P3028" t="s">
        <v>8357</v>
      </c>
      <c r="Q3028">
        <v>1487329292</v>
      </c>
      <c r="R3028" s="13">
        <f t="shared" si="190"/>
        <v>42783.459398148145</v>
      </c>
      <c r="S3028">
        <v>1488538892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 t="b">
        <v>0</v>
      </c>
      <c r="J3029">
        <v>320</v>
      </c>
      <c r="K3029" t="b">
        <v>1</v>
      </c>
      <c r="L3029" t="s">
        <v>8303</v>
      </c>
      <c r="M3029" s="8">
        <f t="shared" si="188"/>
        <v>131.44</v>
      </c>
      <c r="N3029" s="9">
        <f t="shared" si="189"/>
        <v>164.3</v>
      </c>
      <c r="O3029" t="s">
        <v>8317</v>
      </c>
      <c r="P3029" t="s">
        <v>8357</v>
      </c>
      <c r="Q3029">
        <v>1424278451</v>
      </c>
      <c r="R3029" s="13">
        <f t="shared" si="190"/>
        <v>42053.704293981486</v>
      </c>
      <c r="S3029">
        <v>1426866851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 t="b">
        <v>0</v>
      </c>
      <c r="J3030">
        <v>99</v>
      </c>
      <c r="K3030" t="b">
        <v>1</v>
      </c>
      <c r="L3030" t="s">
        <v>8303</v>
      </c>
      <c r="M3030" s="8">
        <f t="shared" si="188"/>
        <v>168.02</v>
      </c>
      <c r="N3030" s="9">
        <f t="shared" si="189"/>
        <v>84.858585858585855</v>
      </c>
      <c r="O3030" t="s">
        <v>8317</v>
      </c>
      <c r="P3030" t="s">
        <v>8357</v>
      </c>
      <c r="Q3030">
        <v>1468650025</v>
      </c>
      <c r="R3030" s="13">
        <f t="shared" si="190"/>
        <v>42567.264178240745</v>
      </c>
      <c r="S3030">
        <v>1471242025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 t="b">
        <v>0</v>
      </c>
      <c r="J3031">
        <v>348</v>
      </c>
      <c r="K3031" t="b">
        <v>1</v>
      </c>
      <c r="L3031" t="s">
        <v>8303</v>
      </c>
      <c r="M3031" s="8">
        <f t="shared" si="188"/>
        <v>109.67666666666666</v>
      </c>
      <c r="N3031" s="9">
        <f t="shared" si="189"/>
        <v>94.548850574712645</v>
      </c>
      <c r="O3031" t="s">
        <v>8317</v>
      </c>
      <c r="P3031" t="s">
        <v>8357</v>
      </c>
      <c r="Q3031">
        <v>1413824447</v>
      </c>
      <c r="R3031" s="13">
        <f t="shared" si="190"/>
        <v>41932.708877314813</v>
      </c>
      <c r="S3031">
        <v>1416285300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 t="b">
        <v>0</v>
      </c>
      <c r="J3032">
        <v>41</v>
      </c>
      <c r="K3032" t="b">
        <v>1</v>
      </c>
      <c r="L3032" t="s">
        <v>8303</v>
      </c>
      <c r="M3032" s="8">
        <f t="shared" si="188"/>
        <v>106.68571428571428</v>
      </c>
      <c r="N3032" s="9">
        <f t="shared" si="189"/>
        <v>45.536585365853661</v>
      </c>
      <c r="O3032" t="s">
        <v>8317</v>
      </c>
      <c r="P3032" t="s">
        <v>8357</v>
      </c>
      <c r="Q3032">
        <v>1439834171</v>
      </c>
      <c r="R3032" s="13">
        <f t="shared" si="190"/>
        <v>42233.747349537036</v>
      </c>
      <c r="S3032">
        <v>1442426171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 t="b">
        <v>0</v>
      </c>
      <c r="J3033">
        <v>29</v>
      </c>
      <c r="K3033" t="b">
        <v>1</v>
      </c>
      <c r="L3033" t="s">
        <v>8303</v>
      </c>
      <c r="M3033" s="8">
        <f t="shared" si="188"/>
        <v>100</v>
      </c>
      <c r="N3033" s="9">
        <f t="shared" si="189"/>
        <v>51.724137931034484</v>
      </c>
      <c r="O3033" t="s">
        <v>8317</v>
      </c>
      <c r="P3033" t="s">
        <v>8357</v>
      </c>
      <c r="Q3033">
        <v>1471295447</v>
      </c>
      <c r="R3033" s="13">
        <f t="shared" si="190"/>
        <v>42597.882488425923</v>
      </c>
      <c r="S3033">
        <v>1476479447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 t="b">
        <v>0</v>
      </c>
      <c r="J3034">
        <v>25</v>
      </c>
      <c r="K3034" t="b">
        <v>1</v>
      </c>
      <c r="L3034" t="s">
        <v>8303</v>
      </c>
      <c r="M3034" s="8">
        <f t="shared" si="188"/>
        <v>127.2</v>
      </c>
      <c r="N3034" s="9">
        <f t="shared" si="189"/>
        <v>50.88</v>
      </c>
      <c r="O3034" t="s">
        <v>8317</v>
      </c>
      <c r="P3034" t="s">
        <v>8357</v>
      </c>
      <c r="Q3034">
        <v>1439341459</v>
      </c>
      <c r="R3034" s="13">
        <f t="shared" si="190"/>
        <v>42228.044664351852</v>
      </c>
      <c r="S3034">
        <v>1441933459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 t="b">
        <v>0</v>
      </c>
      <c r="J3035">
        <v>23</v>
      </c>
      <c r="K3035" t="b">
        <v>1</v>
      </c>
      <c r="L3035" t="s">
        <v>8303</v>
      </c>
      <c r="M3035" s="8">
        <f t="shared" si="188"/>
        <v>146.53333333333333</v>
      </c>
      <c r="N3035" s="9">
        <f t="shared" si="189"/>
        <v>191.13043478260869</v>
      </c>
      <c r="O3035" t="s">
        <v>8317</v>
      </c>
      <c r="P3035" t="s">
        <v>8357</v>
      </c>
      <c r="Q3035">
        <v>1468895925</v>
      </c>
      <c r="R3035" s="13">
        <f t="shared" si="190"/>
        <v>42570.110243055555</v>
      </c>
      <c r="S3035">
        <v>1471487925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 t="b">
        <v>0</v>
      </c>
      <c r="J3036">
        <v>1260</v>
      </c>
      <c r="K3036" t="b">
        <v>1</v>
      </c>
      <c r="L3036" t="s">
        <v>8303</v>
      </c>
      <c r="M3036" s="8">
        <f t="shared" si="188"/>
        <v>112.536</v>
      </c>
      <c r="N3036" s="9">
        <f t="shared" si="189"/>
        <v>89.314285714285717</v>
      </c>
      <c r="O3036" t="s">
        <v>8317</v>
      </c>
      <c r="P3036" t="s">
        <v>8357</v>
      </c>
      <c r="Q3036">
        <v>1475326255</v>
      </c>
      <c r="R3036" s="13">
        <f t="shared" si="190"/>
        <v>42644.535358796296</v>
      </c>
      <c r="S3036">
        <v>1477972740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 t="b">
        <v>0</v>
      </c>
      <c r="J3037">
        <v>307</v>
      </c>
      <c r="K3037" t="b">
        <v>1</v>
      </c>
      <c r="L3037" t="s">
        <v>8303</v>
      </c>
      <c r="M3037" s="8">
        <f t="shared" si="188"/>
        <v>108.78684</v>
      </c>
      <c r="N3037" s="9">
        <f t="shared" si="189"/>
        <v>88.588631921824103</v>
      </c>
      <c r="O3037" t="s">
        <v>8317</v>
      </c>
      <c r="P3037" t="s">
        <v>8357</v>
      </c>
      <c r="Q3037">
        <v>1365082009</v>
      </c>
      <c r="R3037" s="13">
        <f t="shared" si="190"/>
        <v>41368.560289351852</v>
      </c>
      <c r="S3037">
        <v>1367674009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 t="b">
        <v>0</v>
      </c>
      <c r="J3038">
        <v>329</v>
      </c>
      <c r="K3038" t="b">
        <v>1</v>
      </c>
      <c r="L3038" t="s">
        <v>8303</v>
      </c>
      <c r="M3038" s="8">
        <f t="shared" si="188"/>
        <v>126.732</v>
      </c>
      <c r="N3038" s="9">
        <f t="shared" si="189"/>
        <v>96.300911854103347</v>
      </c>
      <c r="O3038" t="s">
        <v>8317</v>
      </c>
      <c r="P3038" t="s">
        <v>8357</v>
      </c>
      <c r="Q3038">
        <v>1373568644</v>
      </c>
      <c r="R3038" s="13">
        <f t="shared" si="190"/>
        <v>41466.785231481481</v>
      </c>
      <c r="S3038">
        <v>1376654340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 t="b">
        <v>0</v>
      </c>
      <c r="J3039">
        <v>32</v>
      </c>
      <c r="K3039" t="b">
        <v>1</v>
      </c>
      <c r="L3039" t="s">
        <v>8303</v>
      </c>
      <c r="M3039" s="8">
        <f t="shared" si="188"/>
        <v>213.2</v>
      </c>
      <c r="N3039" s="9">
        <f t="shared" si="189"/>
        <v>33.3125</v>
      </c>
      <c r="O3039" t="s">
        <v>8317</v>
      </c>
      <c r="P3039" t="s">
        <v>8357</v>
      </c>
      <c r="Q3039">
        <v>1279574773</v>
      </c>
      <c r="R3039" s="13">
        <f t="shared" si="190"/>
        <v>40378.893206018518</v>
      </c>
      <c r="S3039">
        <v>1285995540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 t="b">
        <v>0</v>
      </c>
      <c r="J3040">
        <v>27</v>
      </c>
      <c r="K3040" t="b">
        <v>1</v>
      </c>
      <c r="L3040" t="s">
        <v>8303</v>
      </c>
      <c r="M3040" s="8">
        <f t="shared" si="188"/>
        <v>100.5</v>
      </c>
      <c r="N3040" s="9">
        <f t="shared" si="189"/>
        <v>37.222222222222221</v>
      </c>
      <c r="O3040" t="s">
        <v>8317</v>
      </c>
      <c r="P3040" t="s">
        <v>8357</v>
      </c>
      <c r="Q3040">
        <v>1451887397</v>
      </c>
      <c r="R3040" s="13">
        <f t="shared" si="190"/>
        <v>42373.252280092594</v>
      </c>
      <c r="S3040">
        <v>1457071397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 t="b">
        <v>0</v>
      </c>
      <c r="J3041">
        <v>236</v>
      </c>
      <c r="K3041" t="b">
        <v>1</v>
      </c>
      <c r="L3041" t="s">
        <v>8303</v>
      </c>
      <c r="M3041" s="8">
        <f t="shared" si="188"/>
        <v>108.7139</v>
      </c>
      <c r="N3041" s="9">
        <f t="shared" si="189"/>
        <v>92.130423728813554</v>
      </c>
      <c r="O3041" t="s">
        <v>8317</v>
      </c>
      <c r="P3041" t="s">
        <v>8357</v>
      </c>
      <c r="Q3041">
        <v>1386011038</v>
      </c>
      <c r="R3041" s="13">
        <f t="shared" si="190"/>
        <v>41610.794421296298</v>
      </c>
      <c r="S3041">
        <v>1388303940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 t="b">
        <v>0</v>
      </c>
      <c r="J3042">
        <v>42</v>
      </c>
      <c r="K3042" t="b">
        <v>1</v>
      </c>
      <c r="L3042" t="s">
        <v>8303</v>
      </c>
      <c r="M3042" s="8">
        <f t="shared" si="188"/>
        <v>107.5</v>
      </c>
      <c r="N3042" s="9">
        <f t="shared" si="189"/>
        <v>76.785714285714292</v>
      </c>
      <c r="O3042" t="s">
        <v>8317</v>
      </c>
      <c r="P3042" t="s">
        <v>8357</v>
      </c>
      <c r="Q3042">
        <v>1434999621</v>
      </c>
      <c r="R3042" s="13">
        <f t="shared" si="190"/>
        <v>42177.791909722218</v>
      </c>
      <c r="S3042">
        <v>1435359600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 t="b">
        <v>0</v>
      </c>
      <c r="J3043">
        <v>95</v>
      </c>
      <c r="K3043" t="b">
        <v>1</v>
      </c>
      <c r="L3043" t="s">
        <v>8303</v>
      </c>
      <c r="M3043" s="8">
        <f t="shared" si="188"/>
        <v>110.48192771084338</v>
      </c>
      <c r="N3043" s="9">
        <f t="shared" si="189"/>
        <v>96.526315789473685</v>
      </c>
      <c r="O3043" t="s">
        <v>8317</v>
      </c>
      <c r="P3043" t="s">
        <v>8357</v>
      </c>
      <c r="Q3043">
        <v>1450731048</v>
      </c>
      <c r="R3043" s="13">
        <f t="shared" si="190"/>
        <v>42359.868611111116</v>
      </c>
      <c r="S3043">
        <v>1453323048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 t="b">
        <v>0</v>
      </c>
      <c r="J3044">
        <v>37</v>
      </c>
      <c r="K3044" t="b">
        <v>1</v>
      </c>
      <c r="L3044" t="s">
        <v>8303</v>
      </c>
      <c r="M3044" s="8">
        <f t="shared" si="188"/>
        <v>128</v>
      </c>
      <c r="N3044" s="9">
        <f t="shared" si="189"/>
        <v>51.891891891891895</v>
      </c>
      <c r="O3044" t="s">
        <v>8317</v>
      </c>
      <c r="P3044" t="s">
        <v>8357</v>
      </c>
      <c r="Q3044">
        <v>1441557047</v>
      </c>
      <c r="R3044" s="13">
        <f t="shared" si="190"/>
        <v>42253.688043981485</v>
      </c>
      <c r="S3044">
        <v>1444149047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 t="b">
        <v>0</v>
      </c>
      <c r="J3045">
        <v>128</v>
      </c>
      <c r="K3045" t="b">
        <v>1</v>
      </c>
      <c r="L3045" t="s">
        <v>8303</v>
      </c>
      <c r="M3045" s="8">
        <f t="shared" si="188"/>
        <v>110.00666666666666</v>
      </c>
      <c r="N3045" s="9">
        <f t="shared" si="189"/>
        <v>128.9140625</v>
      </c>
      <c r="O3045" t="s">
        <v>8317</v>
      </c>
      <c r="P3045" t="s">
        <v>8357</v>
      </c>
      <c r="Q3045">
        <v>1426815699</v>
      </c>
      <c r="R3045" s="13">
        <f t="shared" si="190"/>
        <v>42083.070590277777</v>
      </c>
      <c r="S3045">
        <v>1429152600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 t="b">
        <v>0</v>
      </c>
      <c r="J3046">
        <v>156</v>
      </c>
      <c r="K3046" t="b">
        <v>1</v>
      </c>
      <c r="L3046" t="s">
        <v>8303</v>
      </c>
      <c r="M3046" s="8">
        <f t="shared" si="188"/>
        <v>109.34166666666667</v>
      </c>
      <c r="N3046" s="9">
        <f t="shared" si="189"/>
        <v>84.108974358974365</v>
      </c>
      <c r="O3046" t="s">
        <v>8317</v>
      </c>
      <c r="P3046" t="s">
        <v>8357</v>
      </c>
      <c r="Q3046">
        <v>1453137998</v>
      </c>
      <c r="R3046" s="13">
        <f t="shared" si="190"/>
        <v>42387.7268287037</v>
      </c>
      <c r="S3046">
        <v>1454433998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 t="b">
        <v>0</v>
      </c>
      <c r="J3047">
        <v>64</v>
      </c>
      <c r="K3047" t="b">
        <v>1</v>
      </c>
      <c r="L3047" t="s">
        <v>8303</v>
      </c>
      <c r="M3047" s="8">
        <f t="shared" si="188"/>
        <v>132.70650000000001</v>
      </c>
      <c r="N3047" s="9">
        <f t="shared" si="189"/>
        <v>82.941562500000003</v>
      </c>
      <c r="O3047" t="s">
        <v>8317</v>
      </c>
      <c r="P3047" t="s">
        <v>8357</v>
      </c>
      <c r="Q3047">
        <v>1406087055</v>
      </c>
      <c r="R3047" s="13">
        <f t="shared" si="190"/>
        <v>41843.155729166669</v>
      </c>
      <c r="S3047">
        <v>1408679055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 t="b">
        <v>0</v>
      </c>
      <c r="J3048">
        <v>58</v>
      </c>
      <c r="K3048" t="b">
        <v>1</v>
      </c>
      <c r="L3048" t="s">
        <v>8303</v>
      </c>
      <c r="M3048" s="8">
        <f t="shared" si="188"/>
        <v>190.84810126582278</v>
      </c>
      <c r="N3048" s="9">
        <f t="shared" si="189"/>
        <v>259.94827586206895</v>
      </c>
      <c r="O3048" t="s">
        <v>8317</v>
      </c>
      <c r="P3048" t="s">
        <v>8357</v>
      </c>
      <c r="Q3048">
        <v>1407784586</v>
      </c>
      <c r="R3048" s="13">
        <f t="shared" si="190"/>
        <v>41862.803078703706</v>
      </c>
      <c r="S3048">
        <v>1410324720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 t="b">
        <v>0</v>
      </c>
      <c r="J3049">
        <v>20</v>
      </c>
      <c r="K3049" t="b">
        <v>1</v>
      </c>
      <c r="L3049" t="s">
        <v>8303</v>
      </c>
      <c r="M3049" s="8">
        <f t="shared" si="188"/>
        <v>149</v>
      </c>
      <c r="N3049" s="9">
        <f t="shared" si="189"/>
        <v>37.25</v>
      </c>
      <c r="O3049" t="s">
        <v>8317</v>
      </c>
      <c r="P3049" t="s">
        <v>8357</v>
      </c>
      <c r="Q3049">
        <v>1457999054</v>
      </c>
      <c r="R3049" s="13">
        <f t="shared" si="190"/>
        <v>42443.989050925928</v>
      </c>
      <c r="S3049">
        <v>1461762960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 t="b">
        <v>0</v>
      </c>
      <c r="J3050">
        <v>47</v>
      </c>
      <c r="K3050" t="b">
        <v>1</v>
      </c>
      <c r="L3050" t="s">
        <v>8303</v>
      </c>
      <c r="M3050" s="8">
        <f t="shared" si="188"/>
        <v>166.4</v>
      </c>
      <c r="N3050" s="9">
        <f t="shared" si="189"/>
        <v>177.02127659574469</v>
      </c>
      <c r="O3050" t="s">
        <v>8317</v>
      </c>
      <c r="P3050" t="s">
        <v>8357</v>
      </c>
      <c r="Q3050">
        <v>1417556262</v>
      </c>
      <c r="R3050" s="13">
        <f t="shared" si="190"/>
        <v>41975.901180555549</v>
      </c>
      <c r="S3050">
        <v>1420060920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 t="b">
        <v>0</v>
      </c>
      <c r="J3051">
        <v>54</v>
      </c>
      <c r="K3051" t="b">
        <v>1</v>
      </c>
      <c r="L3051" t="s">
        <v>8303</v>
      </c>
      <c r="M3051" s="8">
        <f t="shared" si="188"/>
        <v>106.66666666666667</v>
      </c>
      <c r="N3051" s="9">
        <f t="shared" si="189"/>
        <v>74.074074074074076</v>
      </c>
      <c r="O3051" t="s">
        <v>8317</v>
      </c>
      <c r="P3051" t="s">
        <v>8357</v>
      </c>
      <c r="Q3051">
        <v>1431649255</v>
      </c>
      <c r="R3051" s="13">
        <f t="shared" si="190"/>
        <v>42139.014525462961</v>
      </c>
      <c r="S3051">
        <v>1434241255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 t="b">
        <v>0</v>
      </c>
      <c r="J3052">
        <v>9</v>
      </c>
      <c r="K3052" t="b">
        <v>1</v>
      </c>
      <c r="L3052" t="s">
        <v>8303</v>
      </c>
      <c r="M3052" s="8">
        <f t="shared" si="188"/>
        <v>106</v>
      </c>
      <c r="N3052" s="9">
        <f t="shared" si="189"/>
        <v>70.666666666666671</v>
      </c>
      <c r="O3052" t="s">
        <v>8317</v>
      </c>
      <c r="P3052" t="s">
        <v>8357</v>
      </c>
      <c r="Q3052">
        <v>1459828960</v>
      </c>
      <c r="R3052" s="13">
        <f t="shared" si="190"/>
        <v>42465.16851851852</v>
      </c>
      <c r="S3052">
        <v>1462420960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 t="b">
        <v>1</v>
      </c>
      <c r="J3053">
        <v>35</v>
      </c>
      <c r="K3053" t="b">
        <v>0</v>
      </c>
      <c r="L3053" t="s">
        <v>8303</v>
      </c>
      <c r="M3053" s="8">
        <f t="shared" si="188"/>
        <v>23.62857142857143</v>
      </c>
      <c r="N3053" s="9">
        <f t="shared" si="189"/>
        <v>23.62857142857143</v>
      </c>
      <c r="O3053" t="s">
        <v>8317</v>
      </c>
      <c r="P3053" t="s">
        <v>8357</v>
      </c>
      <c r="Q3053">
        <v>1483955945</v>
      </c>
      <c r="R3053" s="13">
        <f t="shared" si="190"/>
        <v>42744.416030092587</v>
      </c>
      <c r="S3053">
        <v>1486547945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 t="b">
        <v>0</v>
      </c>
      <c r="J3054">
        <v>2</v>
      </c>
      <c r="K3054" t="b">
        <v>0</v>
      </c>
      <c r="L3054" t="s">
        <v>8303</v>
      </c>
      <c r="M3054" s="8">
        <f t="shared" si="188"/>
        <v>0.15</v>
      </c>
      <c r="N3054" s="9">
        <f t="shared" si="189"/>
        <v>37.5</v>
      </c>
      <c r="O3054" t="s">
        <v>8317</v>
      </c>
      <c r="P3054" t="s">
        <v>8357</v>
      </c>
      <c r="Q3054">
        <v>1430237094</v>
      </c>
      <c r="R3054" s="13">
        <f t="shared" si="190"/>
        <v>42122.670069444444</v>
      </c>
      <c r="S3054">
        <v>1432828740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 t="b">
        <v>0</v>
      </c>
      <c r="J3055">
        <v>3</v>
      </c>
      <c r="K3055" t="b">
        <v>0</v>
      </c>
      <c r="L3055" t="s">
        <v>8303</v>
      </c>
      <c r="M3055" s="8">
        <f t="shared" si="188"/>
        <v>0.4</v>
      </c>
      <c r="N3055" s="9">
        <f t="shared" si="189"/>
        <v>13.333333333333334</v>
      </c>
      <c r="O3055" t="s">
        <v>8317</v>
      </c>
      <c r="P3055" t="s">
        <v>8357</v>
      </c>
      <c r="Q3055">
        <v>1407781013</v>
      </c>
      <c r="R3055" s="13">
        <f t="shared" si="190"/>
        <v>41862.761724537035</v>
      </c>
      <c r="S3055">
        <v>1412222340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 t="b">
        <v>0</v>
      </c>
      <c r="J3056">
        <v>0</v>
      </c>
      <c r="K3056" t="b">
        <v>0</v>
      </c>
      <c r="L3056" t="s">
        <v>8303</v>
      </c>
      <c r="M3056" s="8">
        <f t="shared" si="188"/>
        <v>0</v>
      </c>
      <c r="N3056" s="9" t="e">
        <f t="shared" si="189"/>
        <v>#DIV/0!</v>
      </c>
      <c r="O3056" t="s">
        <v>8317</v>
      </c>
      <c r="P3056" t="s">
        <v>8357</v>
      </c>
      <c r="Q3056">
        <v>1422043154</v>
      </c>
      <c r="R3056" s="13">
        <f t="shared" si="190"/>
        <v>42027.832800925928</v>
      </c>
      <c r="S3056">
        <v>1425258240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 t="b">
        <v>0</v>
      </c>
      <c r="J3057">
        <v>1</v>
      </c>
      <c r="K3057" t="b">
        <v>0</v>
      </c>
      <c r="L3057" t="s">
        <v>8303</v>
      </c>
      <c r="M3057" s="8">
        <f t="shared" si="188"/>
        <v>5.0000000000000001E-3</v>
      </c>
      <c r="N3057" s="9">
        <f t="shared" si="189"/>
        <v>1</v>
      </c>
      <c r="O3057" t="s">
        <v>8317</v>
      </c>
      <c r="P3057" t="s">
        <v>8357</v>
      </c>
      <c r="Q3057">
        <v>1415660390</v>
      </c>
      <c r="R3057" s="13">
        <f t="shared" si="190"/>
        <v>41953.95821759259</v>
      </c>
      <c r="S3057">
        <v>1420844390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 t="b">
        <v>0</v>
      </c>
      <c r="J3058">
        <v>0</v>
      </c>
      <c r="K3058" t="b">
        <v>0</v>
      </c>
      <c r="L3058" t="s">
        <v>8303</v>
      </c>
      <c r="M3058" s="8">
        <f t="shared" si="188"/>
        <v>0</v>
      </c>
      <c r="N3058" s="9" t="e">
        <f t="shared" si="189"/>
        <v>#DIV/0!</v>
      </c>
      <c r="O3058" t="s">
        <v>8317</v>
      </c>
      <c r="P3058" t="s">
        <v>8357</v>
      </c>
      <c r="Q3058">
        <v>1406819784</v>
      </c>
      <c r="R3058" s="13">
        <f t="shared" si="190"/>
        <v>41851.636388888888</v>
      </c>
      <c r="S3058">
        <v>1412003784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 t="b">
        <v>0</v>
      </c>
      <c r="J3059">
        <v>0</v>
      </c>
      <c r="K3059" t="b">
        <v>0</v>
      </c>
      <c r="L3059" t="s">
        <v>8303</v>
      </c>
      <c r="M3059" s="8">
        <f t="shared" si="188"/>
        <v>0</v>
      </c>
      <c r="N3059" s="9" t="e">
        <f t="shared" si="189"/>
        <v>#DIV/0!</v>
      </c>
      <c r="O3059" t="s">
        <v>8317</v>
      </c>
      <c r="P3059" t="s">
        <v>8357</v>
      </c>
      <c r="Q3059">
        <v>1457105811</v>
      </c>
      <c r="R3059" s="13">
        <f t="shared" si="190"/>
        <v>42433.650590277779</v>
      </c>
      <c r="S3059">
        <v>1459694211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 t="b">
        <v>0</v>
      </c>
      <c r="J3060">
        <v>3</v>
      </c>
      <c r="K3060" t="b">
        <v>0</v>
      </c>
      <c r="L3060" t="s">
        <v>8303</v>
      </c>
      <c r="M3060" s="8">
        <f t="shared" si="188"/>
        <v>1.6666666666666666E-2</v>
      </c>
      <c r="N3060" s="9">
        <f t="shared" si="189"/>
        <v>1</v>
      </c>
      <c r="O3060" t="s">
        <v>8317</v>
      </c>
      <c r="P3060" t="s">
        <v>8357</v>
      </c>
      <c r="Q3060">
        <v>1459414740</v>
      </c>
      <c r="R3060" s="13">
        <f t="shared" si="190"/>
        <v>42460.374305555553</v>
      </c>
      <c r="S3060">
        <v>1463734740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 t="b">
        <v>0</v>
      </c>
      <c r="J3061">
        <v>11</v>
      </c>
      <c r="K3061" t="b">
        <v>0</v>
      </c>
      <c r="L3061" t="s">
        <v>8303</v>
      </c>
      <c r="M3061" s="8">
        <f t="shared" si="188"/>
        <v>3.0066666666666668</v>
      </c>
      <c r="N3061" s="9">
        <f t="shared" si="189"/>
        <v>41</v>
      </c>
      <c r="O3061" t="s">
        <v>8317</v>
      </c>
      <c r="P3061" t="s">
        <v>8357</v>
      </c>
      <c r="Q3061">
        <v>1404944846</v>
      </c>
      <c r="R3061" s="13">
        <f t="shared" si="190"/>
        <v>41829.935717592591</v>
      </c>
      <c r="S3061">
        <v>1407536846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 t="b">
        <v>0</v>
      </c>
      <c r="J3062">
        <v>6</v>
      </c>
      <c r="K3062" t="b">
        <v>0</v>
      </c>
      <c r="L3062" t="s">
        <v>8303</v>
      </c>
      <c r="M3062" s="8">
        <f t="shared" si="188"/>
        <v>0.15227272727272728</v>
      </c>
      <c r="N3062" s="9">
        <f t="shared" si="189"/>
        <v>55.833333333333336</v>
      </c>
      <c r="O3062" t="s">
        <v>8317</v>
      </c>
      <c r="P3062" t="s">
        <v>8357</v>
      </c>
      <c r="Q3062">
        <v>1440830134</v>
      </c>
      <c r="R3062" s="13">
        <f t="shared" si="190"/>
        <v>42245.274699074071</v>
      </c>
      <c r="S3062">
        <v>1443422134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 t="b">
        <v>0</v>
      </c>
      <c r="J3063">
        <v>0</v>
      </c>
      <c r="K3063" t="b">
        <v>0</v>
      </c>
      <c r="L3063" t="s">
        <v>8303</v>
      </c>
      <c r="M3063" s="8">
        <f t="shared" si="188"/>
        <v>0</v>
      </c>
      <c r="N3063" s="9" t="e">
        <f t="shared" si="189"/>
        <v>#DIV/0!</v>
      </c>
      <c r="O3063" t="s">
        <v>8317</v>
      </c>
      <c r="P3063" t="s">
        <v>8357</v>
      </c>
      <c r="Q3063">
        <v>1405363748</v>
      </c>
      <c r="R3063" s="13">
        <f t="shared" si="190"/>
        <v>41834.784120370372</v>
      </c>
      <c r="S3063">
        <v>1407955748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 t="b">
        <v>0</v>
      </c>
      <c r="J3064">
        <v>67</v>
      </c>
      <c r="K3064" t="b">
        <v>0</v>
      </c>
      <c r="L3064" t="s">
        <v>8303</v>
      </c>
      <c r="M3064" s="8">
        <f t="shared" si="188"/>
        <v>66.84</v>
      </c>
      <c r="N3064" s="9">
        <f t="shared" si="189"/>
        <v>99.761194029850742</v>
      </c>
      <c r="O3064" t="s">
        <v>8317</v>
      </c>
      <c r="P3064" t="s">
        <v>8357</v>
      </c>
      <c r="Q3064">
        <v>1441111892</v>
      </c>
      <c r="R3064" s="13">
        <f t="shared" si="190"/>
        <v>42248.535787037035</v>
      </c>
      <c r="S3064">
        <v>1443636000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 t="b">
        <v>0</v>
      </c>
      <c r="J3065">
        <v>23</v>
      </c>
      <c r="K3065" t="b">
        <v>0</v>
      </c>
      <c r="L3065" t="s">
        <v>8303</v>
      </c>
      <c r="M3065" s="8">
        <f t="shared" si="188"/>
        <v>19.566666666666666</v>
      </c>
      <c r="N3065" s="9">
        <f t="shared" si="189"/>
        <v>25.521739130434781</v>
      </c>
      <c r="O3065" t="s">
        <v>8317</v>
      </c>
      <c r="P3065" t="s">
        <v>8357</v>
      </c>
      <c r="Q3065">
        <v>1474150138</v>
      </c>
      <c r="R3065" s="13">
        <f t="shared" si="190"/>
        <v>42630.922893518517</v>
      </c>
      <c r="S3065">
        <v>1477174138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 t="b">
        <v>0</v>
      </c>
      <c r="J3066">
        <v>72</v>
      </c>
      <c r="K3066" t="b">
        <v>0</v>
      </c>
      <c r="L3066" t="s">
        <v>8303</v>
      </c>
      <c r="M3066" s="8">
        <f t="shared" si="188"/>
        <v>11.294666666666666</v>
      </c>
      <c r="N3066" s="9">
        <f t="shared" si="189"/>
        <v>117.65277777777777</v>
      </c>
      <c r="O3066" t="s">
        <v>8317</v>
      </c>
      <c r="P3066" t="s">
        <v>8357</v>
      </c>
      <c r="Q3066">
        <v>1445483246</v>
      </c>
      <c r="R3066" s="13">
        <f t="shared" si="190"/>
        <v>42299.130162037036</v>
      </c>
      <c r="S3066">
        <v>1448175540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 t="b">
        <v>0</v>
      </c>
      <c r="J3067">
        <v>2</v>
      </c>
      <c r="K3067" t="b">
        <v>0</v>
      </c>
      <c r="L3067" t="s">
        <v>8303</v>
      </c>
      <c r="M3067" s="8">
        <f t="shared" si="188"/>
        <v>0.04</v>
      </c>
      <c r="N3067" s="9">
        <f t="shared" si="189"/>
        <v>5</v>
      </c>
      <c r="O3067" t="s">
        <v>8317</v>
      </c>
      <c r="P3067" t="s">
        <v>8357</v>
      </c>
      <c r="Q3067">
        <v>1404523172</v>
      </c>
      <c r="R3067" s="13">
        <f t="shared" si="190"/>
        <v>41825.055231481485</v>
      </c>
      <c r="S3067">
        <v>1406683172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 t="b">
        <v>0</v>
      </c>
      <c r="J3068">
        <v>15</v>
      </c>
      <c r="K3068" t="b">
        <v>0</v>
      </c>
      <c r="L3068" t="s">
        <v>8303</v>
      </c>
      <c r="M3068" s="8">
        <f t="shared" si="188"/>
        <v>11.985714285714286</v>
      </c>
      <c r="N3068" s="9">
        <f t="shared" si="189"/>
        <v>2796.6666666666665</v>
      </c>
      <c r="O3068" t="s">
        <v>8317</v>
      </c>
      <c r="P3068" t="s">
        <v>8357</v>
      </c>
      <c r="Q3068">
        <v>1465536537</v>
      </c>
      <c r="R3068" s="13">
        <f t="shared" si="190"/>
        <v>42531.228437500002</v>
      </c>
      <c r="S3068">
        <v>1468128537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 t="b">
        <v>0</v>
      </c>
      <c r="J3069">
        <v>1</v>
      </c>
      <c r="K3069" t="b">
        <v>0</v>
      </c>
      <c r="L3069" t="s">
        <v>8303</v>
      </c>
      <c r="M3069" s="8">
        <f t="shared" si="188"/>
        <v>2.5</v>
      </c>
      <c r="N3069" s="9">
        <f t="shared" si="189"/>
        <v>200</v>
      </c>
      <c r="O3069" t="s">
        <v>8317</v>
      </c>
      <c r="P3069" t="s">
        <v>8357</v>
      </c>
      <c r="Q3069">
        <v>1439245879</v>
      </c>
      <c r="R3069" s="13">
        <f t="shared" si="190"/>
        <v>42226.938414351855</v>
      </c>
      <c r="S3069">
        <v>1441837879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 t="b">
        <v>0</v>
      </c>
      <c r="J3070">
        <v>2</v>
      </c>
      <c r="K3070" t="b">
        <v>0</v>
      </c>
      <c r="L3070" t="s">
        <v>8303</v>
      </c>
      <c r="M3070" s="8">
        <f t="shared" si="188"/>
        <v>7.0000000000000007E-2</v>
      </c>
      <c r="N3070" s="9">
        <f t="shared" si="189"/>
        <v>87.5</v>
      </c>
      <c r="O3070" t="s">
        <v>8317</v>
      </c>
      <c r="P3070" t="s">
        <v>8357</v>
      </c>
      <c r="Q3070">
        <v>1442421352</v>
      </c>
      <c r="R3070" s="13">
        <f t="shared" si="190"/>
        <v>42263.691574074073</v>
      </c>
      <c r="S3070">
        <v>1445013352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 t="b">
        <v>0</v>
      </c>
      <c r="J3071">
        <v>7</v>
      </c>
      <c r="K3071" t="b">
        <v>0</v>
      </c>
      <c r="L3071" t="s">
        <v>8303</v>
      </c>
      <c r="M3071" s="8">
        <f t="shared" si="188"/>
        <v>14.1</v>
      </c>
      <c r="N3071" s="9">
        <f t="shared" si="189"/>
        <v>20.142857142857142</v>
      </c>
      <c r="O3071" t="s">
        <v>8317</v>
      </c>
      <c r="P3071" t="s">
        <v>8357</v>
      </c>
      <c r="Q3071">
        <v>1415995234</v>
      </c>
      <c r="R3071" s="13">
        <f t="shared" si="190"/>
        <v>41957.833726851852</v>
      </c>
      <c r="S3071">
        <v>1418587234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 t="b">
        <v>0</v>
      </c>
      <c r="J3072">
        <v>16</v>
      </c>
      <c r="K3072" t="b">
        <v>0</v>
      </c>
      <c r="L3072" t="s">
        <v>8303</v>
      </c>
      <c r="M3072" s="8">
        <f t="shared" si="188"/>
        <v>3.34</v>
      </c>
      <c r="N3072" s="9">
        <f t="shared" si="189"/>
        <v>20.875</v>
      </c>
      <c r="O3072" t="s">
        <v>8317</v>
      </c>
      <c r="P3072" t="s">
        <v>8357</v>
      </c>
      <c r="Q3072">
        <v>1479317769</v>
      </c>
      <c r="R3072" s="13">
        <f t="shared" si="190"/>
        <v>42690.733437499999</v>
      </c>
      <c r="S3072">
        <v>1481132169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 t="b">
        <v>0</v>
      </c>
      <c r="J3073">
        <v>117</v>
      </c>
      <c r="K3073" t="b">
        <v>0</v>
      </c>
      <c r="L3073" t="s">
        <v>8303</v>
      </c>
      <c r="M3073" s="8">
        <f t="shared" si="188"/>
        <v>59.774999999999999</v>
      </c>
      <c r="N3073" s="9">
        <f t="shared" si="189"/>
        <v>61.307692307692307</v>
      </c>
      <c r="O3073" t="s">
        <v>8317</v>
      </c>
      <c r="P3073" t="s">
        <v>8357</v>
      </c>
      <c r="Q3073">
        <v>1428082481</v>
      </c>
      <c r="R3073" s="13">
        <f t="shared" si="190"/>
        <v>42097.732418981483</v>
      </c>
      <c r="S3073">
        <v>1429595940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 t="b">
        <v>0</v>
      </c>
      <c r="J3074">
        <v>2</v>
      </c>
      <c r="K3074" t="b">
        <v>0</v>
      </c>
      <c r="L3074" t="s">
        <v>8303</v>
      </c>
      <c r="M3074" s="8">
        <f t="shared" ref="M3074:M3137" si="192">100*E3074/D3074</f>
        <v>1.6666666666666666E-2</v>
      </c>
      <c r="N3074" s="9">
        <f t="shared" ref="N3074:N3137" si="193">E3074/J3074</f>
        <v>1</v>
      </c>
      <c r="O3074" t="s">
        <v>8317</v>
      </c>
      <c r="P3074" t="s">
        <v>8357</v>
      </c>
      <c r="Q3074">
        <v>1476549262</v>
      </c>
      <c r="R3074" s="13">
        <f t="shared" ref="R3074:R3137" si="194">(((Q3074/60)/60)/24)+DATE(1970,1,1)</f>
        <v>42658.690532407403</v>
      </c>
      <c r="S3074">
        <v>1477791960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 t="b">
        <v>0</v>
      </c>
      <c r="J3075">
        <v>7</v>
      </c>
      <c r="K3075" t="b">
        <v>0</v>
      </c>
      <c r="L3075" t="s">
        <v>8303</v>
      </c>
      <c r="M3075" s="8">
        <f t="shared" si="192"/>
        <v>2.3035714285714284E-2</v>
      </c>
      <c r="N3075" s="9">
        <f t="shared" si="193"/>
        <v>92.142857142857139</v>
      </c>
      <c r="O3075" t="s">
        <v>8317</v>
      </c>
      <c r="P3075" t="s">
        <v>8357</v>
      </c>
      <c r="Q3075">
        <v>1429287900</v>
      </c>
      <c r="R3075" s="13">
        <f t="shared" si="194"/>
        <v>42111.684027777781</v>
      </c>
      <c r="S3075">
        <v>1434309540</v>
      </c>
      <c r="T3075" s="14">
        <f t="shared" ref="T3075:T3138" si="195">(((S3075/60)/60)/24)+DATE(1970,1,1)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 t="b">
        <v>0</v>
      </c>
      <c r="J3076">
        <v>3</v>
      </c>
      <c r="K3076" t="b">
        <v>0</v>
      </c>
      <c r="L3076" t="s">
        <v>8303</v>
      </c>
      <c r="M3076" s="8">
        <f t="shared" si="192"/>
        <v>8.7999999999999995E-2</v>
      </c>
      <c r="N3076" s="9">
        <f t="shared" si="193"/>
        <v>7.333333333333333</v>
      </c>
      <c r="O3076" t="s">
        <v>8317</v>
      </c>
      <c r="P3076" t="s">
        <v>8357</v>
      </c>
      <c r="Q3076">
        <v>1455025359</v>
      </c>
      <c r="R3076" s="13">
        <f t="shared" si="194"/>
        <v>42409.571284722217</v>
      </c>
      <c r="S3076">
        <v>1457617359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 t="b">
        <v>0</v>
      </c>
      <c r="J3077">
        <v>20</v>
      </c>
      <c r="K3077" t="b">
        <v>0</v>
      </c>
      <c r="L3077" t="s">
        <v>8303</v>
      </c>
      <c r="M3077" s="8">
        <f t="shared" si="192"/>
        <v>8.64</v>
      </c>
      <c r="N3077" s="9">
        <f t="shared" si="193"/>
        <v>64.8</v>
      </c>
      <c r="O3077" t="s">
        <v>8317</v>
      </c>
      <c r="P3077" t="s">
        <v>8357</v>
      </c>
      <c r="Q3077">
        <v>1467253640</v>
      </c>
      <c r="R3077" s="13">
        <f t="shared" si="194"/>
        <v>42551.102314814809</v>
      </c>
      <c r="S3077">
        <v>1471573640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 t="b">
        <v>0</v>
      </c>
      <c r="J3078">
        <v>50</v>
      </c>
      <c r="K3078" t="b">
        <v>0</v>
      </c>
      <c r="L3078" t="s">
        <v>8303</v>
      </c>
      <c r="M3078" s="8">
        <f t="shared" si="192"/>
        <v>15.06</v>
      </c>
      <c r="N3078" s="9">
        <f t="shared" si="193"/>
        <v>30.12</v>
      </c>
      <c r="O3078" t="s">
        <v>8317</v>
      </c>
      <c r="P3078" t="s">
        <v>8357</v>
      </c>
      <c r="Q3078">
        <v>1439221123</v>
      </c>
      <c r="R3078" s="13">
        <f t="shared" si="194"/>
        <v>42226.651886574073</v>
      </c>
      <c r="S3078">
        <v>1444405123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 t="b">
        <v>0</v>
      </c>
      <c r="J3079">
        <v>2</v>
      </c>
      <c r="K3079" t="b">
        <v>0</v>
      </c>
      <c r="L3079" t="s">
        <v>8303</v>
      </c>
      <c r="M3079" s="8">
        <f t="shared" si="192"/>
        <v>0.47727272727272729</v>
      </c>
      <c r="N3079" s="9">
        <f t="shared" si="193"/>
        <v>52.5</v>
      </c>
      <c r="O3079" t="s">
        <v>8317</v>
      </c>
      <c r="P3079" t="s">
        <v>8357</v>
      </c>
      <c r="Q3079">
        <v>1485903478</v>
      </c>
      <c r="R3079" s="13">
        <f t="shared" si="194"/>
        <v>42766.956921296296</v>
      </c>
      <c r="S3079">
        <v>1488495478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 t="b">
        <v>0</v>
      </c>
      <c r="J3080">
        <v>3</v>
      </c>
      <c r="K3080" t="b">
        <v>0</v>
      </c>
      <c r="L3080" t="s">
        <v>8303</v>
      </c>
      <c r="M3080" s="8">
        <f t="shared" si="192"/>
        <v>0.11833333333333333</v>
      </c>
      <c r="N3080" s="9">
        <f t="shared" si="193"/>
        <v>23.666666666666668</v>
      </c>
      <c r="O3080" t="s">
        <v>8317</v>
      </c>
      <c r="P3080" t="s">
        <v>8357</v>
      </c>
      <c r="Q3080">
        <v>1422328795</v>
      </c>
      <c r="R3080" s="13">
        <f t="shared" si="194"/>
        <v>42031.138831018514</v>
      </c>
      <c r="S3080">
        <v>1424920795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 t="b">
        <v>0</v>
      </c>
      <c r="J3081">
        <v>27</v>
      </c>
      <c r="K3081" t="b">
        <v>0</v>
      </c>
      <c r="L3081" t="s">
        <v>8303</v>
      </c>
      <c r="M3081" s="8">
        <f t="shared" si="192"/>
        <v>0.84173998587352461</v>
      </c>
      <c r="N3081" s="9">
        <f t="shared" si="193"/>
        <v>415.77777777777777</v>
      </c>
      <c r="O3081" t="s">
        <v>8317</v>
      </c>
      <c r="P3081" t="s">
        <v>8357</v>
      </c>
      <c r="Q3081">
        <v>1424452035</v>
      </c>
      <c r="R3081" s="13">
        <f t="shared" si="194"/>
        <v>42055.713368055556</v>
      </c>
      <c r="S3081">
        <v>1427040435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 t="b">
        <v>0</v>
      </c>
      <c r="J3082">
        <v>7</v>
      </c>
      <c r="K3082" t="b">
        <v>0</v>
      </c>
      <c r="L3082" t="s">
        <v>8303</v>
      </c>
      <c r="M3082" s="8">
        <f t="shared" si="192"/>
        <v>1.8800000000000001E-2</v>
      </c>
      <c r="N3082" s="9">
        <f t="shared" si="193"/>
        <v>53.714285714285715</v>
      </c>
      <c r="O3082" t="s">
        <v>8317</v>
      </c>
      <c r="P3082" t="s">
        <v>8357</v>
      </c>
      <c r="Q3082">
        <v>1414456844</v>
      </c>
      <c r="R3082" s="13">
        <f t="shared" si="194"/>
        <v>41940.028287037036</v>
      </c>
      <c r="S3082">
        <v>1419644444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 t="b">
        <v>0</v>
      </c>
      <c r="J3083">
        <v>5</v>
      </c>
      <c r="K3083" t="b">
        <v>0</v>
      </c>
      <c r="L3083" t="s">
        <v>8303</v>
      </c>
      <c r="M3083" s="8">
        <f t="shared" si="192"/>
        <v>0.21029999999999999</v>
      </c>
      <c r="N3083" s="9">
        <f t="shared" si="193"/>
        <v>420.6</v>
      </c>
      <c r="O3083" t="s">
        <v>8317</v>
      </c>
      <c r="P3083" t="s">
        <v>8357</v>
      </c>
      <c r="Q3083">
        <v>1440130891</v>
      </c>
      <c r="R3083" s="13">
        <f t="shared" si="194"/>
        <v>42237.181608796294</v>
      </c>
      <c r="S3083">
        <v>1442722891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 t="b">
        <v>0</v>
      </c>
      <c r="J3084">
        <v>0</v>
      </c>
      <c r="K3084" t="b">
        <v>0</v>
      </c>
      <c r="L3084" t="s">
        <v>8303</v>
      </c>
      <c r="M3084" s="8">
        <f t="shared" si="192"/>
        <v>0</v>
      </c>
      <c r="N3084" s="9" t="e">
        <f t="shared" si="193"/>
        <v>#DIV/0!</v>
      </c>
      <c r="O3084" t="s">
        <v>8317</v>
      </c>
      <c r="P3084" t="s">
        <v>8357</v>
      </c>
      <c r="Q3084">
        <v>1445033346</v>
      </c>
      <c r="R3084" s="13">
        <f t="shared" si="194"/>
        <v>42293.922986111109</v>
      </c>
      <c r="S3084">
        <v>1447628946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 t="b">
        <v>0</v>
      </c>
      <c r="J3085">
        <v>3</v>
      </c>
      <c r="K3085" t="b">
        <v>0</v>
      </c>
      <c r="L3085" t="s">
        <v>8303</v>
      </c>
      <c r="M3085" s="8">
        <f t="shared" si="192"/>
        <v>0.28000000000000003</v>
      </c>
      <c r="N3085" s="9">
        <f t="shared" si="193"/>
        <v>18.666666666666668</v>
      </c>
      <c r="O3085" t="s">
        <v>8317</v>
      </c>
      <c r="P3085" t="s">
        <v>8357</v>
      </c>
      <c r="Q3085">
        <v>1406986278</v>
      </c>
      <c r="R3085" s="13">
        <f t="shared" si="194"/>
        <v>41853.563402777778</v>
      </c>
      <c r="S3085">
        <v>1409547600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 t="b">
        <v>0</v>
      </c>
      <c r="J3086">
        <v>6</v>
      </c>
      <c r="K3086" t="b">
        <v>0</v>
      </c>
      <c r="L3086" t="s">
        <v>8303</v>
      </c>
      <c r="M3086" s="8">
        <f t="shared" si="192"/>
        <v>11.57920670115792</v>
      </c>
      <c r="N3086" s="9">
        <f t="shared" si="193"/>
        <v>78.333333333333329</v>
      </c>
      <c r="O3086" t="s">
        <v>8317</v>
      </c>
      <c r="P3086" t="s">
        <v>8357</v>
      </c>
      <c r="Q3086">
        <v>1428340931</v>
      </c>
      <c r="R3086" s="13">
        <f t="shared" si="194"/>
        <v>42100.723738425921</v>
      </c>
      <c r="S3086">
        <v>1430851680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 t="b">
        <v>0</v>
      </c>
      <c r="J3087">
        <v>9</v>
      </c>
      <c r="K3087" t="b">
        <v>0</v>
      </c>
      <c r="L3087" t="s">
        <v>8303</v>
      </c>
      <c r="M3087" s="8">
        <f t="shared" si="192"/>
        <v>2.44</v>
      </c>
      <c r="N3087" s="9">
        <f t="shared" si="193"/>
        <v>67.777777777777771</v>
      </c>
      <c r="O3087" t="s">
        <v>8317</v>
      </c>
      <c r="P3087" t="s">
        <v>8357</v>
      </c>
      <c r="Q3087">
        <v>1440969159</v>
      </c>
      <c r="R3087" s="13">
        <f t="shared" si="194"/>
        <v>42246.883784722217</v>
      </c>
      <c r="S3087">
        <v>1443561159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 t="b">
        <v>0</v>
      </c>
      <c r="J3088">
        <v>3</v>
      </c>
      <c r="K3088" t="b">
        <v>0</v>
      </c>
      <c r="L3088" t="s">
        <v>8303</v>
      </c>
      <c r="M3088" s="8">
        <f t="shared" si="192"/>
        <v>0.25</v>
      </c>
      <c r="N3088" s="9">
        <f t="shared" si="193"/>
        <v>16.666666666666668</v>
      </c>
      <c r="O3088" t="s">
        <v>8317</v>
      </c>
      <c r="P3088" t="s">
        <v>8357</v>
      </c>
      <c r="Q3088">
        <v>1434643559</v>
      </c>
      <c r="R3088" s="13">
        <f t="shared" si="194"/>
        <v>42173.67082175926</v>
      </c>
      <c r="S3088">
        <v>1439827559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 t="b">
        <v>0</v>
      </c>
      <c r="J3089">
        <v>2</v>
      </c>
      <c r="K3089" t="b">
        <v>0</v>
      </c>
      <c r="L3089" t="s">
        <v>8303</v>
      </c>
      <c r="M3089" s="8">
        <f t="shared" si="192"/>
        <v>0.625</v>
      </c>
      <c r="N3089" s="9">
        <f t="shared" si="193"/>
        <v>62.5</v>
      </c>
      <c r="O3089" t="s">
        <v>8317</v>
      </c>
      <c r="P3089" t="s">
        <v>8357</v>
      </c>
      <c r="Q3089">
        <v>1477107390</v>
      </c>
      <c r="R3089" s="13">
        <f t="shared" si="194"/>
        <v>42665.150347222225</v>
      </c>
      <c r="S3089">
        <v>1482294990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 t="b">
        <v>0</v>
      </c>
      <c r="J3090">
        <v>3</v>
      </c>
      <c r="K3090" t="b">
        <v>0</v>
      </c>
      <c r="L3090" t="s">
        <v>8303</v>
      </c>
      <c r="M3090" s="8">
        <f t="shared" si="192"/>
        <v>0.19384615384615383</v>
      </c>
      <c r="N3090" s="9">
        <f t="shared" si="193"/>
        <v>42</v>
      </c>
      <c r="O3090" t="s">
        <v>8317</v>
      </c>
      <c r="P3090" t="s">
        <v>8357</v>
      </c>
      <c r="Q3090">
        <v>1418046247</v>
      </c>
      <c r="R3090" s="13">
        <f t="shared" si="194"/>
        <v>41981.57230324074</v>
      </c>
      <c r="S3090">
        <v>1420724460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 t="b">
        <v>0</v>
      </c>
      <c r="J3091">
        <v>45</v>
      </c>
      <c r="K3091" t="b">
        <v>0</v>
      </c>
      <c r="L3091" t="s">
        <v>8303</v>
      </c>
      <c r="M3091" s="8">
        <f t="shared" si="192"/>
        <v>23.416</v>
      </c>
      <c r="N3091" s="9">
        <f t="shared" si="193"/>
        <v>130.0888888888889</v>
      </c>
      <c r="O3091" t="s">
        <v>8317</v>
      </c>
      <c r="P3091" t="s">
        <v>8357</v>
      </c>
      <c r="Q3091">
        <v>1465304483</v>
      </c>
      <c r="R3091" s="13">
        <f t="shared" si="194"/>
        <v>42528.542627314819</v>
      </c>
      <c r="S3091">
        <v>1468029540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 t="b">
        <v>0</v>
      </c>
      <c r="J3092">
        <v>9</v>
      </c>
      <c r="K3092" t="b">
        <v>0</v>
      </c>
      <c r="L3092" t="s">
        <v>8303</v>
      </c>
      <c r="M3092" s="8">
        <f t="shared" si="192"/>
        <v>5.0808888888888886</v>
      </c>
      <c r="N3092" s="9">
        <f t="shared" si="193"/>
        <v>1270.2222222222222</v>
      </c>
      <c r="O3092" t="s">
        <v>8317</v>
      </c>
      <c r="P3092" t="s">
        <v>8357</v>
      </c>
      <c r="Q3092">
        <v>1425325145</v>
      </c>
      <c r="R3092" s="13">
        <f t="shared" si="194"/>
        <v>42065.818807870368</v>
      </c>
      <c r="S3092">
        <v>1430505545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 t="b">
        <v>0</v>
      </c>
      <c r="J3093">
        <v>9</v>
      </c>
      <c r="K3093" t="b">
        <v>0</v>
      </c>
      <c r="L3093" t="s">
        <v>8303</v>
      </c>
      <c r="M3093" s="8">
        <f t="shared" si="192"/>
        <v>15.92</v>
      </c>
      <c r="N3093" s="9">
        <f t="shared" si="193"/>
        <v>88.444444444444443</v>
      </c>
      <c r="O3093" t="s">
        <v>8317</v>
      </c>
      <c r="P3093" t="s">
        <v>8357</v>
      </c>
      <c r="Q3093">
        <v>1468622743</v>
      </c>
      <c r="R3093" s="13">
        <f t="shared" si="194"/>
        <v>42566.948414351849</v>
      </c>
      <c r="S3093">
        <v>1471214743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 t="b">
        <v>0</v>
      </c>
      <c r="J3094">
        <v>21</v>
      </c>
      <c r="K3094" t="b">
        <v>0</v>
      </c>
      <c r="L3094" t="s">
        <v>8303</v>
      </c>
      <c r="M3094" s="8">
        <f t="shared" si="192"/>
        <v>1.18319</v>
      </c>
      <c r="N3094" s="9">
        <f t="shared" si="193"/>
        <v>56.342380952380957</v>
      </c>
      <c r="O3094" t="s">
        <v>8317</v>
      </c>
      <c r="P3094" t="s">
        <v>8357</v>
      </c>
      <c r="Q3094">
        <v>1441723912</v>
      </c>
      <c r="R3094" s="13">
        <f t="shared" si="194"/>
        <v>42255.619351851856</v>
      </c>
      <c r="S3094">
        <v>1444946400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 t="b">
        <v>0</v>
      </c>
      <c r="J3095">
        <v>17</v>
      </c>
      <c r="K3095" t="b">
        <v>0</v>
      </c>
      <c r="L3095" t="s">
        <v>8303</v>
      </c>
      <c r="M3095" s="8">
        <f t="shared" si="192"/>
        <v>22.75</v>
      </c>
      <c r="N3095" s="9">
        <f t="shared" si="193"/>
        <v>53.529411764705884</v>
      </c>
      <c r="O3095" t="s">
        <v>8317</v>
      </c>
      <c r="P3095" t="s">
        <v>8357</v>
      </c>
      <c r="Q3095">
        <v>1398980941</v>
      </c>
      <c r="R3095" s="13">
        <f t="shared" si="194"/>
        <v>41760.909039351849</v>
      </c>
      <c r="S3095">
        <v>1401595140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 t="b">
        <v>0</v>
      </c>
      <c r="J3096">
        <v>1</v>
      </c>
      <c r="K3096" t="b">
        <v>0</v>
      </c>
      <c r="L3096" t="s">
        <v>8303</v>
      </c>
      <c r="M3096" s="8">
        <f t="shared" si="192"/>
        <v>2.5000000000000001E-2</v>
      </c>
      <c r="N3096" s="9">
        <f t="shared" si="193"/>
        <v>25</v>
      </c>
      <c r="O3096" t="s">
        <v>8317</v>
      </c>
      <c r="P3096" t="s">
        <v>8357</v>
      </c>
      <c r="Q3096">
        <v>1437591956</v>
      </c>
      <c r="R3096" s="13">
        <f t="shared" si="194"/>
        <v>42207.795787037037</v>
      </c>
      <c r="S3096">
        <v>1442775956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 t="b">
        <v>0</v>
      </c>
      <c r="J3097">
        <v>1</v>
      </c>
      <c r="K3097" t="b">
        <v>0</v>
      </c>
      <c r="L3097" t="s">
        <v>8303</v>
      </c>
      <c r="M3097" s="8">
        <f t="shared" si="192"/>
        <v>0.33512064343163539</v>
      </c>
      <c r="N3097" s="9">
        <f t="shared" si="193"/>
        <v>50</v>
      </c>
      <c r="O3097" t="s">
        <v>8317</v>
      </c>
      <c r="P3097" t="s">
        <v>8357</v>
      </c>
      <c r="Q3097">
        <v>1464827780</v>
      </c>
      <c r="R3097" s="13">
        <f t="shared" si="194"/>
        <v>42523.025231481486</v>
      </c>
      <c r="S3097">
        <v>1470011780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 t="b">
        <v>0</v>
      </c>
      <c r="J3098">
        <v>14</v>
      </c>
      <c r="K3098" t="b">
        <v>0</v>
      </c>
      <c r="L3098" t="s">
        <v>8303</v>
      </c>
      <c r="M3098" s="8">
        <f t="shared" si="192"/>
        <v>3.9750000000000001</v>
      </c>
      <c r="N3098" s="9">
        <f t="shared" si="193"/>
        <v>56.785714285714285</v>
      </c>
      <c r="O3098" t="s">
        <v>8317</v>
      </c>
      <c r="P3098" t="s">
        <v>8357</v>
      </c>
      <c r="Q3098">
        <v>1429559326</v>
      </c>
      <c r="R3098" s="13">
        <f t="shared" si="194"/>
        <v>42114.825532407413</v>
      </c>
      <c r="S3098">
        <v>1432151326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 t="b">
        <v>0</v>
      </c>
      <c r="J3099">
        <v>42</v>
      </c>
      <c r="K3099" t="b">
        <v>0</v>
      </c>
      <c r="L3099" t="s">
        <v>8303</v>
      </c>
      <c r="M3099" s="8">
        <f t="shared" si="192"/>
        <v>17.149999999999999</v>
      </c>
      <c r="N3099" s="9">
        <f t="shared" si="193"/>
        <v>40.833333333333336</v>
      </c>
      <c r="O3099" t="s">
        <v>8317</v>
      </c>
      <c r="P3099" t="s">
        <v>8357</v>
      </c>
      <c r="Q3099">
        <v>1474027501</v>
      </c>
      <c r="R3099" s="13">
        <f t="shared" si="194"/>
        <v>42629.503483796296</v>
      </c>
      <c r="S3099">
        <v>1475848800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 t="b">
        <v>0</v>
      </c>
      <c r="J3100">
        <v>27</v>
      </c>
      <c r="K3100" t="b">
        <v>0</v>
      </c>
      <c r="L3100" t="s">
        <v>8303</v>
      </c>
      <c r="M3100" s="8">
        <f t="shared" si="192"/>
        <v>3.6080041046690612</v>
      </c>
      <c r="N3100" s="9">
        <f t="shared" si="193"/>
        <v>65.111111111111114</v>
      </c>
      <c r="O3100" t="s">
        <v>8317</v>
      </c>
      <c r="P3100" t="s">
        <v>8357</v>
      </c>
      <c r="Q3100">
        <v>1450724449</v>
      </c>
      <c r="R3100" s="13">
        <f t="shared" si="194"/>
        <v>42359.792233796295</v>
      </c>
      <c r="S3100">
        <v>1454890620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 t="b">
        <v>0</v>
      </c>
      <c r="J3101">
        <v>5</v>
      </c>
      <c r="K3101" t="b">
        <v>0</v>
      </c>
      <c r="L3101" t="s">
        <v>8303</v>
      </c>
      <c r="M3101" s="8">
        <f t="shared" si="192"/>
        <v>13.9</v>
      </c>
      <c r="N3101" s="9">
        <f t="shared" si="193"/>
        <v>55.6</v>
      </c>
      <c r="O3101" t="s">
        <v>8317</v>
      </c>
      <c r="P3101" t="s">
        <v>8357</v>
      </c>
      <c r="Q3101">
        <v>1452659591</v>
      </c>
      <c r="R3101" s="13">
        <f t="shared" si="194"/>
        <v>42382.189710648148</v>
      </c>
      <c r="S3101">
        <v>1455251591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 t="b">
        <v>0</v>
      </c>
      <c r="J3102">
        <v>13</v>
      </c>
      <c r="K3102" t="b">
        <v>0</v>
      </c>
      <c r="L3102" t="s">
        <v>8303</v>
      </c>
      <c r="M3102" s="8">
        <f t="shared" si="192"/>
        <v>15.225</v>
      </c>
      <c r="N3102" s="9">
        <f t="shared" si="193"/>
        <v>140.53846153846155</v>
      </c>
      <c r="O3102" t="s">
        <v>8317</v>
      </c>
      <c r="P3102" t="s">
        <v>8357</v>
      </c>
      <c r="Q3102">
        <v>1411224975</v>
      </c>
      <c r="R3102" s="13">
        <f t="shared" si="194"/>
        <v>41902.622395833336</v>
      </c>
      <c r="S3102">
        <v>1413816975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 t="b">
        <v>0</v>
      </c>
      <c r="J3103">
        <v>12</v>
      </c>
      <c r="K3103" t="b">
        <v>0</v>
      </c>
      <c r="L3103" t="s">
        <v>8303</v>
      </c>
      <c r="M3103" s="8">
        <f t="shared" si="192"/>
        <v>12</v>
      </c>
      <c r="N3103" s="9">
        <f t="shared" si="193"/>
        <v>25</v>
      </c>
      <c r="O3103" t="s">
        <v>8317</v>
      </c>
      <c r="P3103" t="s">
        <v>8357</v>
      </c>
      <c r="Q3103">
        <v>1434445937</v>
      </c>
      <c r="R3103" s="13">
        <f t="shared" si="194"/>
        <v>42171.383530092593</v>
      </c>
      <c r="S3103">
        <v>1437033360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 t="b">
        <v>0</v>
      </c>
      <c r="J3104">
        <v>90</v>
      </c>
      <c r="K3104" t="b">
        <v>0</v>
      </c>
      <c r="L3104" t="s">
        <v>8303</v>
      </c>
      <c r="M3104" s="8">
        <f t="shared" si="192"/>
        <v>39.112499999999997</v>
      </c>
      <c r="N3104" s="9">
        <f t="shared" si="193"/>
        <v>69.533333333333331</v>
      </c>
      <c r="O3104" t="s">
        <v>8317</v>
      </c>
      <c r="P3104" t="s">
        <v>8357</v>
      </c>
      <c r="Q3104">
        <v>1467619818</v>
      </c>
      <c r="R3104" s="13">
        <f t="shared" si="194"/>
        <v>42555.340486111112</v>
      </c>
      <c r="S3104">
        <v>1471939818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 t="b">
        <v>0</v>
      </c>
      <c r="J3105">
        <v>2</v>
      </c>
      <c r="K3105" t="b">
        <v>0</v>
      </c>
      <c r="L3105" t="s">
        <v>8303</v>
      </c>
      <c r="M3105" s="8">
        <f t="shared" si="192"/>
        <v>0.26829268292682928</v>
      </c>
      <c r="N3105" s="9">
        <f t="shared" si="193"/>
        <v>5.5</v>
      </c>
      <c r="O3105" t="s">
        <v>8317</v>
      </c>
      <c r="P3105" t="s">
        <v>8357</v>
      </c>
      <c r="Q3105">
        <v>1428896706</v>
      </c>
      <c r="R3105" s="13">
        <f t="shared" si="194"/>
        <v>42107.156319444446</v>
      </c>
      <c r="S3105">
        <v>1434080706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 t="b">
        <v>0</v>
      </c>
      <c r="J3106">
        <v>5</v>
      </c>
      <c r="K3106" t="b">
        <v>0</v>
      </c>
      <c r="L3106" t="s">
        <v>8303</v>
      </c>
      <c r="M3106" s="8">
        <f t="shared" si="192"/>
        <v>29.625</v>
      </c>
      <c r="N3106" s="9">
        <f t="shared" si="193"/>
        <v>237</v>
      </c>
      <c r="O3106" t="s">
        <v>8317</v>
      </c>
      <c r="P3106" t="s">
        <v>8357</v>
      </c>
      <c r="Q3106">
        <v>1420235311</v>
      </c>
      <c r="R3106" s="13">
        <f t="shared" si="194"/>
        <v>42006.908692129626</v>
      </c>
      <c r="S3106">
        <v>1422928800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 t="b">
        <v>0</v>
      </c>
      <c r="J3107">
        <v>31</v>
      </c>
      <c r="K3107" t="b">
        <v>0</v>
      </c>
      <c r="L3107" t="s">
        <v>8303</v>
      </c>
      <c r="M3107" s="8">
        <f t="shared" si="192"/>
        <v>42.360992301112063</v>
      </c>
      <c r="N3107" s="9">
        <f t="shared" si="193"/>
        <v>79.870967741935488</v>
      </c>
      <c r="O3107" t="s">
        <v>8317</v>
      </c>
      <c r="P3107" t="s">
        <v>8357</v>
      </c>
      <c r="Q3107">
        <v>1408986916</v>
      </c>
      <c r="R3107" s="13">
        <f t="shared" si="194"/>
        <v>41876.718935185185</v>
      </c>
      <c r="S3107">
        <v>1413694800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 t="b">
        <v>0</v>
      </c>
      <c r="J3108">
        <v>4</v>
      </c>
      <c r="K3108" t="b">
        <v>0</v>
      </c>
      <c r="L3108" t="s">
        <v>8303</v>
      </c>
      <c r="M3108" s="8">
        <f t="shared" si="192"/>
        <v>4.0999999999999996</v>
      </c>
      <c r="N3108" s="9">
        <f t="shared" si="193"/>
        <v>10.25</v>
      </c>
      <c r="O3108" t="s">
        <v>8317</v>
      </c>
      <c r="P3108" t="s">
        <v>8357</v>
      </c>
      <c r="Q3108">
        <v>1440497876</v>
      </c>
      <c r="R3108" s="13">
        <f t="shared" si="194"/>
        <v>42241.429120370376</v>
      </c>
      <c r="S3108">
        <v>1442440800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 t="b">
        <v>0</v>
      </c>
      <c r="J3109">
        <v>29</v>
      </c>
      <c r="K3109" t="b">
        <v>0</v>
      </c>
      <c r="L3109" t="s">
        <v>8303</v>
      </c>
      <c r="M3109" s="8">
        <f t="shared" si="192"/>
        <v>19.762499999999999</v>
      </c>
      <c r="N3109" s="9">
        <f t="shared" si="193"/>
        <v>272.58620689655174</v>
      </c>
      <c r="O3109" t="s">
        <v>8317</v>
      </c>
      <c r="P3109" t="s">
        <v>8357</v>
      </c>
      <c r="Q3109">
        <v>1430767951</v>
      </c>
      <c r="R3109" s="13">
        <f t="shared" si="194"/>
        <v>42128.814247685179</v>
      </c>
      <c r="S3109">
        <v>1431372751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 t="b">
        <v>0</v>
      </c>
      <c r="J3110">
        <v>2</v>
      </c>
      <c r="K3110" t="b">
        <v>0</v>
      </c>
      <c r="L3110" t="s">
        <v>8303</v>
      </c>
      <c r="M3110" s="8">
        <f t="shared" si="192"/>
        <v>5.1999999999999998E-2</v>
      </c>
      <c r="N3110" s="9">
        <f t="shared" si="193"/>
        <v>13</v>
      </c>
      <c r="O3110" t="s">
        <v>8317</v>
      </c>
      <c r="P3110" t="s">
        <v>8357</v>
      </c>
      <c r="Q3110">
        <v>1425053994</v>
      </c>
      <c r="R3110" s="13">
        <f t="shared" si="194"/>
        <v>42062.680486111116</v>
      </c>
      <c r="S3110">
        <v>1430234394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 t="b">
        <v>0</v>
      </c>
      <c r="J3111">
        <v>114</v>
      </c>
      <c r="K3111" t="b">
        <v>0</v>
      </c>
      <c r="L3111" t="s">
        <v>8303</v>
      </c>
      <c r="M3111" s="8">
        <f t="shared" si="192"/>
        <v>25.030188679245285</v>
      </c>
      <c r="N3111" s="9">
        <f t="shared" si="193"/>
        <v>58.184210526315788</v>
      </c>
      <c r="O3111" t="s">
        <v>8317</v>
      </c>
      <c r="P3111" t="s">
        <v>8357</v>
      </c>
      <c r="Q3111">
        <v>1406170810</v>
      </c>
      <c r="R3111" s="13">
        <f t="shared" si="194"/>
        <v>41844.125115740739</v>
      </c>
      <c r="S3111">
        <v>1409194810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 t="b">
        <v>0</v>
      </c>
      <c r="J3112">
        <v>1</v>
      </c>
      <c r="K3112" t="b">
        <v>0</v>
      </c>
      <c r="L3112" t="s">
        <v>8303</v>
      </c>
      <c r="M3112" s="8">
        <f t="shared" si="192"/>
        <v>0.04</v>
      </c>
      <c r="N3112" s="9">
        <f t="shared" si="193"/>
        <v>10</v>
      </c>
      <c r="O3112" t="s">
        <v>8317</v>
      </c>
      <c r="P3112" t="s">
        <v>8357</v>
      </c>
      <c r="Q3112">
        <v>1484009119</v>
      </c>
      <c r="R3112" s="13">
        <f t="shared" si="194"/>
        <v>42745.031469907408</v>
      </c>
      <c r="S3112">
        <v>1487465119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 t="b">
        <v>0</v>
      </c>
      <c r="J3113">
        <v>76</v>
      </c>
      <c r="K3113" t="b">
        <v>0</v>
      </c>
      <c r="L3113" t="s">
        <v>8303</v>
      </c>
      <c r="M3113" s="8">
        <f t="shared" si="192"/>
        <v>26.64</v>
      </c>
      <c r="N3113" s="9">
        <f t="shared" si="193"/>
        <v>70.10526315789474</v>
      </c>
      <c r="O3113" t="s">
        <v>8317</v>
      </c>
      <c r="P3113" t="s">
        <v>8357</v>
      </c>
      <c r="Q3113">
        <v>1409753820</v>
      </c>
      <c r="R3113" s="13">
        <f t="shared" si="194"/>
        <v>41885.595138888886</v>
      </c>
      <c r="S3113">
        <v>1412432220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 t="b">
        <v>0</v>
      </c>
      <c r="J3114">
        <v>9</v>
      </c>
      <c r="K3114" t="b">
        <v>0</v>
      </c>
      <c r="L3114" t="s">
        <v>8303</v>
      </c>
      <c r="M3114" s="8">
        <f t="shared" si="192"/>
        <v>4.7363636363636363</v>
      </c>
      <c r="N3114" s="9">
        <f t="shared" si="193"/>
        <v>57.888888888888886</v>
      </c>
      <c r="O3114" t="s">
        <v>8317</v>
      </c>
      <c r="P3114" t="s">
        <v>8357</v>
      </c>
      <c r="Q3114">
        <v>1472784934</v>
      </c>
      <c r="R3114" s="13">
        <f t="shared" si="194"/>
        <v>42615.121921296297</v>
      </c>
      <c r="S3114">
        <v>1477968934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 t="b">
        <v>0</v>
      </c>
      <c r="J3115">
        <v>37</v>
      </c>
      <c r="K3115" t="b">
        <v>0</v>
      </c>
      <c r="L3115" t="s">
        <v>8303</v>
      </c>
      <c r="M3115" s="8">
        <f t="shared" si="192"/>
        <v>4.2435339894712749</v>
      </c>
      <c r="N3115" s="9">
        <f t="shared" si="193"/>
        <v>125.27027027027027</v>
      </c>
      <c r="O3115" t="s">
        <v>8317</v>
      </c>
      <c r="P3115" t="s">
        <v>8357</v>
      </c>
      <c r="Q3115">
        <v>1426699982</v>
      </c>
      <c r="R3115" s="13">
        <f t="shared" si="194"/>
        <v>42081.731273148151</v>
      </c>
      <c r="S3115">
        <v>1429291982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 t="b">
        <v>0</v>
      </c>
      <c r="J3116">
        <v>0</v>
      </c>
      <c r="K3116" t="b">
        <v>0</v>
      </c>
      <c r="L3116" t="s">
        <v>8303</v>
      </c>
      <c r="M3116" s="8">
        <f t="shared" si="192"/>
        <v>0</v>
      </c>
      <c r="N3116" s="9" t="e">
        <f t="shared" si="193"/>
        <v>#DIV/0!</v>
      </c>
      <c r="O3116" t="s">
        <v>8317</v>
      </c>
      <c r="P3116" t="s">
        <v>8357</v>
      </c>
      <c r="Q3116">
        <v>1406128250</v>
      </c>
      <c r="R3116" s="13">
        <f t="shared" si="194"/>
        <v>41843.632523148146</v>
      </c>
      <c r="S3116">
        <v>1411312250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 t="b">
        <v>0</v>
      </c>
      <c r="J3117">
        <v>1</v>
      </c>
      <c r="K3117" t="b">
        <v>0</v>
      </c>
      <c r="L3117" t="s">
        <v>8303</v>
      </c>
      <c r="M3117" s="8">
        <f t="shared" si="192"/>
        <v>3</v>
      </c>
      <c r="N3117" s="9">
        <f t="shared" si="193"/>
        <v>300</v>
      </c>
      <c r="O3117" t="s">
        <v>8317</v>
      </c>
      <c r="P3117" t="s">
        <v>8357</v>
      </c>
      <c r="Q3117">
        <v>1462531427</v>
      </c>
      <c r="R3117" s="13">
        <f t="shared" si="194"/>
        <v>42496.447071759263</v>
      </c>
      <c r="S3117">
        <v>1465123427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 t="b">
        <v>0</v>
      </c>
      <c r="J3118">
        <v>10</v>
      </c>
      <c r="K3118" t="b">
        <v>0</v>
      </c>
      <c r="L3118" t="s">
        <v>8303</v>
      </c>
      <c r="M3118" s="8">
        <f t="shared" si="192"/>
        <v>57.333333333333336</v>
      </c>
      <c r="N3118" s="9">
        <f t="shared" si="193"/>
        <v>43</v>
      </c>
      <c r="O3118" t="s">
        <v>8317</v>
      </c>
      <c r="P3118" t="s">
        <v>8357</v>
      </c>
      <c r="Q3118">
        <v>1426681325</v>
      </c>
      <c r="R3118" s="13">
        <f t="shared" si="194"/>
        <v>42081.515335648146</v>
      </c>
      <c r="S3118">
        <v>1427890925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 t="b">
        <v>0</v>
      </c>
      <c r="J3119">
        <v>1</v>
      </c>
      <c r="K3119" t="b">
        <v>0</v>
      </c>
      <c r="L3119" t="s">
        <v>8303</v>
      </c>
      <c r="M3119" s="8">
        <f t="shared" si="192"/>
        <v>0.1</v>
      </c>
      <c r="N3119" s="9">
        <f t="shared" si="193"/>
        <v>1</v>
      </c>
      <c r="O3119" t="s">
        <v>8317</v>
      </c>
      <c r="P3119" t="s">
        <v>8357</v>
      </c>
      <c r="Q3119">
        <v>1463648360</v>
      </c>
      <c r="R3119" s="13">
        <f t="shared" si="194"/>
        <v>42509.374537037031</v>
      </c>
      <c r="S3119">
        <v>1464354720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 t="b">
        <v>0</v>
      </c>
      <c r="J3120">
        <v>2</v>
      </c>
      <c r="K3120" t="b">
        <v>0</v>
      </c>
      <c r="L3120" t="s">
        <v>8303</v>
      </c>
      <c r="M3120" s="8">
        <f t="shared" si="192"/>
        <v>0.31</v>
      </c>
      <c r="N3120" s="9">
        <f t="shared" si="193"/>
        <v>775</v>
      </c>
      <c r="O3120" t="s">
        <v>8317</v>
      </c>
      <c r="P3120" t="s">
        <v>8357</v>
      </c>
      <c r="Q3120">
        <v>1465832123</v>
      </c>
      <c r="R3120" s="13">
        <f t="shared" si="194"/>
        <v>42534.649571759262</v>
      </c>
      <c r="S3120">
        <v>1467473723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 t="b">
        <v>0</v>
      </c>
      <c r="J3121">
        <v>1</v>
      </c>
      <c r="K3121" t="b">
        <v>0</v>
      </c>
      <c r="L3121" t="s">
        <v>8303</v>
      </c>
      <c r="M3121" s="8">
        <f t="shared" si="192"/>
        <v>0.05</v>
      </c>
      <c r="N3121" s="9">
        <f t="shared" si="193"/>
        <v>5</v>
      </c>
      <c r="O3121" t="s">
        <v>8317</v>
      </c>
      <c r="P3121" t="s">
        <v>8357</v>
      </c>
      <c r="Q3121">
        <v>1424826332</v>
      </c>
      <c r="R3121" s="13">
        <f t="shared" si="194"/>
        <v>42060.04550925926</v>
      </c>
      <c r="S3121">
        <v>1427414732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 t="b">
        <v>0</v>
      </c>
      <c r="J3122">
        <v>10</v>
      </c>
      <c r="K3122" t="b">
        <v>0</v>
      </c>
      <c r="L3122" t="s">
        <v>8303</v>
      </c>
      <c r="M3122" s="8">
        <f t="shared" si="192"/>
        <v>9.8461538461538465E-3</v>
      </c>
      <c r="N3122" s="9">
        <f t="shared" si="193"/>
        <v>12.8</v>
      </c>
      <c r="O3122" t="s">
        <v>8317</v>
      </c>
      <c r="P3122" t="s">
        <v>8357</v>
      </c>
      <c r="Q3122">
        <v>1457303796</v>
      </c>
      <c r="R3122" s="13">
        <f t="shared" si="194"/>
        <v>42435.942083333335</v>
      </c>
      <c r="S3122">
        <v>1462484196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 t="b">
        <v>0</v>
      </c>
      <c r="J3123">
        <v>1</v>
      </c>
      <c r="K3123" t="b">
        <v>0</v>
      </c>
      <c r="L3123" t="s">
        <v>8303</v>
      </c>
      <c r="M3123" s="8">
        <f t="shared" si="192"/>
        <v>0.66666666666666663</v>
      </c>
      <c r="N3123" s="9">
        <f t="shared" si="193"/>
        <v>10</v>
      </c>
      <c r="O3123" t="s">
        <v>8317</v>
      </c>
      <c r="P3123" t="s">
        <v>8357</v>
      </c>
      <c r="Q3123">
        <v>1406564335</v>
      </c>
      <c r="R3123" s="13">
        <f t="shared" si="194"/>
        <v>41848.679803240739</v>
      </c>
      <c r="S3123">
        <v>1411748335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 t="b">
        <v>0</v>
      </c>
      <c r="J3124">
        <v>2</v>
      </c>
      <c r="K3124" t="b">
        <v>0</v>
      </c>
      <c r="L3124" t="s">
        <v>8303</v>
      </c>
      <c r="M3124" s="8">
        <f t="shared" si="192"/>
        <v>58.291457286432163</v>
      </c>
      <c r="N3124" s="9">
        <f t="shared" si="193"/>
        <v>58</v>
      </c>
      <c r="O3124" t="s">
        <v>8317</v>
      </c>
      <c r="P3124" t="s">
        <v>8357</v>
      </c>
      <c r="Q3124">
        <v>1478298132</v>
      </c>
      <c r="R3124" s="13">
        <f t="shared" si="194"/>
        <v>42678.932083333333</v>
      </c>
      <c r="S3124">
        <v>1478733732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 t="b">
        <v>0</v>
      </c>
      <c r="J3125">
        <v>348</v>
      </c>
      <c r="K3125" t="b">
        <v>0</v>
      </c>
      <c r="L3125" t="s">
        <v>8303</v>
      </c>
      <c r="M3125" s="8">
        <f t="shared" si="192"/>
        <v>68.153599999999997</v>
      </c>
      <c r="N3125" s="9">
        <f t="shared" si="193"/>
        <v>244.80459770114942</v>
      </c>
      <c r="O3125" t="s">
        <v>8317</v>
      </c>
      <c r="P3125" t="s">
        <v>8357</v>
      </c>
      <c r="Q3125">
        <v>1465516198</v>
      </c>
      <c r="R3125" s="13">
        <f t="shared" si="194"/>
        <v>42530.993032407408</v>
      </c>
      <c r="S3125">
        <v>1468108198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 t="b">
        <v>0</v>
      </c>
      <c r="J3126">
        <v>4</v>
      </c>
      <c r="K3126" t="b">
        <v>0</v>
      </c>
      <c r="L3126" t="s">
        <v>8303</v>
      </c>
      <c r="M3126" s="8">
        <f t="shared" si="192"/>
        <v>3.2499999999999999E-3</v>
      </c>
      <c r="N3126" s="9">
        <f t="shared" si="193"/>
        <v>6.5</v>
      </c>
      <c r="O3126" t="s">
        <v>8317</v>
      </c>
      <c r="P3126" t="s">
        <v>8357</v>
      </c>
      <c r="Q3126">
        <v>1417718601</v>
      </c>
      <c r="R3126" s="13">
        <f t="shared" si="194"/>
        <v>41977.780104166668</v>
      </c>
      <c r="S3126">
        <v>1422902601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 t="b">
        <v>0</v>
      </c>
      <c r="J3127">
        <v>0</v>
      </c>
      <c r="K3127" t="b">
        <v>0</v>
      </c>
      <c r="L3127" t="s">
        <v>8303</v>
      </c>
      <c r="M3127" s="8">
        <f t="shared" si="192"/>
        <v>0</v>
      </c>
      <c r="N3127" s="9" t="e">
        <f t="shared" si="193"/>
        <v>#DIV/0!</v>
      </c>
      <c r="O3127" t="s">
        <v>8317</v>
      </c>
      <c r="P3127" t="s">
        <v>8357</v>
      </c>
      <c r="Q3127">
        <v>1449550672</v>
      </c>
      <c r="R3127" s="13">
        <f t="shared" si="194"/>
        <v>42346.20685185185</v>
      </c>
      <c r="S3127">
        <v>1452142672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 t="b">
        <v>0</v>
      </c>
      <c r="J3128">
        <v>17</v>
      </c>
      <c r="K3128" t="b">
        <v>0</v>
      </c>
      <c r="L3128" t="s">
        <v>8303</v>
      </c>
      <c r="M3128" s="8">
        <f t="shared" si="192"/>
        <v>4.16</v>
      </c>
      <c r="N3128" s="9">
        <f t="shared" si="193"/>
        <v>61.176470588235297</v>
      </c>
      <c r="O3128" t="s">
        <v>8317</v>
      </c>
      <c r="P3128" t="s">
        <v>8357</v>
      </c>
      <c r="Q3128">
        <v>1456532762</v>
      </c>
      <c r="R3128" s="13">
        <f t="shared" si="194"/>
        <v>42427.01807870371</v>
      </c>
      <c r="S3128">
        <v>1459121162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 t="b">
        <v>0</v>
      </c>
      <c r="J3129">
        <v>0</v>
      </c>
      <c r="K3129" t="b">
        <v>0</v>
      </c>
      <c r="L3129" t="s">
        <v>8303</v>
      </c>
      <c r="M3129" s="8">
        <f t="shared" si="192"/>
        <v>0</v>
      </c>
      <c r="N3129" s="9" t="e">
        <f t="shared" si="193"/>
        <v>#DIV/0!</v>
      </c>
      <c r="O3129" t="s">
        <v>8317</v>
      </c>
      <c r="P3129" t="s">
        <v>8357</v>
      </c>
      <c r="Q3129">
        <v>1422650029</v>
      </c>
      <c r="R3129" s="13">
        <f t="shared" si="194"/>
        <v>42034.856817129628</v>
      </c>
      <c r="S3129">
        <v>1425242029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 t="b">
        <v>0</v>
      </c>
      <c r="J3130">
        <v>117</v>
      </c>
      <c r="K3130" t="b">
        <v>0</v>
      </c>
      <c r="L3130" t="s">
        <v>8271</v>
      </c>
      <c r="M3130" s="8">
        <f t="shared" si="192"/>
        <v>108.60666666666667</v>
      </c>
      <c r="N3130" s="9">
        <f t="shared" si="193"/>
        <v>139.23931623931625</v>
      </c>
      <c r="O3130" t="s">
        <v>8317</v>
      </c>
      <c r="P3130" t="s">
        <v>8318</v>
      </c>
      <c r="Q3130">
        <v>1487101741</v>
      </c>
      <c r="R3130" s="13">
        <f t="shared" si="194"/>
        <v>42780.825706018513</v>
      </c>
      <c r="S3130">
        <v>1489690141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 t="b">
        <v>0</v>
      </c>
      <c r="J3131">
        <v>1</v>
      </c>
      <c r="K3131" t="b">
        <v>0</v>
      </c>
      <c r="L3131" t="s">
        <v>8271</v>
      </c>
      <c r="M3131" s="8">
        <f t="shared" si="192"/>
        <v>0.8</v>
      </c>
      <c r="N3131" s="9">
        <f t="shared" si="193"/>
        <v>10</v>
      </c>
      <c r="O3131" t="s">
        <v>8317</v>
      </c>
      <c r="P3131" t="s">
        <v>8318</v>
      </c>
      <c r="Q3131">
        <v>1489090419</v>
      </c>
      <c r="R3131" s="13">
        <f t="shared" si="194"/>
        <v>42803.842812499999</v>
      </c>
      <c r="S3131">
        <v>1492542819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 t="b">
        <v>0</v>
      </c>
      <c r="J3132">
        <v>4</v>
      </c>
      <c r="K3132" t="b">
        <v>0</v>
      </c>
      <c r="L3132" t="s">
        <v>8271</v>
      </c>
      <c r="M3132" s="8">
        <f t="shared" si="192"/>
        <v>3.75</v>
      </c>
      <c r="N3132" s="9">
        <f t="shared" si="193"/>
        <v>93.75</v>
      </c>
      <c r="O3132" t="s">
        <v>8317</v>
      </c>
      <c r="P3132" t="s">
        <v>8318</v>
      </c>
      <c r="Q3132">
        <v>1489504916</v>
      </c>
      <c r="R3132" s="13">
        <f t="shared" si="194"/>
        <v>42808.640231481477</v>
      </c>
      <c r="S3132">
        <v>1492145940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 t="b">
        <v>0</v>
      </c>
      <c r="J3133">
        <v>12</v>
      </c>
      <c r="K3133" t="b">
        <v>0</v>
      </c>
      <c r="L3133" t="s">
        <v>8271</v>
      </c>
      <c r="M3133" s="8">
        <f t="shared" si="192"/>
        <v>15.731707317073171</v>
      </c>
      <c r="N3133" s="9">
        <f t="shared" si="193"/>
        <v>53.75</v>
      </c>
      <c r="O3133" t="s">
        <v>8317</v>
      </c>
      <c r="P3133" t="s">
        <v>8318</v>
      </c>
      <c r="Q3133">
        <v>1489067645</v>
      </c>
      <c r="R3133" s="13">
        <f t="shared" si="194"/>
        <v>42803.579224537039</v>
      </c>
      <c r="S3133">
        <v>1491656045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 t="b">
        <v>0</v>
      </c>
      <c r="J3134">
        <v>1</v>
      </c>
      <c r="K3134" t="b">
        <v>0</v>
      </c>
      <c r="L3134" t="s">
        <v>8271</v>
      </c>
      <c r="M3134" s="8">
        <f t="shared" si="192"/>
        <v>3.3333333333333333E-2</v>
      </c>
      <c r="N3134" s="9">
        <f t="shared" si="193"/>
        <v>10</v>
      </c>
      <c r="O3134" t="s">
        <v>8317</v>
      </c>
      <c r="P3134" t="s">
        <v>8318</v>
      </c>
      <c r="Q3134">
        <v>1487579060</v>
      </c>
      <c r="R3134" s="13">
        <f t="shared" si="194"/>
        <v>42786.350231481483</v>
      </c>
      <c r="S3134">
        <v>1492759460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 t="b">
        <v>0</v>
      </c>
      <c r="J3135">
        <v>16</v>
      </c>
      <c r="K3135" t="b">
        <v>0</v>
      </c>
      <c r="L3135" t="s">
        <v>8271</v>
      </c>
      <c r="M3135" s="8">
        <f t="shared" si="192"/>
        <v>108</v>
      </c>
      <c r="N3135" s="9">
        <f t="shared" si="193"/>
        <v>33.75</v>
      </c>
      <c r="O3135" t="s">
        <v>8317</v>
      </c>
      <c r="P3135" t="s">
        <v>8318</v>
      </c>
      <c r="Q3135">
        <v>1487770434</v>
      </c>
      <c r="R3135" s="13">
        <f t="shared" si="194"/>
        <v>42788.565208333333</v>
      </c>
      <c r="S3135">
        <v>1490358834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 t="b">
        <v>0</v>
      </c>
      <c r="J3136">
        <v>12</v>
      </c>
      <c r="K3136" t="b">
        <v>0</v>
      </c>
      <c r="L3136" t="s">
        <v>8271</v>
      </c>
      <c r="M3136" s="8">
        <f t="shared" si="192"/>
        <v>22.5</v>
      </c>
      <c r="N3136" s="9">
        <f t="shared" si="193"/>
        <v>18.75</v>
      </c>
      <c r="O3136" t="s">
        <v>8317</v>
      </c>
      <c r="P3136" t="s">
        <v>8318</v>
      </c>
      <c r="Q3136">
        <v>1488820619</v>
      </c>
      <c r="R3136" s="13">
        <f t="shared" si="194"/>
        <v>42800.720127314817</v>
      </c>
      <c r="S3136">
        <v>1490631419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 t="b">
        <v>0</v>
      </c>
      <c r="J3137">
        <v>7</v>
      </c>
      <c r="K3137" t="b">
        <v>0</v>
      </c>
      <c r="L3137" t="s">
        <v>8271</v>
      </c>
      <c r="M3137" s="8">
        <f t="shared" si="192"/>
        <v>20.849420849420849</v>
      </c>
      <c r="N3137" s="9">
        <f t="shared" si="193"/>
        <v>23.142857142857142</v>
      </c>
      <c r="O3137" t="s">
        <v>8317</v>
      </c>
      <c r="P3137" t="s">
        <v>8318</v>
      </c>
      <c r="Q3137">
        <v>1489376321</v>
      </c>
      <c r="R3137" s="13">
        <f t="shared" si="194"/>
        <v>42807.151863425926</v>
      </c>
      <c r="S3137">
        <v>1491277121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 t="b">
        <v>0</v>
      </c>
      <c r="J3138">
        <v>22</v>
      </c>
      <c r="K3138" t="b">
        <v>0</v>
      </c>
      <c r="L3138" t="s">
        <v>8271</v>
      </c>
      <c r="M3138" s="8">
        <f t="shared" ref="M3138:M3201" si="196">100*E3138/D3138</f>
        <v>127.8</v>
      </c>
      <c r="N3138" s="9">
        <f t="shared" ref="N3138:N3201" si="197">E3138/J3138</f>
        <v>29.045454545454547</v>
      </c>
      <c r="O3138" t="s">
        <v>8317</v>
      </c>
      <c r="P3138" t="s">
        <v>8318</v>
      </c>
      <c r="Q3138">
        <v>1487847954</v>
      </c>
      <c r="R3138" s="13">
        <f t="shared" ref="R3138:R3201" si="198">(((Q3138/60)/60)/24)+DATE(1970,1,1)</f>
        <v>42789.462430555555</v>
      </c>
      <c r="S3138">
        <v>1491001140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 t="b">
        <v>0</v>
      </c>
      <c r="J3139">
        <v>1</v>
      </c>
      <c r="K3139" t="b">
        <v>0</v>
      </c>
      <c r="L3139" t="s">
        <v>8271</v>
      </c>
      <c r="M3139" s="8">
        <f t="shared" si="196"/>
        <v>3.3333333333333335</v>
      </c>
      <c r="N3139" s="9">
        <f t="shared" si="197"/>
        <v>50</v>
      </c>
      <c r="O3139" t="s">
        <v>8317</v>
      </c>
      <c r="P3139" t="s">
        <v>8318</v>
      </c>
      <c r="Q3139">
        <v>1489439669</v>
      </c>
      <c r="R3139" s="13">
        <f t="shared" si="198"/>
        <v>42807.885057870371</v>
      </c>
      <c r="S3139">
        <v>1493838720</v>
      </c>
      <c r="T3139" s="14">
        <f t="shared" ref="T3139:T3202" si="199">(((S3139/60)/60)/24)+DATE(1970,1,1)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 t="b">
        <v>0</v>
      </c>
      <c r="J3140">
        <v>0</v>
      </c>
      <c r="K3140" t="b">
        <v>0</v>
      </c>
      <c r="L3140" t="s">
        <v>8271</v>
      </c>
      <c r="M3140" s="8">
        <f t="shared" si="196"/>
        <v>0</v>
      </c>
      <c r="N3140" s="9" t="e">
        <f t="shared" si="197"/>
        <v>#DIV/0!</v>
      </c>
      <c r="O3140" t="s">
        <v>8317</v>
      </c>
      <c r="P3140" t="s">
        <v>8318</v>
      </c>
      <c r="Q3140">
        <v>1489591807</v>
      </c>
      <c r="R3140" s="13">
        <f t="shared" si="198"/>
        <v>42809.645914351851</v>
      </c>
      <c r="S3140">
        <v>1491233407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 t="b">
        <v>0</v>
      </c>
      <c r="J3141">
        <v>6</v>
      </c>
      <c r="K3141" t="b">
        <v>0</v>
      </c>
      <c r="L3141" t="s">
        <v>8271</v>
      </c>
      <c r="M3141" s="8">
        <f t="shared" si="196"/>
        <v>5.4</v>
      </c>
      <c r="N3141" s="9">
        <f t="shared" si="197"/>
        <v>450</v>
      </c>
      <c r="O3141" t="s">
        <v>8317</v>
      </c>
      <c r="P3141" t="s">
        <v>8318</v>
      </c>
      <c r="Q3141">
        <v>1487485760</v>
      </c>
      <c r="R3141" s="13">
        <f t="shared" si="198"/>
        <v>42785.270370370374</v>
      </c>
      <c r="S3141">
        <v>1490416380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 t="b">
        <v>0</v>
      </c>
      <c r="J3142">
        <v>4</v>
      </c>
      <c r="K3142" t="b">
        <v>0</v>
      </c>
      <c r="L3142" t="s">
        <v>8271</v>
      </c>
      <c r="M3142" s="8">
        <f t="shared" si="196"/>
        <v>0.96</v>
      </c>
      <c r="N3142" s="9">
        <f t="shared" si="197"/>
        <v>24</v>
      </c>
      <c r="O3142" t="s">
        <v>8317</v>
      </c>
      <c r="P3142" t="s">
        <v>8318</v>
      </c>
      <c r="Q3142">
        <v>1488993303</v>
      </c>
      <c r="R3142" s="13">
        <f t="shared" si="198"/>
        <v>42802.718784722223</v>
      </c>
      <c r="S3142">
        <v>1491581703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 t="b">
        <v>0</v>
      </c>
      <c r="J3143">
        <v>8</v>
      </c>
      <c r="K3143" t="b">
        <v>0</v>
      </c>
      <c r="L3143" t="s">
        <v>8271</v>
      </c>
      <c r="M3143" s="8">
        <f t="shared" si="196"/>
        <v>51.6</v>
      </c>
      <c r="N3143" s="9">
        <f t="shared" si="197"/>
        <v>32.25</v>
      </c>
      <c r="O3143" t="s">
        <v>8317</v>
      </c>
      <c r="P3143" t="s">
        <v>8318</v>
      </c>
      <c r="Q3143">
        <v>1488823488</v>
      </c>
      <c r="R3143" s="13">
        <f t="shared" si="198"/>
        <v>42800.753333333334</v>
      </c>
      <c r="S3143">
        <v>1492372800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 t="b">
        <v>0</v>
      </c>
      <c r="J3144">
        <v>3</v>
      </c>
      <c r="K3144" t="b">
        <v>0</v>
      </c>
      <c r="L3144" t="s">
        <v>8271</v>
      </c>
      <c r="M3144" s="8">
        <f t="shared" si="196"/>
        <v>1.6363636363636365</v>
      </c>
      <c r="N3144" s="9">
        <f t="shared" si="197"/>
        <v>15</v>
      </c>
      <c r="O3144" t="s">
        <v>8317</v>
      </c>
      <c r="P3144" t="s">
        <v>8318</v>
      </c>
      <c r="Q3144">
        <v>1487333939</v>
      </c>
      <c r="R3144" s="13">
        <f t="shared" si="198"/>
        <v>42783.513182870374</v>
      </c>
      <c r="S3144">
        <v>1489922339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 t="b">
        <v>0</v>
      </c>
      <c r="J3145">
        <v>0</v>
      </c>
      <c r="K3145" t="b">
        <v>0</v>
      </c>
      <c r="L3145" t="s">
        <v>8271</v>
      </c>
      <c r="M3145" s="8">
        <f t="shared" si="196"/>
        <v>0</v>
      </c>
      <c r="N3145" s="9" t="e">
        <f t="shared" si="197"/>
        <v>#DIV/0!</v>
      </c>
      <c r="O3145" t="s">
        <v>8317</v>
      </c>
      <c r="P3145" t="s">
        <v>8318</v>
      </c>
      <c r="Q3145">
        <v>1489480556</v>
      </c>
      <c r="R3145" s="13">
        <f t="shared" si="198"/>
        <v>42808.358287037037</v>
      </c>
      <c r="S3145">
        <v>1491726956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 t="b">
        <v>0</v>
      </c>
      <c r="J3146">
        <v>30</v>
      </c>
      <c r="K3146" t="b">
        <v>0</v>
      </c>
      <c r="L3146" t="s">
        <v>8271</v>
      </c>
      <c r="M3146" s="8">
        <f t="shared" si="196"/>
        <v>75.400000000000006</v>
      </c>
      <c r="N3146" s="9">
        <f t="shared" si="197"/>
        <v>251.33333333333334</v>
      </c>
      <c r="O3146" t="s">
        <v>8317</v>
      </c>
      <c r="P3146" t="s">
        <v>8318</v>
      </c>
      <c r="Q3146">
        <v>1488459307</v>
      </c>
      <c r="R3146" s="13">
        <f t="shared" si="198"/>
        <v>42796.538275462968</v>
      </c>
      <c r="S3146">
        <v>1489903200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 t="b">
        <v>0</v>
      </c>
      <c r="J3147">
        <v>0</v>
      </c>
      <c r="K3147" t="b">
        <v>0</v>
      </c>
      <c r="L3147" t="s">
        <v>8271</v>
      </c>
      <c r="M3147" s="8">
        <f t="shared" si="196"/>
        <v>0</v>
      </c>
      <c r="N3147" s="9" t="e">
        <f t="shared" si="197"/>
        <v>#DIV/0!</v>
      </c>
      <c r="O3147" t="s">
        <v>8317</v>
      </c>
      <c r="P3147" t="s">
        <v>8318</v>
      </c>
      <c r="Q3147">
        <v>1485478734</v>
      </c>
      <c r="R3147" s="13">
        <f t="shared" si="198"/>
        <v>42762.040902777779</v>
      </c>
      <c r="S3147">
        <v>1490659134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 t="b">
        <v>0</v>
      </c>
      <c r="J3148">
        <v>12</v>
      </c>
      <c r="K3148" t="b">
        <v>0</v>
      </c>
      <c r="L3148" t="s">
        <v>8271</v>
      </c>
      <c r="M3148" s="8">
        <f t="shared" si="196"/>
        <v>10.5</v>
      </c>
      <c r="N3148" s="9">
        <f t="shared" si="197"/>
        <v>437.5</v>
      </c>
      <c r="O3148" t="s">
        <v>8317</v>
      </c>
      <c r="P3148" t="s">
        <v>8318</v>
      </c>
      <c r="Q3148">
        <v>1488471766</v>
      </c>
      <c r="R3148" s="13">
        <f t="shared" si="198"/>
        <v>42796.682476851856</v>
      </c>
      <c r="S3148">
        <v>1492356166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 t="b">
        <v>1</v>
      </c>
      <c r="J3149">
        <v>213</v>
      </c>
      <c r="K3149" t="b">
        <v>1</v>
      </c>
      <c r="L3149" t="s">
        <v>8271</v>
      </c>
      <c r="M3149" s="8">
        <f t="shared" si="196"/>
        <v>117.52500000000001</v>
      </c>
      <c r="N3149" s="9">
        <f t="shared" si="197"/>
        <v>110.35211267605634</v>
      </c>
      <c r="O3149" t="s">
        <v>8317</v>
      </c>
      <c r="P3149" t="s">
        <v>8318</v>
      </c>
      <c r="Q3149">
        <v>1411859755</v>
      </c>
      <c r="R3149" s="13">
        <f t="shared" si="198"/>
        <v>41909.969386574077</v>
      </c>
      <c r="S3149">
        <v>1415319355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 t="b">
        <v>1</v>
      </c>
      <c r="J3150">
        <v>57</v>
      </c>
      <c r="K3150" t="b">
        <v>1</v>
      </c>
      <c r="L3150" t="s">
        <v>8271</v>
      </c>
      <c r="M3150" s="8">
        <f t="shared" si="196"/>
        <v>131.16666666666666</v>
      </c>
      <c r="N3150" s="9">
        <f t="shared" si="197"/>
        <v>41.421052631578945</v>
      </c>
      <c r="O3150" t="s">
        <v>8317</v>
      </c>
      <c r="P3150" t="s">
        <v>8318</v>
      </c>
      <c r="Q3150">
        <v>1410278284</v>
      </c>
      <c r="R3150" s="13">
        <f t="shared" si="198"/>
        <v>41891.665324074071</v>
      </c>
      <c r="S3150">
        <v>1412136000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 t="b">
        <v>1</v>
      </c>
      <c r="J3151">
        <v>25</v>
      </c>
      <c r="K3151" t="b">
        <v>1</v>
      </c>
      <c r="L3151" t="s">
        <v>8271</v>
      </c>
      <c r="M3151" s="8">
        <f t="shared" si="196"/>
        <v>104</v>
      </c>
      <c r="N3151" s="9">
        <f t="shared" si="197"/>
        <v>52</v>
      </c>
      <c r="O3151" t="s">
        <v>8317</v>
      </c>
      <c r="P3151" t="s">
        <v>8318</v>
      </c>
      <c r="Q3151">
        <v>1352766300</v>
      </c>
      <c r="R3151" s="13">
        <f t="shared" si="198"/>
        <v>41226.017361111109</v>
      </c>
      <c r="S3151">
        <v>1354845600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 t="b">
        <v>1</v>
      </c>
      <c r="J3152">
        <v>104</v>
      </c>
      <c r="K3152" t="b">
        <v>1</v>
      </c>
      <c r="L3152" t="s">
        <v>8271</v>
      </c>
      <c r="M3152" s="8">
        <f t="shared" si="196"/>
        <v>101</v>
      </c>
      <c r="N3152" s="9">
        <f t="shared" si="197"/>
        <v>33.990384615384613</v>
      </c>
      <c r="O3152" t="s">
        <v>8317</v>
      </c>
      <c r="P3152" t="s">
        <v>8318</v>
      </c>
      <c r="Q3152">
        <v>1288160403</v>
      </c>
      <c r="R3152" s="13">
        <f t="shared" si="198"/>
        <v>40478.263923611114</v>
      </c>
      <c r="S3152">
        <v>1295928000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 t="b">
        <v>1</v>
      </c>
      <c r="J3153">
        <v>34</v>
      </c>
      <c r="K3153" t="b">
        <v>1</v>
      </c>
      <c r="L3153" t="s">
        <v>8271</v>
      </c>
      <c r="M3153" s="8">
        <f t="shared" si="196"/>
        <v>100.4</v>
      </c>
      <c r="N3153" s="9">
        <f t="shared" si="197"/>
        <v>103.35294117647059</v>
      </c>
      <c r="O3153" t="s">
        <v>8317</v>
      </c>
      <c r="P3153" t="s">
        <v>8318</v>
      </c>
      <c r="Q3153">
        <v>1407787774</v>
      </c>
      <c r="R3153" s="13">
        <f t="shared" si="198"/>
        <v>41862.83997685185</v>
      </c>
      <c r="S3153">
        <v>1410379774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 t="b">
        <v>1</v>
      </c>
      <c r="J3154">
        <v>67</v>
      </c>
      <c r="K3154" t="b">
        <v>1</v>
      </c>
      <c r="L3154" t="s">
        <v>8271</v>
      </c>
      <c r="M3154" s="8">
        <f t="shared" si="196"/>
        <v>105.95454545454545</v>
      </c>
      <c r="N3154" s="9">
        <f t="shared" si="197"/>
        <v>34.791044776119406</v>
      </c>
      <c r="O3154" t="s">
        <v>8317</v>
      </c>
      <c r="P3154" t="s">
        <v>8318</v>
      </c>
      <c r="Q3154">
        <v>1380833367</v>
      </c>
      <c r="R3154" s="13">
        <f t="shared" si="198"/>
        <v>41550.867673611108</v>
      </c>
      <c r="S3154">
        <v>1383425367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 t="b">
        <v>1</v>
      </c>
      <c r="J3155">
        <v>241</v>
      </c>
      <c r="K3155" t="b">
        <v>1</v>
      </c>
      <c r="L3155" t="s">
        <v>8271</v>
      </c>
      <c r="M3155" s="8">
        <f t="shared" si="196"/>
        <v>335.58333333333331</v>
      </c>
      <c r="N3155" s="9">
        <f t="shared" si="197"/>
        <v>41.773858921161825</v>
      </c>
      <c r="O3155" t="s">
        <v>8317</v>
      </c>
      <c r="P3155" t="s">
        <v>8318</v>
      </c>
      <c r="Q3155">
        <v>1301542937</v>
      </c>
      <c r="R3155" s="13">
        <f t="shared" si="198"/>
        <v>40633.154363425929</v>
      </c>
      <c r="S3155">
        <v>1304225940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 t="b">
        <v>1</v>
      </c>
      <c r="J3156">
        <v>123</v>
      </c>
      <c r="K3156" t="b">
        <v>1</v>
      </c>
      <c r="L3156" t="s">
        <v>8271</v>
      </c>
      <c r="M3156" s="8">
        <f t="shared" si="196"/>
        <v>112.92857142857143</v>
      </c>
      <c r="N3156" s="9">
        <f t="shared" si="197"/>
        <v>64.268292682926827</v>
      </c>
      <c r="O3156" t="s">
        <v>8317</v>
      </c>
      <c r="P3156" t="s">
        <v>8318</v>
      </c>
      <c r="Q3156">
        <v>1330722058</v>
      </c>
      <c r="R3156" s="13">
        <f t="shared" si="198"/>
        <v>40970.875671296293</v>
      </c>
      <c r="S3156">
        <v>1333310458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 t="b">
        <v>1</v>
      </c>
      <c r="J3157">
        <v>302</v>
      </c>
      <c r="K3157" t="b">
        <v>1</v>
      </c>
      <c r="L3157" t="s">
        <v>8271</v>
      </c>
      <c r="M3157" s="8">
        <f t="shared" si="196"/>
        <v>188.50460000000001</v>
      </c>
      <c r="N3157" s="9">
        <f t="shared" si="197"/>
        <v>31.209370860927152</v>
      </c>
      <c r="O3157" t="s">
        <v>8317</v>
      </c>
      <c r="P3157" t="s">
        <v>8318</v>
      </c>
      <c r="Q3157">
        <v>1353412725</v>
      </c>
      <c r="R3157" s="13">
        <f t="shared" si="198"/>
        <v>41233.499131944445</v>
      </c>
      <c r="S3157">
        <v>1356004725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 t="b">
        <v>1</v>
      </c>
      <c r="J3158">
        <v>89</v>
      </c>
      <c r="K3158" t="b">
        <v>1</v>
      </c>
      <c r="L3158" t="s">
        <v>8271</v>
      </c>
      <c r="M3158" s="8">
        <f t="shared" si="196"/>
        <v>101.81818181818181</v>
      </c>
      <c r="N3158" s="9">
        <f t="shared" si="197"/>
        <v>62.921348314606739</v>
      </c>
      <c r="O3158" t="s">
        <v>8317</v>
      </c>
      <c r="P3158" t="s">
        <v>8318</v>
      </c>
      <c r="Q3158">
        <v>1335567144</v>
      </c>
      <c r="R3158" s="13">
        <f t="shared" si="198"/>
        <v>41026.953055555554</v>
      </c>
      <c r="S3158">
        <v>1338591144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 t="b">
        <v>1</v>
      </c>
      <c r="J3159">
        <v>41</v>
      </c>
      <c r="K3159" t="b">
        <v>1</v>
      </c>
      <c r="L3159" t="s">
        <v>8271</v>
      </c>
      <c r="M3159" s="8">
        <f t="shared" si="196"/>
        <v>101</v>
      </c>
      <c r="N3159" s="9">
        <f t="shared" si="197"/>
        <v>98.536585365853654</v>
      </c>
      <c r="O3159" t="s">
        <v>8317</v>
      </c>
      <c r="P3159" t="s">
        <v>8318</v>
      </c>
      <c r="Q3159">
        <v>1404932105</v>
      </c>
      <c r="R3159" s="13">
        <f t="shared" si="198"/>
        <v>41829.788252314815</v>
      </c>
      <c r="S3159">
        <v>1405746000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 t="b">
        <v>1</v>
      </c>
      <c r="J3160">
        <v>69</v>
      </c>
      <c r="K3160" t="b">
        <v>1</v>
      </c>
      <c r="L3160" t="s">
        <v>8271</v>
      </c>
      <c r="M3160" s="8">
        <f t="shared" si="196"/>
        <v>114</v>
      </c>
      <c r="N3160" s="9">
        <f t="shared" si="197"/>
        <v>82.608695652173907</v>
      </c>
      <c r="O3160" t="s">
        <v>8317</v>
      </c>
      <c r="P3160" t="s">
        <v>8318</v>
      </c>
      <c r="Q3160">
        <v>1371931752</v>
      </c>
      <c r="R3160" s="13">
        <f t="shared" si="198"/>
        <v>41447.839722222219</v>
      </c>
      <c r="S3160">
        <v>1374523752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 t="b">
        <v>1</v>
      </c>
      <c r="J3161">
        <v>52</v>
      </c>
      <c r="K3161" t="b">
        <v>1</v>
      </c>
      <c r="L3161" t="s">
        <v>8271</v>
      </c>
      <c r="M3161" s="8">
        <f t="shared" si="196"/>
        <v>133.48133333333334</v>
      </c>
      <c r="N3161" s="9">
        <f t="shared" si="197"/>
        <v>38.504230769230773</v>
      </c>
      <c r="O3161" t="s">
        <v>8317</v>
      </c>
      <c r="P3161" t="s">
        <v>8318</v>
      </c>
      <c r="Q3161">
        <v>1323221761</v>
      </c>
      <c r="R3161" s="13">
        <f t="shared" si="198"/>
        <v>40884.066678240742</v>
      </c>
      <c r="S3161">
        <v>1326927600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 t="b">
        <v>1</v>
      </c>
      <c r="J3162">
        <v>57</v>
      </c>
      <c r="K3162" t="b">
        <v>1</v>
      </c>
      <c r="L3162" t="s">
        <v>8271</v>
      </c>
      <c r="M3162" s="8">
        <f t="shared" si="196"/>
        <v>101.53333333333333</v>
      </c>
      <c r="N3162" s="9">
        <f t="shared" si="197"/>
        <v>80.15789473684211</v>
      </c>
      <c r="O3162" t="s">
        <v>8317</v>
      </c>
      <c r="P3162" t="s">
        <v>8318</v>
      </c>
      <c r="Q3162">
        <v>1405923687</v>
      </c>
      <c r="R3162" s="13">
        <f t="shared" si="198"/>
        <v>41841.26489583333</v>
      </c>
      <c r="S3162">
        <v>1407905940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 t="b">
        <v>1</v>
      </c>
      <c r="J3163">
        <v>74</v>
      </c>
      <c r="K3163" t="b">
        <v>1</v>
      </c>
      <c r="L3163" t="s">
        <v>8271</v>
      </c>
      <c r="M3163" s="8">
        <f t="shared" si="196"/>
        <v>105.1</v>
      </c>
      <c r="N3163" s="9">
        <f t="shared" si="197"/>
        <v>28.405405405405407</v>
      </c>
      <c r="O3163" t="s">
        <v>8317</v>
      </c>
      <c r="P3163" t="s">
        <v>8318</v>
      </c>
      <c r="Q3163">
        <v>1410785522</v>
      </c>
      <c r="R3163" s="13">
        <f t="shared" si="198"/>
        <v>41897.536134259259</v>
      </c>
      <c r="S3163">
        <v>1413377522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 t="b">
        <v>1</v>
      </c>
      <c r="J3164">
        <v>63</v>
      </c>
      <c r="K3164" t="b">
        <v>1</v>
      </c>
      <c r="L3164" t="s">
        <v>8271</v>
      </c>
      <c r="M3164" s="8">
        <f t="shared" si="196"/>
        <v>127.15</v>
      </c>
      <c r="N3164" s="9">
        <f t="shared" si="197"/>
        <v>80.730158730158735</v>
      </c>
      <c r="O3164" t="s">
        <v>8317</v>
      </c>
      <c r="P3164" t="s">
        <v>8318</v>
      </c>
      <c r="Q3164">
        <v>1402331262</v>
      </c>
      <c r="R3164" s="13">
        <f t="shared" si="198"/>
        <v>41799.685902777775</v>
      </c>
      <c r="S3164">
        <v>1404698400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 t="b">
        <v>1</v>
      </c>
      <c r="J3165">
        <v>72</v>
      </c>
      <c r="K3165" t="b">
        <v>1</v>
      </c>
      <c r="L3165" t="s">
        <v>8271</v>
      </c>
      <c r="M3165" s="8">
        <f t="shared" si="196"/>
        <v>111.15384615384616</v>
      </c>
      <c r="N3165" s="9">
        <f t="shared" si="197"/>
        <v>200.69444444444446</v>
      </c>
      <c r="O3165" t="s">
        <v>8317</v>
      </c>
      <c r="P3165" t="s">
        <v>8318</v>
      </c>
      <c r="Q3165">
        <v>1400263525</v>
      </c>
      <c r="R3165" s="13">
        <f t="shared" si="198"/>
        <v>41775.753761574073</v>
      </c>
      <c r="S3165">
        <v>1402855525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 t="b">
        <v>1</v>
      </c>
      <c r="J3166">
        <v>71</v>
      </c>
      <c r="K3166" t="b">
        <v>1</v>
      </c>
      <c r="L3166" t="s">
        <v>8271</v>
      </c>
      <c r="M3166" s="8">
        <f t="shared" si="196"/>
        <v>106.76</v>
      </c>
      <c r="N3166" s="9">
        <f t="shared" si="197"/>
        <v>37.591549295774648</v>
      </c>
      <c r="O3166" t="s">
        <v>8317</v>
      </c>
      <c r="P3166" t="s">
        <v>8318</v>
      </c>
      <c r="Q3166">
        <v>1399490415</v>
      </c>
      <c r="R3166" s="13">
        <f t="shared" si="198"/>
        <v>41766.80572916667</v>
      </c>
      <c r="S3166">
        <v>1402341615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 t="b">
        <v>1</v>
      </c>
      <c r="J3167">
        <v>21</v>
      </c>
      <c r="K3167" t="b">
        <v>1</v>
      </c>
      <c r="L3167" t="s">
        <v>8271</v>
      </c>
      <c r="M3167" s="8">
        <f t="shared" si="196"/>
        <v>162.66666666666666</v>
      </c>
      <c r="N3167" s="9">
        <f t="shared" si="197"/>
        <v>58.095238095238095</v>
      </c>
      <c r="O3167" t="s">
        <v>8317</v>
      </c>
      <c r="P3167" t="s">
        <v>8318</v>
      </c>
      <c r="Q3167">
        <v>1302493760</v>
      </c>
      <c r="R3167" s="13">
        <f t="shared" si="198"/>
        <v>40644.159259259257</v>
      </c>
      <c r="S3167">
        <v>1304395140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 t="b">
        <v>1</v>
      </c>
      <c r="J3168">
        <v>930</v>
      </c>
      <c r="K3168" t="b">
        <v>1</v>
      </c>
      <c r="L3168" t="s">
        <v>8271</v>
      </c>
      <c r="M3168" s="8">
        <f t="shared" si="196"/>
        <v>160.22808571428573</v>
      </c>
      <c r="N3168" s="9">
        <f t="shared" si="197"/>
        <v>60.300892473118282</v>
      </c>
      <c r="O3168" t="s">
        <v>8317</v>
      </c>
      <c r="P3168" t="s">
        <v>8318</v>
      </c>
      <c r="Q3168">
        <v>1414514153</v>
      </c>
      <c r="R3168" s="13">
        <f t="shared" si="198"/>
        <v>41940.69158564815</v>
      </c>
      <c r="S3168">
        <v>1416988740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 t="b">
        <v>1</v>
      </c>
      <c r="J3169">
        <v>55</v>
      </c>
      <c r="K3169" t="b">
        <v>1</v>
      </c>
      <c r="L3169" t="s">
        <v>8271</v>
      </c>
      <c r="M3169" s="8">
        <f t="shared" si="196"/>
        <v>116.16666666666667</v>
      </c>
      <c r="N3169" s="9">
        <f t="shared" si="197"/>
        <v>63.363636363636367</v>
      </c>
      <c r="O3169" t="s">
        <v>8317</v>
      </c>
      <c r="P3169" t="s">
        <v>8318</v>
      </c>
      <c r="Q3169">
        <v>1405743181</v>
      </c>
      <c r="R3169" s="13">
        <f t="shared" si="198"/>
        <v>41839.175706018519</v>
      </c>
      <c r="S3169">
        <v>1406952781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 t="b">
        <v>1</v>
      </c>
      <c r="J3170">
        <v>61</v>
      </c>
      <c r="K3170" t="b">
        <v>1</v>
      </c>
      <c r="L3170" t="s">
        <v>8271</v>
      </c>
      <c r="M3170" s="8">
        <f t="shared" si="196"/>
        <v>124.2</v>
      </c>
      <c r="N3170" s="9">
        <f t="shared" si="197"/>
        <v>50.901639344262293</v>
      </c>
      <c r="O3170" t="s">
        <v>8317</v>
      </c>
      <c r="P3170" t="s">
        <v>8318</v>
      </c>
      <c r="Q3170">
        <v>1399948353</v>
      </c>
      <c r="R3170" s="13">
        <f t="shared" si="198"/>
        <v>41772.105937500004</v>
      </c>
      <c r="S3170">
        <v>1402696800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 t="b">
        <v>1</v>
      </c>
      <c r="J3171">
        <v>82</v>
      </c>
      <c r="K3171" t="b">
        <v>1</v>
      </c>
      <c r="L3171" t="s">
        <v>8271</v>
      </c>
      <c r="M3171" s="8">
        <f t="shared" si="196"/>
        <v>103.0125</v>
      </c>
      <c r="N3171" s="9">
        <f t="shared" si="197"/>
        <v>100.5</v>
      </c>
      <c r="O3171" t="s">
        <v>8317</v>
      </c>
      <c r="P3171" t="s">
        <v>8318</v>
      </c>
      <c r="Q3171">
        <v>1384364561</v>
      </c>
      <c r="R3171" s="13">
        <f t="shared" si="198"/>
        <v>41591.737974537034</v>
      </c>
      <c r="S3171">
        <v>1386910740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 t="b">
        <v>1</v>
      </c>
      <c r="J3172">
        <v>71</v>
      </c>
      <c r="K3172" t="b">
        <v>1</v>
      </c>
      <c r="L3172" t="s">
        <v>8271</v>
      </c>
      <c r="M3172" s="8">
        <f t="shared" si="196"/>
        <v>112.25</v>
      </c>
      <c r="N3172" s="9">
        <f t="shared" si="197"/>
        <v>31.619718309859156</v>
      </c>
      <c r="O3172" t="s">
        <v>8317</v>
      </c>
      <c r="P3172" t="s">
        <v>8318</v>
      </c>
      <c r="Q3172">
        <v>1401414944</v>
      </c>
      <c r="R3172" s="13">
        <f t="shared" si="198"/>
        <v>41789.080370370371</v>
      </c>
      <c r="S3172">
        <v>1404273600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 t="b">
        <v>1</v>
      </c>
      <c r="J3173">
        <v>117</v>
      </c>
      <c r="K3173" t="b">
        <v>1</v>
      </c>
      <c r="L3173" t="s">
        <v>8271</v>
      </c>
      <c r="M3173" s="8">
        <f t="shared" si="196"/>
        <v>108.81428571428572</v>
      </c>
      <c r="N3173" s="9">
        <f t="shared" si="197"/>
        <v>65.102564102564102</v>
      </c>
      <c r="O3173" t="s">
        <v>8317</v>
      </c>
      <c r="P3173" t="s">
        <v>8318</v>
      </c>
      <c r="Q3173">
        <v>1459953358</v>
      </c>
      <c r="R3173" s="13">
        <f t="shared" si="198"/>
        <v>42466.608310185184</v>
      </c>
      <c r="S3173">
        <v>1462545358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 t="b">
        <v>1</v>
      </c>
      <c r="J3174">
        <v>29</v>
      </c>
      <c r="K3174" t="b">
        <v>1</v>
      </c>
      <c r="L3174" t="s">
        <v>8271</v>
      </c>
      <c r="M3174" s="8">
        <f t="shared" si="196"/>
        <v>115</v>
      </c>
      <c r="N3174" s="9">
        <f t="shared" si="197"/>
        <v>79.310344827586206</v>
      </c>
      <c r="O3174" t="s">
        <v>8317</v>
      </c>
      <c r="P3174" t="s">
        <v>8318</v>
      </c>
      <c r="Q3174">
        <v>1326648668</v>
      </c>
      <c r="R3174" s="13">
        <f t="shared" si="198"/>
        <v>40923.729953703703</v>
      </c>
      <c r="S3174">
        <v>1329240668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 t="b">
        <v>1</v>
      </c>
      <c r="J3175">
        <v>74</v>
      </c>
      <c r="K3175" t="b">
        <v>1</v>
      </c>
      <c r="L3175" t="s">
        <v>8271</v>
      </c>
      <c r="M3175" s="8">
        <f t="shared" si="196"/>
        <v>103</v>
      </c>
      <c r="N3175" s="9">
        <f t="shared" si="197"/>
        <v>139.18918918918919</v>
      </c>
      <c r="O3175" t="s">
        <v>8317</v>
      </c>
      <c r="P3175" t="s">
        <v>8318</v>
      </c>
      <c r="Q3175">
        <v>1409173492</v>
      </c>
      <c r="R3175" s="13">
        <f t="shared" si="198"/>
        <v>41878.878379629627</v>
      </c>
      <c r="S3175">
        <v>1411765492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 t="b">
        <v>1</v>
      </c>
      <c r="J3176">
        <v>23</v>
      </c>
      <c r="K3176" t="b">
        <v>1</v>
      </c>
      <c r="L3176" t="s">
        <v>8271</v>
      </c>
      <c r="M3176" s="8">
        <f t="shared" si="196"/>
        <v>101.13333333333334</v>
      </c>
      <c r="N3176" s="9">
        <f t="shared" si="197"/>
        <v>131.91304347826087</v>
      </c>
      <c r="O3176" t="s">
        <v>8317</v>
      </c>
      <c r="P3176" t="s">
        <v>8318</v>
      </c>
      <c r="Q3176">
        <v>1407789908</v>
      </c>
      <c r="R3176" s="13">
        <f t="shared" si="198"/>
        <v>41862.864675925928</v>
      </c>
      <c r="S3176">
        <v>1408999508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 t="b">
        <v>1</v>
      </c>
      <c r="J3177">
        <v>60</v>
      </c>
      <c r="K3177" t="b">
        <v>1</v>
      </c>
      <c r="L3177" t="s">
        <v>8271</v>
      </c>
      <c r="M3177" s="8">
        <f t="shared" si="196"/>
        <v>109.56</v>
      </c>
      <c r="N3177" s="9">
        <f t="shared" si="197"/>
        <v>91.3</v>
      </c>
      <c r="O3177" t="s">
        <v>8317</v>
      </c>
      <c r="P3177" t="s">
        <v>8318</v>
      </c>
      <c r="Q3177">
        <v>1292793427</v>
      </c>
      <c r="R3177" s="13">
        <f t="shared" si="198"/>
        <v>40531.886886574073</v>
      </c>
      <c r="S3177">
        <v>1297977427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 t="b">
        <v>1</v>
      </c>
      <c r="J3178">
        <v>55</v>
      </c>
      <c r="K3178" t="b">
        <v>1</v>
      </c>
      <c r="L3178" t="s">
        <v>8271</v>
      </c>
      <c r="M3178" s="8">
        <f t="shared" si="196"/>
        <v>114.84210526315789</v>
      </c>
      <c r="N3178" s="9">
        <f t="shared" si="197"/>
        <v>39.672727272727272</v>
      </c>
      <c r="O3178" t="s">
        <v>8317</v>
      </c>
      <c r="P3178" t="s">
        <v>8318</v>
      </c>
      <c r="Q3178">
        <v>1374531631</v>
      </c>
      <c r="R3178" s="13">
        <f t="shared" si="198"/>
        <v>41477.930914351848</v>
      </c>
      <c r="S3178">
        <v>1376838000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 t="b">
        <v>1</v>
      </c>
      <c r="J3179">
        <v>51</v>
      </c>
      <c r="K3179" t="b">
        <v>1</v>
      </c>
      <c r="L3179" t="s">
        <v>8271</v>
      </c>
      <c r="M3179" s="8">
        <f t="shared" si="196"/>
        <v>117.4</v>
      </c>
      <c r="N3179" s="9">
        <f t="shared" si="197"/>
        <v>57.549019607843135</v>
      </c>
      <c r="O3179" t="s">
        <v>8317</v>
      </c>
      <c r="P3179" t="s">
        <v>8318</v>
      </c>
      <c r="Q3179">
        <v>1400774409</v>
      </c>
      <c r="R3179" s="13">
        <f t="shared" si="198"/>
        <v>41781.666770833333</v>
      </c>
      <c r="S3179">
        <v>1403366409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 t="b">
        <v>1</v>
      </c>
      <c r="J3180">
        <v>78</v>
      </c>
      <c r="K3180" t="b">
        <v>1</v>
      </c>
      <c r="L3180" t="s">
        <v>8271</v>
      </c>
      <c r="M3180" s="8">
        <f t="shared" si="196"/>
        <v>171.73333333333332</v>
      </c>
      <c r="N3180" s="9">
        <f t="shared" si="197"/>
        <v>33.025641025641029</v>
      </c>
      <c r="O3180" t="s">
        <v>8317</v>
      </c>
      <c r="P3180" t="s">
        <v>8318</v>
      </c>
      <c r="Q3180">
        <v>1402929075</v>
      </c>
      <c r="R3180" s="13">
        <f t="shared" si="198"/>
        <v>41806.605034722219</v>
      </c>
      <c r="S3180">
        <v>1405521075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 t="b">
        <v>1</v>
      </c>
      <c r="J3181">
        <v>62</v>
      </c>
      <c r="K3181" t="b">
        <v>1</v>
      </c>
      <c r="L3181" t="s">
        <v>8271</v>
      </c>
      <c r="M3181" s="8">
        <f t="shared" si="196"/>
        <v>114.16238095238096</v>
      </c>
      <c r="N3181" s="9">
        <f t="shared" si="197"/>
        <v>77.335806451612896</v>
      </c>
      <c r="O3181" t="s">
        <v>8317</v>
      </c>
      <c r="P3181" t="s">
        <v>8318</v>
      </c>
      <c r="Q3181">
        <v>1365699071</v>
      </c>
      <c r="R3181" s="13">
        <f t="shared" si="198"/>
        <v>41375.702210648145</v>
      </c>
      <c r="S3181">
        <v>1367859071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 t="b">
        <v>1</v>
      </c>
      <c r="J3182">
        <v>45</v>
      </c>
      <c r="K3182" t="b">
        <v>1</v>
      </c>
      <c r="L3182" t="s">
        <v>8271</v>
      </c>
      <c r="M3182" s="8">
        <f t="shared" si="196"/>
        <v>119.75</v>
      </c>
      <c r="N3182" s="9">
        <f t="shared" si="197"/>
        <v>31.933333333333334</v>
      </c>
      <c r="O3182" t="s">
        <v>8317</v>
      </c>
      <c r="P3182" t="s">
        <v>8318</v>
      </c>
      <c r="Q3182">
        <v>1400666049</v>
      </c>
      <c r="R3182" s="13">
        <f t="shared" si="198"/>
        <v>41780.412604166668</v>
      </c>
      <c r="S3182">
        <v>1403258049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 t="b">
        <v>1</v>
      </c>
      <c r="J3183">
        <v>15</v>
      </c>
      <c r="K3183" t="b">
        <v>1</v>
      </c>
      <c r="L3183" t="s">
        <v>8271</v>
      </c>
      <c r="M3183" s="8">
        <f t="shared" si="196"/>
        <v>109</v>
      </c>
      <c r="N3183" s="9">
        <f t="shared" si="197"/>
        <v>36.333333333333336</v>
      </c>
      <c r="O3183" t="s">
        <v>8317</v>
      </c>
      <c r="P3183" t="s">
        <v>8318</v>
      </c>
      <c r="Q3183">
        <v>1400570787</v>
      </c>
      <c r="R3183" s="13">
        <f t="shared" si="198"/>
        <v>41779.310034722221</v>
      </c>
      <c r="S3183">
        <v>1402848000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 t="b">
        <v>1</v>
      </c>
      <c r="J3184">
        <v>151</v>
      </c>
      <c r="K3184" t="b">
        <v>1</v>
      </c>
      <c r="L3184" t="s">
        <v>8271</v>
      </c>
      <c r="M3184" s="8">
        <f t="shared" si="196"/>
        <v>100.88571428571429</v>
      </c>
      <c r="N3184" s="9">
        <f t="shared" si="197"/>
        <v>46.768211920529801</v>
      </c>
      <c r="O3184" t="s">
        <v>8317</v>
      </c>
      <c r="P3184" t="s">
        <v>8318</v>
      </c>
      <c r="Q3184">
        <v>1323211621</v>
      </c>
      <c r="R3184" s="13">
        <f t="shared" si="198"/>
        <v>40883.949317129627</v>
      </c>
      <c r="S3184">
        <v>1328029200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 t="b">
        <v>1</v>
      </c>
      <c r="J3185">
        <v>68</v>
      </c>
      <c r="K3185" t="b">
        <v>1</v>
      </c>
      <c r="L3185" t="s">
        <v>8271</v>
      </c>
      <c r="M3185" s="8">
        <f t="shared" si="196"/>
        <v>109</v>
      </c>
      <c r="N3185" s="9">
        <f t="shared" si="197"/>
        <v>40.073529411764703</v>
      </c>
      <c r="O3185" t="s">
        <v>8317</v>
      </c>
      <c r="P3185" t="s">
        <v>8318</v>
      </c>
      <c r="Q3185">
        <v>1375729469</v>
      </c>
      <c r="R3185" s="13">
        <f t="shared" si="198"/>
        <v>41491.79478009259</v>
      </c>
      <c r="S3185">
        <v>1377284669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 t="b">
        <v>1</v>
      </c>
      <c r="J3186">
        <v>46</v>
      </c>
      <c r="K3186" t="b">
        <v>1</v>
      </c>
      <c r="L3186" t="s">
        <v>8271</v>
      </c>
      <c r="M3186" s="8">
        <f t="shared" si="196"/>
        <v>107.20930232558139</v>
      </c>
      <c r="N3186" s="9">
        <f t="shared" si="197"/>
        <v>100.21739130434783</v>
      </c>
      <c r="O3186" t="s">
        <v>8317</v>
      </c>
      <c r="P3186" t="s">
        <v>8318</v>
      </c>
      <c r="Q3186">
        <v>1401666631</v>
      </c>
      <c r="R3186" s="13">
        <f t="shared" si="198"/>
        <v>41791.993414351848</v>
      </c>
      <c r="S3186">
        <v>1404258631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 t="b">
        <v>1</v>
      </c>
      <c r="J3187">
        <v>24</v>
      </c>
      <c r="K3187" t="b">
        <v>1</v>
      </c>
      <c r="L3187" t="s">
        <v>8271</v>
      </c>
      <c r="M3187" s="8">
        <f t="shared" si="196"/>
        <v>100</v>
      </c>
      <c r="N3187" s="9">
        <f t="shared" si="197"/>
        <v>41.666666666666664</v>
      </c>
      <c r="O3187" t="s">
        <v>8317</v>
      </c>
      <c r="P3187" t="s">
        <v>8318</v>
      </c>
      <c r="Q3187">
        <v>1404948441</v>
      </c>
      <c r="R3187" s="13">
        <f t="shared" si="198"/>
        <v>41829.977326388893</v>
      </c>
      <c r="S3187">
        <v>1405553241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 t="b">
        <v>1</v>
      </c>
      <c r="J3188">
        <v>70</v>
      </c>
      <c r="K3188" t="b">
        <v>1</v>
      </c>
      <c r="L3188" t="s">
        <v>8271</v>
      </c>
      <c r="M3188" s="8">
        <f t="shared" si="196"/>
        <v>102.1875</v>
      </c>
      <c r="N3188" s="9">
        <f t="shared" si="197"/>
        <v>46.714285714285715</v>
      </c>
      <c r="O3188" t="s">
        <v>8317</v>
      </c>
      <c r="P3188" t="s">
        <v>8318</v>
      </c>
      <c r="Q3188">
        <v>1408313438</v>
      </c>
      <c r="R3188" s="13">
        <f t="shared" si="198"/>
        <v>41868.924050925925</v>
      </c>
      <c r="S3188">
        <v>1410901200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 t="b">
        <v>1</v>
      </c>
      <c r="J3189">
        <v>244</v>
      </c>
      <c r="K3189" t="b">
        <v>1</v>
      </c>
      <c r="L3189" t="s">
        <v>8271</v>
      </c>
      <c r="M3189" s="8">
        <f t="shared" si="196"/>
        <v>116.29333333333334</v>
      </c>
      <c r="N3189" s="9">
        <f t="shared" si="197"/>
        <v>71.491803278688522</v>
      </c>
      <c r="O3189" t="s">
        <v>8317</v>
      </c>
      <c r="P3189" t="s">
        <v>8318</v>
      </c>
      <c r="Q3189">
        <v>1405439973</v>
      </c>
      <c r="R3189" s="13">
        <f t="shared" si="198"/>
        <v>41835.666354166664</v>
      </c>
      <c r="S3189">
        <v>1407167973</v>
      </c>
      <c r="T3189" s="14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 t="b">
        <v>0</v>
      </c>
      <c r="J3190">
        <v>9</v>
      </c>
      <c r="K3190" t="b">
        <v>0</v>
      </c>
      <c r="L3190" t="s">
        <v>8305</v>
      </c>
      <c r="M3190" s="8">
        <f t="shared" si="196"/>
        <v>65</v>
      </c>
      <c r="N3190" s="9">
        <f t="shared" si="197"/>
        <v>14.444444444444445</v>
      </c>
      <c r="O3190" t="s">
        <v>8317</v>
      </c>
      <c r="P3190" t="s">
        <v>8359</v>
      </c>
      <c r="Q3190">
        <v>1432115902</v>
      </c>
      <c r="R3190" s="13">
        <f t="shared" si="198"/>
        <v>42144.415532407409</v>
      </c>
      <c r="S3190">
        <v>1433930302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 t="b">
        <v>0</v>
      </c>
      <c r="J3191">
        <v>19</v>
      </c>
      <c r="K3191" t="b">
        <v>0</v>
      </c>
      <c r="L3191" t="s">
        <v>8305</v>
      </c>
      <c r="M3191" s="8">
        <f t="shared" si="196"/>
        <v>12.327272727272728</v>
      </c>
      <c r="N3191" s="9">
        <f t="shared" si="197"/>
        <v>356.84210526315792</v>
      </c>
      <c r="O3191" t="s">
        <v>8317</v>
      </c>
      <c r="P3191" t="s">
        <v>8359</v>
      </c>
      <c r="Q3191">
        <v>1429863532</v>
      </c>
      <c r="R3191" s="13">
        <f t="shared" si="198"/>
        <v>42118.346435185187</v>
      </c>
      <c r="S3191">
        <v>1432455532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 t="b">
        <v>0</v>
      </c>
      <c r="J3192">
        <v>0</v>
      </c>
      <c r="K3192" t="b">
        <v>0</v>
      </c>
      <c r="L3192" t="s">
        <v>8305</v>
      </c>
      <c r="M3192" s="8">
        <f t="shared" si="196"/>
        <v>0</v>
      </c>
      <c r="N3192" s="9" t="e">
        <f t="shared" si="197"/>
        <v>#DIV/0!</v>
      </c>
      <c r="O3192" t="s">
        <v>8317</v>
      </c>
      <c r="P3192" t="s">
        <v>8359</v>
      </c>
      <c r="Q3192">
        <v>1478662675</v>
      </c>
      <c r="R3192" s="13">
        <f t="shared" si="198"/>
        <v>42683.151331018518</v>
      </c>
      <c r="S3192">
        <v>1481258275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 t="b">
        <v>0</v>
      </c>
      <c r="J3193">
        <v>4</v>
      </c>
      <c r="K3193" t="b">
        <v>0</v>
      </c>
      <c r="L3193" t="s">
        <v>8305</v>
      </c>
      <c r="M3193" s="8">
        <f t="shared" si="196"/>
        <v>4.0266666666666664</v>
      </c>
      <c r="N3193" s="9">
        <f t="shared" si="197"/>
        <v>37.75</v>
      </c>
      <c r="O3193" t="s">
        <v>8317</v>
      </c>
      <c r="P3193" t="s">
        <v>8359</v>
      </c>
      <c r="Q3193">
        <v>1466186869</v>
      </c>
      <c r="R3193" s="13">
        <f t="shared" si="198"/>
        <v>42538.755428240736</v>
      </c>
      <c r="S3193">
        <v>1471370869</v>
      </c>
      <c r="T3193" s="14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 t="b">
        <v>0</v>
      </c>
      <c r="J3194">
        <v>8</v>
      </c>
      <c r="K3194" t="b">
        <v>0</v>
      </c>
      <c r="L3194" t="s">
        <v>8305</v>
      </c>
      <c r="M3194" s="8">
        <f t="shared" si="196"/>
        <v>1.02</v>
      </c>
      <c r="N3194" s="9">
        <f t="shared" si="197"/>
        <v>12.75</v>
      </c>
      <c r="O3194" t="s">
        <v>8317</v>
      </c>
      <c r="P3194" t="s">
        <v>8359</v>
      </c>
      <c r="Q3194">
        <v>1421274859</v>
      </c>
      <c r="R3194" s="13">
        <f t="shared" si="198"/>
        <v>42018.94049768518</v>
      </c>
      <c r="S3194">
        <v>1425160800</v>
      </c>
      <c r="T3194" s="14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 t="b">
        <v>0</v>
      </c>
      <c r="J3195">
        <v>24</v>
      </c>
      <c r="K3195" t="b">
        <v>0</v>
      </c>
      <c r="L3195" t="s">
        <v>8305</v>
      </c>
      <c r="M3195" s="8">
        <f t="shared" si="196"/>
        <v>11.74</v>
      </c>
      <c r="N3195" s="9">
        <f t="shared" si="197"/>
        <v>24.458333333333332</v>
      </c>
      <c r="O3195" t="s">
        <v>8317</v>
      </c>
      <c r="P3195" t="s">
        <v>8359</v>
      </c>
      <c r="Q3195">
        <v>1420586056</v>
      </c>
      <c r="R3195" s="13">
        <f t="shared" si="198"/>
        <v>42010.968240740738</v>
      </c>
      <c r="S3195">
        <v>1424474056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 t="b">
        <v>0</v>
      </c>
      <c r="J3196">
        <v>0</v>
      </c>
      <c r="K3196" t="b">
        <v>0</v>
      </c>
      <c r="L3196" t="s">
        <v>8305</v>
      </c>
      <c r="M3196" s="8">
        <f t="shared" si="196"/>
        <v>0</v>
      </c>
      <c r="N3196" s="9" t="e">
        <f t="shared" si="197"/>
        <v>#DIV/0!</v>
      </c>
      <c r="O3196" t="s">
        <v>8317</v>
      </c>
      <c r="P3196" t="s">
        <v>8359</v>
      </c>
      <c r="Q3196">
        <v>1435368598</v>
      </c>
      <c r="R3196" s="13">
        <f t="shared" si="198"/>
        <v>42182.062476851846</v>
      </c>
      <c r="S3196">
        <v>1437960598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 t="b">
        <v>0</v>
      </c>
      <c r="J3197">
        <v>39</v>
      </c>
      <c r="K3197" t="b">
        <v>0</v>
      </c>
      <c r="L3197" t="s">
        <v>8305</v>
      </c>
      <c r="M3197" s="8">
        <f t="shared" si="196"/>
        <v>59.142857142857146</v>
      </c>
      <c r="N3197" s="9">
        <f t="shared" si="197"/>
        <v>53.07692307692308</v>
      </c>
      <c r="O3197" t="s">
        <v>8317</v>
      </c>
      <c r="P3197" t="s">
        <v>8359</v>
      </c>
      <c r="Q3197">
        <v>1421158542</v>
      </c>
      <c r="R3197" s="13">
        <f t="shared" si="198"/>
        <v>42017.594236111108</v>
      </c>
      <c r="S3197">
        <v>1423750542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 t="b">
        <v>0</v>
      </c>
      <c r="J3198">
        <v>6</v>
      </c>
      <c r="K3198" t="b">
        <v>0</v>
      </c>
      <c r="L3198" t="s">
        <v>8305</v>
      </c>
      <c r="M3198" s="8">
        <f t="shared" si="196"/>
        <v>0.06</v>
      </c>
      <c r="N3198" s="9">
        <f t="shared" si="197"/>
        <v>300</v>
      </c>
      <c r="O3198" t="s">
        <v>8317</v>
      </c>
      <c r="P3198" t="s">
        <v>8359</v>
      </c>
      <c r="Q3198">
        <v>1433254875</v>
      </c>
      <c r="R3198" s="13">
        <f t="shared" si="198"/>
        <v>42157.598090277781</v>
      </c>
      <c r="S3198">
        <v>1438437600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 t="b">
        <v>0</v>
      </c>
      <c r="J3199">
        <v>4</v>
      </c>
      <c r="K3199" t="b">
        <v>0</v>
      </c>
      <c r="L3199" t="s">
        <v>8305</v>
      </c>
      <c r="M3199" s="8">
        <f t="shared" si="196"/>
        <v>11.45</v>
      </c>
      <c r="N3199" s="9">
        <f t="shared" si="197"/>
        <v>286.25</v>
      </c>
      <c r="O3199" t="s">
        <v>8317</v>
      </c>
      <c r="P3199" t="s">
        <v>8359</v>
      </c>
      <c r="Q3199">
        <v>1420458618</v>
      </c>
      <c r="R3199" s="13">
        <f t="shared" si="198"/>
        <v>42009.493263888886</v>
      </c>
      <c r="S3199">
        <v>1423050618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 t="b">
        <v>0</v>
      </c>
      <c r="J3200">
        <v>3</v>
      </c>
      <c r="K3200" t="b">
        <v>0</v>
      </c>
      <c r="L3200" t="s">
        <v>8305</v>
      </c>
      <c r="M3200" s="8">
        <f t="shared" si="196"/>
        <v>0.36666666666666664</v>
      </c>
      <c r="N3200" s="9">
        <f t="shared" si="197"/>
        <v>36.666666666666664</v>
      </c>
      <c r="O3200" t="s">
        <v>8317</v>
      </c>
      <c r="P3200" t="s">
        <v>8359</v>
      </c>
      <c r="Q3200">
        <v>1420798277</v>
      </c>
      <c r="R3200" s="13">
        <f t="shared" si="198"/>
        <v>42013.424502314811</v>
      </c>
      <c r="S3200">
        <v>1424081477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 t="b">
        <v>0</v>
      </c>
      <c r="J3201">
        <v>53</v>
      </c>
      <c r="K3201" t="b">
        <v>0</v>
      </c>
      <c r="L3201" t="s">
        <v>8305</v>
      </c>
      <c r="M3201" s="8">
        <f t="shared" si="196"/>
        <v>52.16</v>
      </c>
      <c r="N3201" s="9">
        <f t="shared" si="197"/>
        <v>49.20754716981132</v>
      </c>
      <c r="O3201" t="s">
        <v>8317</v>
      </c>
      <c r="P3201" t="s">
        <v>8359</v>
      </c>
      <c r="Q3201">
        <v>1407435418</v>
      </c>
      <c r="R3201" s="13">
        <f t="shared" si="198"/>
        <v>41858.761782407404</v>
      </c>
      <c r="S3201">
        <v>1410037200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 t="b">
        <v>0</v>
      </c>
      <c r="J3202">
        <v>1</v>
      </c>
      <c r="K3202" t="b">
        <v>0</v>
      </c>
      <c r="L3202" t="s">
        <v>8305</v>
      </c>
      <c r="M3202" s="8">
        <f t="shared" ref="M3202:M3265" si="200">100*E3202/D3202</f>
        <v>2E-3</v>
      </c>
      <c r="N3202" s="9">
        <f t="shared" ref="N3202:N3265" si="201">E3202/J3202</f>
        <v>1</v>
      </c>
      <c r="O3202" t="s">
        <v>8317</v>
      </c>
      <c r="P3202" t="s">
        <v>8359</v>
      </c>
      <c r="Q3202">
        <v>1459410101</v>
      </c>
      <c r="R3202" s="13">
        <f t="shared" ref="R3202:R3265" si="202">(((Q3202/60)/60)/24)+DATE(1970,1,1)</f>
        <v>42460.320613425924</v>
      </c>
      <c r="S3202">
        <v>1461994440</v>
      </c>
      <c r="T3202" s="14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 t="b">
        <v>0</v>
      </c>
      <c r="J3203">
        <v>2</v>
      </c>
      <c r="K3203" t="b">
        <v>0</v>
      </c>
      <c r="L3203" t="s">
        <v>8305</v>
      </c>
      <c r="M3203" s="8">
        <f t="shared" si="200"/>
        <v>1.25</v>
      </c>
      <c r="N3203" s="9">
        <f t="shared" si="201"/>
        <v>12.5</v>
      </c>
      <c r="O3203" t="s">
        <v>8317</v>
      </c>
      <c r="P3203" t="s">
        <v>8359</v>
      </c>
      <c r="Q3203">
        <v>1407695077</v>
      </c>
      <c r="R3203" s="13">
        <f t="shared" si="202"/>
        <v>41861.767094907409</v>
      </c>
      <c r="S3203">
        <v>1409509477</v>
      </c>
      <c r="T3203" s="14">
        <f t="shared" ref="T3203:T3266" si="203">(((S3203/60)/60)/24)+DATE(1970,1,1)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 t="b">
        <v>0</v>
      </c>
      <c r="J3204">
        <v>25</v>
      </c>
      <c r="K3204" t="b">
        <v>0</v>
      </c>
      <c r="L3204" t="s">
        <v>8305</v>
      </c>
      <c r="M3204" s="8">
        <f t="shared" si="200"/>
        <v>54.52</v>
      </c>
      <c r="N3204" s="9">
        <f t="shared" si="201"/>
        <v>109.04</v>
      </c>
      <c r="O3204" t="s">
        <v>8317</v>
      </c>
      <c r="P3204" t="s">
        <v>8359</v>
      </c>
      <c r="Q3204">
        <v>1445027346</v>
      </c>
      <c r="R3204" s="13">
        <f t="shared" si="202"/>
        <v>42293.853541666671</v>
      </c>
      <c r="S3204">
        <v>1450072740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 t="b">
        <v>0</v>
      </c>
      <c r="J3205">
        <v>6</v>
      </c>
      <c r="K3205" t="b">
        <v>0</v>
      </c>
      <c r="L3205" t="s">
        <v>8305</v>
      </c>
      <c r="M3205" s="8">
        <f t="shared" si="200"/>
        <v>25</v>
      </c>
      <c r="N3205" s="9">
        <f t="shared" si="201"/>
        <v>41.666666666666664</v>
      </c>
      <c r="O3205" t="s">
        <v>8317</v>
      </c>
      <c r="P3205" t="s">
        <v>8359</v>
      </c>
      <c r="Q3205">
        <v>1440632622</v>
      </c>
      <c r="R3205" s="13">
        <f t="shared" si="202"/>
        <v>42242.988680555558</v>
      </c>
      <c r="S3205">
        <v>1443224622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 t="b">
        <v>0</v>
      </c>
      <c r="J3206">
        <v>0</v>
      </c>
      <c r="K3206" t="b">
        <v>0</v>
      </c>
      <c r="L3206" t="s">
        <v>8305</v>
      </c>
      <c r="M3206" s="8">
        <f t="shared" si="200"/>
        <v>0</v>
      </c>
      <c r="N3206" s="9" t="e">
        <f t="shared" si="201"/>
        <v>#DIV/0!</v>
      </c>
      <c r="O3206" t="s">
        <v>8317</v>
      </c>
      <c r="P3206" t="s">
        <v>8359</v>
      </c>
      <c r="Q3206">
        <v>1434558479</v>
      </c>
      <c r="R3206" s="13">
        <f t="shared" si="202"/>
        <v>42172.686099537037</v>
      </c>
      <c r="S3206">
        <v>1437149640</v>
      </c>
      <c r="T3206" s="14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 t="b">
        <v>0</v>
      </c>
      <c r="J3207">
        <v>12</v>
      </c>
      <c r="K3207" t="b">
        <v>0</v>
      </c>
      <c r="L3207" t="s">
        <v>8305</v>
      </c>
      <c r="M3207" s="8">
        <f t="shared" si="200"/>
        <v>3.4125000000000001</v>
      </c>
      <c r="N3207" s="9">
        <f t="shared" si="201"/>
        <v>22.75</v>
      </c>
      <c r="O3207" t="s">
        <v>8317</v>
      </c>
      <c r="P3207" t="s">
        <v>8359</v>
      </c>
      <c r="Q3207">
        <v>1427878772</v>
      </c>
      <c r="R3207" s="13">
        <f t="shared" si="202"/>
        <v>42095.374675925923</v>
      </c>
      <c r="S3207">
        <v>1430470772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 t="b">
        <v>0</v>
      </c>
      <c r="J3208">
        <v>0</v>
      </c>
      <c r="K3208" t="b">
        <v>0</v>
      </c>
      <c r="L3208" t="s">
        <v>8305</v>
      </c>
      <c r="M3208" s="8">
        <f t="shared" si="200"/>
        <v>0</v>
      </c>
      <c r="N3208" s="9" t="e">
        <f t="shared" si="201"/>
        <v>#DIV/0!</v>
      </c>
      <c r="O3208" t="s">
        <v>8317</v>
      </c>
      <c r="P3208" t="s">
        <v>8359</v>
      </c>
      <c r="Q3208">
        <v>1440052651</v>
      </c>
      <c r="R3208" s="13">
        <f t="shared" si="202"/>
        <v>42236.276053240741</v>
      </c>
      <c r="S3208">
        <v>1442644651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 t="b">
        <v>0</v>
      </c>
      <c r="J3209">
        <v>36</v>
      </c>
      <c r="K3209" t="b">
        <v>0</v>
      </c>
      <c r="L3209" t="s">
        <v>8305</v>
      </c>
      <c r="M3209" s="8">
        <f t="shared" si="200"/>
        <v>46.363636363636367</v>
      </c>
      <c r="N3209" s="9">
        <f t="shared" si="201"/>
        <v>70.833333333333329</v>
      </c>
      <c r="O3209" t="s">
        <v>8317</v>
      </c>
      <c r="P3209" t="s">
        <v>8359</v>
      </c>
      <c r="Q3209">
        <v>1424587207</v>
      </c>
      <c r="R3209" s="13">
        <f t="shared" si="202"/>
        <v>42057.277858796297</v>
      </c>
      <c r="S3209">
        <v>1429767607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 t="b">
        <v>1</v>
      </c>
      <c r="J3210">
        <v>82</v>
      </c>
      <c r="K3210" t="b">
        <v>1</v>
      </c>
      <c r="L3210" t="s">
        <v>8271</v>
      </c>
      <c r="M3210" s="8">
        <f t="shared" si="200"/>
        <v>103.5</v>
      </c>
      <c r="N3210" s="9">
        <f t="shared" si="201"/>
        <v>63.109756097560975</v>
      </c>
      <c r="O3210" t="s">
        <v>8317</v>
      </c>
      <c r="P3210" t="s">
        <v>8318</v>
      </c>
      <c r="Q3210">
        <v>1404743477</v>
      </c>
      <c r="R3210" s="13">
        <f t="shared" si="202"/>
        <v>41827.605057870373</v>
      </c>
      <c r="S3210">
        <v>1406557877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 t="b">
        <v>1</v>
      </c>
      <c r="J3211">
        <v>226</v>
      </c>
      <c r="K3211" t="b">
        <v>1</v>
      </c>
      <c r="L3211" t="s">
        <v>8271</v>
      </c>
      <c r="M3211" s="8">
        <f t="shared" si="200"/>
        <v>119.32315789473684</v>
      </c>
      <c r="N3211" s="9">
        <f t="shared" si="201"/>
        <v>50.157964601769912</v>
      </c>
      <c r="O3211" t="s">
        <v>8317</v>
      </c>
      <c r="P3211" t="s">
        <v>8318</v>
      </c>
      <c r="Q3211">
        <v>1400512658</v>
      </c>
      <c r="R3211" s="13">
        <f t="shared" si="202"/>
        <v>41778.637245370373</v>
      </c>
      <c r="S3211">
        <v>1403305200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 t="b">
        <v>1</v>
      </c>
      <c r="J3212">
        <v>60</v>
      </c>
      <c r="K3212" t="b">
        <v>1</v>
      </c>
      <c r="L3212" t="s">
        <v>8271</v>
      </c>
      <c r="M3212" s="8">
        <f t="shared" si="200"/>
        <v>125.76666666666667</v>
      </c>
      <c r="N3212" s="9">
        <f t="shared" si="201"/>
        <v>62.883333333333333</v>
      </c>
      <c r="O3212" t="s">
        <v>8317</v>
      </c>
      <c r="P3212" t="s">
        <v>8318</v>
      </c>
      <c r="Q3212">
        <v>1334442519</v>
      </c>
      <c r="R3212" s="13">
        <f t="shared" si="202"/>
        <v>41013.936562499999</v>
      </c>
      <c r="S3212">
        <v>1338523140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 t="b">
        <v>1</v>
      </c>
      <c r="J3213">
        <v>322</v>
      </c>
      <c r="K3213" t="b">
        <v>1</v>
      </c>
      <c r="L3213" t="s">
        <v>8271</v>
      </c>
      <c r="M3213" s="8">
        <f t="shared" si="200"/>
        <v>119.74347826086957</v>
      </c>
      <c r="N3213" s="9">
        <f t="shared" si="201"/>
        <v>85.531055900621112</v>
      </c>
      <c r="O3213" t="s">
        <v>8317</v>
      </c>
      <c r="P3213" t="s">
        <v>8318</v>
      </c>
      <c r="Q3213">
        <v>1405346680</v>
      </c>
      <c r="R3213" s="13">
        <f t="shared" si="202"/>
        <v>41834.586574074077</v>
      </c>
      <c r="S3213">
        <v>1408068000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 t="b">
        <v>1</v>
      </c>
      <c r="J3214">
        <v>94</v>
      </c>
      <c r="K3214" t="b">
        <v>1</v>
      </c>
      <c r="L3214" t="s">
        <v>8271</v>
      </c>
      <c r="M3214" s="8">
        <f t="shared" si="200"/>
        <v>126.25</v>
      </c>
      <c r="N3214" s="9">
        <f t="shared" si="201"/>
        <v>53.723404255319146</v>
      </c>
      <c r="O3214" t="s">
        <v>8317</v>
      </c>
      <c r="P3214" t="s">
        <v>8318</v>
      </c>
      <c r="Q3214">
        <v>1404932751</v>
      </c>
      <c r="R3214" s="13">
        <f t="shared" si="202"/>
        <v>41829.795729166668</v>
      </c>
      <c r="S3214">
        <v>1407524751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 t="b">
        <v>1</v>
      </c>
      <c r="J3215">
        <v>47</v>
      </c>
      <c r="K3215" t="b">
        <v>1</v>
      </c>
      <c r="L3215" t="s">
        <v>8271</v>
      </c>
      <c r="M3215" s="8">
        <f t="shared" si="200"/>
        <v>100.11666666666666</v>
      </c>
      <c r="N3215" s="9">
        <f t="shared" si="201"/>
        <v>127.80851063829788</v>
      </c>
      <c r="O3215" t="s">
        <v>8317</v>
      </c>
      <c r="P3215" t="s">
        <v>8318</v>
      </c>
      <c r="Q3215">
        <v>1434478759</v>
      </c>
      <c r="R3215" s="13">
        <f t="shared" si="202"/>
        <v>42171.763414351852</v>
      </c>
      <c r="S3215">
        <v>1437934759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 t="b">
        <v>1</v>
      </c>
      <c r="J3216">
        <v>115</v>
      </c>
      <c r="K3216" t="b">
        <v>1</v>
      </c>
      <c r="L3216" t="s">
        <v>8271</v>
      </c>
      <c r="M3216" s="8">
        <f t="shared" si="200"/>
        <v>102.13333333333334</v>
      </c>
      <c r="N3216" s="9">
        <f t="shared" si="201"/>
        <v>106.57391304347826</v>
      </c>
      <c r="O3216" t="s">
        <v>8317</v>
      </c>
      <c r="P3216" t="s">
        <v>8318</v>
      </c>
      <c r="Q3216">
        <v>1448823673</v>
      </c>
      <c r="R3216" s="13">
        <f t="shared" si="202"/>
        <v>42337.792511574073</v>
      </c>
      <c r="S3216">
        <v>1452038100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 t="b">
        <v>1</v>
      </c>
      <c r="J3217">
        <v>134</v>
      </c>
      <c r="K3217" t="b">
        <v>1</v>
      </c>
      <c r="L3217" t="s">
        <v>8271</v>
      </c>
      <c r="M3217" s="8">
        <f t="shared" si="200"/>
        <v>100.35142857142857</v>
      </c>
      <c r="N3217" s="9">
        <f t="shared" si="201"/>
        <v>262.11194029850748</v>
      </c>
      <c r="O3217" t="s">
        <v>8317</v>
      </c>
      <c r="P3217" t="s">
        <v>8318</v>
      </c>
      <c r="Q3217">
        <v>1438617471</v>
      </c>
      <c r="R3217" s="13">
        <f t="shared" si="202"/>
        <v>42219.665173611109</v>
      </c>
      <c r="S3217">
        <v>1441857540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 t="b">
        <v>1</v>
      </c>
      <c r="J3218">
        <v>35</v>
      </c>
      <c r="K3218" t="b">
        <v>1</v>
      </c>
      <c r="L3218" t="s">
        <v>8271</v>
      </c>
      <c r="M3218" s="8">
        <f t="shared" si="200"/>
        <v>100.05</v>
      </c>
      <c r="N3218" s="9">
        <f t="shared" si="201"/>
        <v>57.171428571428571</v>
      </c>
      <c r="O3218" t="s">
        <v>8317</v>
      </c>
      <c r="P3218" t="s">
        <v>8318</v>
      </c>
      <c r="Q3218">
        <v>1433934371</v>
      </c>
      <c r="R3218" s="13">
        <f t="shared" si="202"/>
        <v>42165.462627314817</v>
      </c>
      <c r="S3218">
        <v>1436625000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 t="b">
        <v>1</v>
      </c>
      <c r="J3219">
        <v>104</v>
      </c>
      <c r="K3219" t="b">
        <v>1</v>
      </c>
      <c r="L3219" t="s">
        <v>8271</v>
      </c>
      <c r="M3219" s="8">
        <f t="shared" si="200"/>
        <v>116.02222222222223</v>
      </c>
      <c r="N3219" s="9">
        <f t="shared" si="201"/>
        <v>50.20192307692308</v>
      </c>
      <c r="O3219" t="s">
        <v>8317</v>
      </c>
      <c r="P3219" t="s">
        <v>8318</v>
      </c>
      <c r="Q3219">
        <v>1475672784</v>
      </c>
      <c r="R3219" s="13">
        <f t="shared" si="202"/>
        <v>42648.546111111107</v>
      </c>
      <c r="S3219">
        <v>1478264784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 t="b">
        <v>1</v>
      </c>
      <c r="J3220">
        <v>184</v>
      </c>
      <c r="K3220" t="b">
        <v>1</v>
      </c>
      <c r="L3220" t="s">
        <v>8271</v>
      </c>
      <c r="M3220" s="8">
        <f t="shared" si="200"/>
        <v>102.1</v>
      </c>
      <c r="N3220" s="9">
        <f t="shared" si="201"/>
        <v>66.586956521739125</v>
      </c>
      <c r="O3220" t="s">
        <v>8317</v>
      </c>
      <c r="P3220" t="s">
        <v>8318</v>
      </c>
      <c r="Q3220">
        <v>1417132986</v>
      </c>
      <c r="R3220" s="13">
        <f t="shared" si="202"/>
        <v>41971.002152777779</v>
      </c>
      <c r="S3220">
        <v>1419984000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 t="b">
        <v>1</v>
      </c>
      <c r="J3221">
        <v>119</v>
      </c>
      <c r="K3221" t="b">
        <v>1</v>
      </c>
      <c r="L3221" t="s">
        <v>8271</v>
      </c>
      <c r="M3221" s="8">
        <f t="shared" si="200"/>
        <v>100.11</v>
      </c>
      <c r="N3221" s="9">
        <f t="shared" si="201"/>
        <v>168.25210084033614</v>
      </c>
      <c r="O3221" t="s">
        <v>8317</v>
      </c>
      <c r="P3221" t="s">
        <v>8318</v>
      </c>
      <c r="Q3221">
        <v>1424043347</v>
      </c>
      <c r="R3221" s="13">
        <f t="shared" si="202"/>
        <v>42050.983182870375</v>
      </c>
      <c r="S3221">
        <v>1427063747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 t="b">
        <v>1</v>
      </c>
      <c r="J3222">
        <v>59</v>
      </c>
      <c r="K3222" t="b">
        <v>1</v>
      </c>
      <c r="L3222" t="s">
        <v>8271</v>
      </c>
      <c r="M3222" s="8">
        <f t="shared" si="200"/>
        <v>100.84</v>
      </c>
      <c r="N3222" s="9">
        <f t="shared" si="201"/>
        <v>256.37288135593218</v>
      </c>
      <c r="O3222" t="s">
        <v>8317</v>
      </c>
      <c r="P3222" t="s">
        <v>8318</v>
      </c>
      <c r="Q3222">
        <v>1486411204</v>
      </c>
      <c r="R3222" s="13">
        <f t="shared" si="202"/>
        <v>42772.833379629628</v>
      </c>
      <c r="S3222">
        <v>1489352400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 t="b">
        <v>1</v>
      </c>
      <c r="J3223">
        <v>113</v>
      </c>
      <c r="K3223" t="b">
        <v>1</v>
      </c>
      <c r="L3223" t="s">
        <v>8271</v>
      </c>
      <c r="M3223" s="8">
        <f t="shared" si="200"/>
        <v>103.425</v>
      </c>
      <c r="N3223" s="9">
        <f t="shared" si="201"/>
        <v>36.610619469026545</v>
      </c>
      <c r="O3223" t="s">
        <v>8317</v>
      </c>
      <c r="P3223" t="s">
        <v>8318</v>
      </c>
      <c r="Q3223">
        <v>1433090603</v>
      </c>
      <c r="R3223" s="13">
        <f t="shared" si="202"/>
        <v>42155.696793981479</v>
      </c>
      <c r="S3223">
        <v>1436114603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 t="b">
        <v>1</v>
      </c>
      <c r="J3224">
        <v>84</v>
      </c>
      <c r="K3224" t="b">
        <v>1</v>
      </c>
      <c r="L3224" t="s">
        <v>8271</v>
      </c>
      <c r="M3224" s="8">
        <f t="shared" si="200"/>
        <v>124.8</v>
      </c>
      <c r="N3224" s="9">
        <f t="shared" si="201"/>
        <v>37.142857142857146</v>
      </c>
      <c r="O3224" t="s">
        <v>8317</v>
      </c>
      <c r="P3224" t="s">
        <v>8318</v>
      </c>
      <c r="Q3224">
        <v>1443016697</v>
      </c>
      <c r="R3224" s="13">
        <f t="shared" si="202"/>
        <v>42270.582141203704</v>
      </c>
      <c r="S3224">
        <v>1445722140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 t="b">
        <v>1</v>
      </c>
      <c r="J3225">
        <v>74</v>
      </c>
      <c r="K3225" t="b">
        <v>1</v>
      </c>
      <c r="L3225" t="s">
        <v>8271</v>
      </c>
      <c r="M3225" s="8">
        <f t="shared" si="200"/>
        <v>109.51612903225806</v>
      </c>
      <c r="N3225" s="9">
        <f t="shared" si="201"/>
        <v>45.878378378378379</v>
      </c>
      <c r="O3225" t="s">
        <v>8317</v>
      </c>
      <c r="P3225" t="s">
        <v>8318</v>
      </c>
      <c r="Q3225">
        <v>1437508976</v>
      </c>
      <c r="R3225" s="13">
        <f t="shared" si="202"/>
        <v>42206.835370370376</v>
      </c>
      <c r="S3225">
        <v>1440100976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 t="b">
        <v>1</v>
      </c>
      <c r="J3226">
        <v>216</v>
      </c>
      <c r="K3226" t="b">
        <v>1</v>
      </c>
      <c r="L3226" t="s">
        <v>8271</v>
      </c>
      <c r="M3226" s="8">
        <f t="shared" si="200"/>
        <v>102.03333333333333</v>
      </c>
      <c r="N3226" s="9">
        <f t="shared" si="201"/>
        <v>141.71296296296296</v>
      </c>
      <c r="O3226" t="s">
        <v>8317</v>
      </c>
      <c r="P3226" t="s">
        <v>8318</v>
      </c>
      <c r="Q3226">
        <v>1479932713</v>
      </c>
      <c r="R3226" s="13">
        <f t="shared" si="202"/>
        <v>42697.850844907407</v>
      </c>
      <c r="S3226">
        <v>1484024400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 t="b">
        <v>1</v>
      </c>
      <c r="J3227">
        <v>39</v>
      </c>
      <c r="K3227" t="b">
        <v>1</v>
      </c>
      <c r="L3227" t="s">
        <v>8271</v>
      </c>
      <c r="M3227" s="8">
        <f t="shared" si="200"/>
        <v>102.35</v>
      </c>
      <c r="N3227" s="9">
        <f t="shared" si="201"/>
        <v>52.487179487179489</v>
      </c>
      <c r="O3227" t="s">
        <v>8317</v>
      </c>
      <c r="P3227" t="s">
        <v>8318</v>
      </c>
      <c r="Q3227">
        <v>1463145938</v>
      </c>
      <c r="R3227" s="13">
        <f t="shared" si="202"/>
        <v>42503.559467592597</v>
      </c>
      <c r="S3227">
        <v>1464987600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 t="b">
        <v>1</v>
      </c>
      <c r="J3228">
        <v>21</v>
      </c>
      <c r="K3228" t="b">
        <v>1</v>
      </c>
      <c r="L3228" t="s">
        <v>8271</v>
      </c>
      <c r="M3228" s="8">
        <f t="shared" si="200"/>
        <v>104.16666666666667</v>
      </c>
      <c r="N3228" s="9">
        <f t="shared" si="201"/>
        <v>59.523809523809526</v>
      </c>
      <c r="O3228" t="s">
        <v>8317</v>
      </c>
      <c r="P3228" t="s">
        <v>8318</v>
      </c>
      <c r="Q3228">
        <v>1443621612</v>
      </c>
      <c r="R3228" s="13">
        <f t="shared" si="202"/>
        <v>42277.583472222221</v>
      </c>
      <c r="S3228">
        <v>1446213612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 t="b">
        <v>0</v>
      </c>
      <c r="J3229">
        <v>30</v>
      </c>
      <c r="K3229" t="b">
        <v>1</v>
      </c>
      <c r="L3229" t="s">
        <v>8271</v>
      </c>
      <c r="M3229" s="8">
        <f t="shared" si="200"/>
        <v>125</v>
      </c>
      <c r="N3229" s="9">
        <f t="shared" si="201"/>
        <v>50</v>
      </c>
      <c r="O3229" t="s">
        <v>8317</v>
      </c>
      <c r="P3229" t="s">
        <v>8318</v>
      </c>
      <c r="Q3229">
        <v>1482095436</v>
      </c>
      <c r="R3229" s="13">
        <f t="shared" si="202"/>
        <v>42722.882361111115</v>
      </c>
      <c r="S3229">
        <v>1484687436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 t="b">
        <v>1</v>
      </c>
      <c r="J3230">
        <v>37</v>
      </c>
      <c r="K3230" t="b">
        <v>1</v>
      </c>
      <c r="L3230" t="s">
        <v>8271</v>
      </c>
      <c r="M3230" s="8">
        <f t="shared" si="200"/>
        <v>102.34285714285714</v>
      </c>
      <c r="N3230" s="9">
        <f t="shared" si="201"/>
        <v>193.62162162162161</v>
      </c>
      <c r="O3230" t="s">
        <v>8317</v>
      </c>
      <c r="P3230" t="s">
        <v>8318</v>
      </c>
      <c r="Q3230">
        <v>1447606884</v>
      </c>
      <c r="R3230" s="13">
        <f t="shared" si="202"/>
        <v>42323.70930555556</v>
      </c>
      <c r="S3230">
        <v>1450328340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 t="b">
        <v>1</v>
      </c>
      <c r="J3231">
        <v>202</v>
      </c>
      <c r="K3231" t="b">
        <v>1</v>
      </c>
      <c r="L3231" t="s">
        <v>8271</v>
      </c>
      <c r="M3231" s="8">
        <f t="shared" si="200"/>
        <v>107.86499999999999</v>
      </c>
      <c r="N3231" s="9">
        <f t="shared" si="201"/>
        <v>106.79702970297029</v>
      </c>
      <c r="O3231" t="s">
        <v>8317</v>
      </c>
      <c r="P3231" t="s">
        <v>8318</v>
      </c>
      <c r="Q3231">
        <v>1413874798</v>
      </c>
      <c r="R3231" s="13">
        <f t="shared" si="202"/>
        <v>41933.291643518518</v>
      </c>
      <c r="S3231">
        <v>1416470398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 t="b">
        <v>1</v>
      </c>
      <c r="J3232">
        <v>37</v>
      </c>
      <c r="K3232" t="b">
        <v>1</v>
      </c>
      <c r="L3232" t="s">
        <v>8271</v>
      </c>
      <c r="M3232" s="8">
        <f t="shared" si="200"/>
        <v>109.88461538461539</v>
      </c>
      <c r="N3232" s="9">
        <f t="shared" si="201"/>
        <v>77.21621621621621</v>
      </c>
      <c r="O3232" t="s">
        <v>8317</v>
      </c>
      <c r="P3232" t="s">
        <v>8318</v>
      </c>
      <c r="Q3232">
        <v>1410840126</v>
      </c>
      <c r="R3232" s="13">
        <f t="shared" si="202"/>
        <v>41898.168125000004</v>
      </c>
      <c r="S3232">
        <v>1412135940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 t="b">
        <v>0</v>
      </c>
      <c r="J3233">
        <v>28</v>
      </c>
      <c r="K3233" t="b">
        <v>1</v>
      </c>
      <c r="L3233" t="s">
        <v>8271</v>
      </c>
      <c r="M3233" s="8">
        <f t="shared" si="200"/>
        <v>161</v>
      </c>
      <c r="N3233" s="9">
        <f t="shared" si="201"/>
        <v>57.5</v>
      </c>
      <c r="O3233" t="s">
        <v>8317</v>
      </c>
      <c r="P3233" t="s">
        <v>8318</v>
      </c>
      <c r="Q3233">
        <v>1458254347</v>
      </c>
      <c r="R3233" s="13">
        <f t="shared" si="202"/>
        <v>42446.943831018521</v>
      </c>
      <c r="S3233">
        <v>1460846347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 t="b">
        <v>1</v>
      </c>
      <c r="J3234">
        <v>26</v>
      </c>
      <c r="K3234" t="b">
        <v>1</v>
      </c>
      <c r="L3234" t="s">
        <v>8271</v>
      </c>
      <c r="M3234" s="8">
        <f t="shared" si="200"/>
        <v>131.19999999999999</v>
      </c>
      <c r="N3234" s="9">
        <f t="shared" si="201"/>
        <v>50.46153846153846</v>
      </c>
      <c r="O3234" t="s">
        <v>8317</v>
      </c>
      <c r="P3234" t="s">
        <v>8318</v>
      </c>
      <c r="Q3234">
        <v>1459711917</v>
      </c>
      <c r="R3234" s="13">
        <f t="shared" si="202"/>
        <v>42463.81385416667</v>
      </c>
      <c r="S3234">
        <v>1462334340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 t="b">
        <v>0</v>
      </c>
      <c r="J3235">
        <v>61</v>
      </c>
      <c r="K3235" t="b">
        <v>1</v>
      </c>
      <c r="L3235" t="s">
        <v>8271</v>
      </c>
      <c r="M3235" s="8">
        <f t="shared" si="200"/>
        <v>118.8</v>
      </c>
      <c r="N3235" s="9">
        <f t="shared" si="201"/>
        <v>97.377049180327873</v>
      </c>
      <c r="O3235" t="s">
        <v>8317</v>
      </c>
      <c r="P3235" t="s">
        <v>8318</v>
      </c>
      <c r="Q3235">
        <v>1485890355</v>
      </c>
      <c r="R3235" s="13">
        <f t="shared" si="202"/>
        <v>42766.805034722223</v>
      </c>
      <c r="S3235">
        <v>1488482355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 t="b">
        <v>0</v>
      </c>
      <c r="J3236">
        <v>115</v>
      </c>
      <c r="K3236" t="b">
        <v>1</v>
      </c>
      <c r="L3236" t="s">
        <v>8271</v>
      </c>
      <c r="M3236" s="8">
        <f t="shared" si="200"/>
        <v>100.39275000000001</v>
      </c>
      <c r="N3236" s="9">
        <f t="shared" si="201"/>
        <v>34.91921739130435</v>
      </c>
      <c r="O3236" t="s">
        <v>8317</v>
      </c>
      <c r="P3236" t="s">
        <v>8318</v>
      </c>
      <c r="Q3236">
        <v>1483124208</v>
      </c>
      <c r="R3236" s="13">
        <f t="shared" si="202"/>
        <v>42734.789444444439</v>
      </c>
      <c r="S3236">
        <v>1485991860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 t="b">
        <v>1</v>
      </c>
      <c r="J3237">
        <v>181</v>
      </c>
      <c r="K3237" t="b">
        <v>1</v>
      </c>
      <c r="L3237" t="s">
        <v>8271</v>
      </c>
      <c r="M3237" s="8">
        <f t="shared" si="200"/>
        <v>103.20666666666666</v>
      </c>
      <c r="N3237" s="9">
        <f t="shared" si="201"/>
        <v>85.530386740331494</v>
      </c>
      <c r="O3237" t="s">
        <v>8317</v>
      </c>
      <c r="P3237" t="s">
        <v>8318</v>
      </c>
      <c r="Q3237">
        <v>1464769251</v>
      </c>
      <c r="R3237" s="13">
        <f t="shared" si="202"/>
        <v>42522.347812499997</v>
      </c>
      <c r="S3237">
        <v>1467361251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 t="b">
        <v>0</v>
      </c>
      <c r="J3238">
        <v>110</v>
      </c>
      <c r="K3238" t="b">
        <v>1</v>
      </c>
      <c r="L3238" t="s">
        <v>8271</v>
      </c>
      <c r="M3238" s="8">
        <f t="shared" si="200"/>
        <v>100.6</v>
      </c>
      <c r="N3238" s="9">
        <f t="shared" si="201"/>
        <v>182.90909090909091</v>
      </c>
      <c r="O3238" t="s">
        <v>8317</v>
      </c>
      <c r="P3238" t="s">
        <v>8318</v>
      </c>
      <c r="Q3238">
        <v>1480370433</v>
      </c>
      <c r="R3238" s="13">
        <f t="shared" si="202"/>
        <v>42702.917048611111</v>
      </c>
      <c r="S3238">
        <v>1482962433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 t="b">
        <v>1</v>
      </c>
      <c r="J3239">
        <v>269</v>
      </c>
      <c r="K3239" t="b">
        <v>1</v>
      </c>
      <c r="L3239" t="s">
        <v>8271</v>
      </c>
      <c r="M3239" s="8">
        <f t="shared" si="200"/>
        <v>100.78754285714285</v>
      </c>
      <c r="N3239" s="9">
        <f t="shared" si="201"/>
        <v>131.13620817843866</v>
      </c>
      <c r="O3239" t="s">
        <v>8317</v>
      </c>
      <c r="P3239" t="s">
        <v>8318</v>
      </c>
      <c r="Q3239">
        <v>1441452184</v>
      </c>
      <c r="R3239" s="13">
        <f t="shared" si="202"/>
        <v>42252.474351851852</v>
      </c>
      <c r="S3239">
        <v>1443499140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 t="b">
        <v>1</v>
      </c>
      <c r="J3240">
        <v>79</v>
      </c>
      <c r="K3240" t="b">
        <v>1</v>
      </c>
      <c r="L3240" t="s">
        <v>8271</v>
      </c>
      <c r="M3240" s="8">
        <f t="shared" si="200"/>
        <v>112.32142857142857</v>
      </c>
      <c r="N3240" s="9">
        <f t="shared" si="201"/>
        <v>39.810126582278478</v>
      </c>
      <c r="O3240" t="s">
        <v>8317</v>
      </c>
      <c r="P3240" t="s">
        <v>8318</v>
      </c>
      <c r="Q3240">
        <v>1433160898</v>
      </c>
      <c r="R3240" s="13">
        <f t="shared" si="202"/>
        <v>42156.510393518518</v>
      </c>
      <c r="S3240">
        <v>1435752898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 t="b">
        <v>1</v>
      </c>
      <c r="J3241">
        <v>104</v>
      </c>
      <c r="K3241" t="b">
        <v>1</v>
      </c>
      <c r="L3241" t="s">
        <v>8271</v>
      </c>
      <c r="M3241" s="8">
        <f t="shared" si="200"/>
        <v>105.91914022517912</v>
      </c>
      <c r="N3241" s="9">
        <f t="shared" si="201"/>
        <v>59.701730769230764</v>
      </c>
      <c r="O3241" t="s">
        <v>8317</v>
      </c>
      <c r="P3241" t="s">
        <v>8318</v>
      </c>
      <c r="Q3241">
        <v>1443665293</v>
      </c>
      <c r="R3241" s="13">
        <f t="shared" si="202"/>
        <v>42278.089039351849</v>
      </c>
      <c r="S3241">
        <v>1445817540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 t="b">
        <v>0</v>
      </c>
      <c r="J3242">
        <v>34</v>
      </c>
      <c r="K3242" t="b">
        <v>1</v>
      </c>
      <c r="L3242" t="s">
        <v>8271</v>
      </c>
      <c r="M3242" s="8">
        <f t="shared" si="200"/>
        <v>100.56666666666666</v>
      </c>
      <c r="N3242" s="9">
        <f t="shared" si="201"/>
        <v>88.735294117647058</v>
      </c>
      <c r="O3242" t="s">
        <v>8317</v>
      </c>
      <c r="P3242" t="s">
        <v>8318</v>
      </c>
      <c r="Q3242">
        <v>1484843948</v>
      </c>
      <c r="R3242" s="13">
        <f t="shared" si="202"/>
        <v>42754.693842592591</v>
      </c>
      <c r="S3242">
        <v>1487286000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 t="b">
        <v>1</v>
      </c>
      <c r="J3243">
        <v>167</v>
      </c>
      <c r="K3243" t="b">
        <v>1</v>
      </c>
      <c r="L3243" t="s">
        <v>8271</v>
      </c>
      <c r="M3243" s="8">
        <f t="shared" si="200"/>
        <v>115.30588235294118</v>
      </c>
      <c r="N3243" s="9">
        <f t="shared" si="201"/>
        <v>58.688622754491021</v>
      </c>
      <c r="O3243" t="s">
        <v>8317</v>
      </c>
      <c r="P3243" t="s">
        <v>8318</v>
      </c>
      <c r="Q3243">
        <v>1410421670</v>
      </c>
      <c r="R3243" s="13">
        <f t="shared" si="202"/>
        <v>41893.324884259258</v>
      </c>
      <c r="S3243">
        <v>1413269940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 t="b">
        <v>1</v>
      </c>
      <c r="J3244">
        <v>183</v>
      </c>
      <c r="K3244" t="b">
        <v>1</v>
      </c>
      <c r="L3244" t="s">
        <v>8271</v>
      </c>
      <c r="M3244" s="8">
        <f t="shared" si="200"/>
        <v>127.30419999999999</v>
      </c>
      <c r="N3244" s="9">
        <f t="shared" si="201"/>
        <v>69.56513661202186</v>
      </c>
      <c r="O3244" t="s">
        <v>8317</v>
      </c>
      <c r="P3244" t="s">
        <v>8318</v>
      </c>
      <c r="Q3244">
        <v>1408558092</v>
      </c>
      <c r="R3244" s="13">
        <f t="shared" si="202"/>
        <v>41871.755694444444</v>
      </c>
      <c r="S3244">
        <v>1411150092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 t="b">
        <v>1</v>
      </c>
      <c r="J3245">
        <v>71</v>
      </c>
      <c r="K3245" t="b">
        <v>1</v>
      </c>
      <c r="L3245" t="s">
        <v>8271</v>
      </c>
      <c r="M3245" s="8">
        <f t="shared" si="200"/>
        <v>102.83750000000001</v>
      </c>
      <c r="N3245" s="9">
        <f t="shared" si="201"/>
        <v>115.87323943661971</v>
      </c>
      <c r="O3245" t="s">
        <v>8317</v>
      </c>
      <c r="P3245" t="s">
        <v>8318</v>
      </c>
      <c r="Q3245">
        <v>1442283562</v>
      </c>
      <c r="R3245" s="13">
        <f t="shared" si="202"/>
        <v>42262.096782407403</v>
      </c>
      <c r="S3245">
        <v>1444348800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 t="b">
        <v>0</v>
      </c>
      <c r="J3246">
        <v>69</v>
      </c>
      <c r="K3246" t="b">
        <v>1</v>
      </c>
      <c r="L3246" t="s">
        <v>8271</v>
      </c>
      <c r="M3246" s="8">
        <f t="shared" si="200"/>
        <v>102.9375</v>
      </c>
      <c r="N3246" s="9">
        <f t="shared" si="201"/>
        <v>23.869565217391305</v>
      </c>
      <c r="O3246" t="s">
        <v>8317</v>
      </c>
      <c r="P3246" t="s">
        <v>8318</v>
      </c>
      <c r="Q3246">
        <v>1478018382</v>
      </c>
      <c r="R3246" s="13">
        <f t="shared" si="202"/>
        <v>42675.694236111114</v>
      </c>
      <c r="S3246">
        <v>1480613982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 t="b">
        <v>0</v>
      </c>
      <c r="J3247">
        <v>270</v>
      </c>
      <c r="K3247" t="b">
        <v>1</v>
      </c>
      <c r="L3247" t="s">
        <v>8271</v>
      </c>
      <c r="M3247" s="8">
        <f t="shared" si="200"/>
        <v>104.3047619047619</v>
      </c>
      <c r="N3247" s="9">
        <f t="shared" si="201"/>
        <v>81.125925925925927</v>
      </c>
      <c r="O3247" t="s">
        <v>8317</v>
      </c>
      <c r="P3247" t="s">
        <v>8318</v>
      </c>
      <c r="Q3247">
        <v>1431354258</v>
      </c>
      <c r="R3247" s="13">
        <f t="shared" si="202"/>
        <v>42135.60020833333</v>
      </c>
      <c r="S3247">
        <v>1434074400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 t="b">
        <v>1</v>
      </c>
      <c r="J3248">
        <v>193</v>
      </c>
      <c r="K3248" t="b">
        <v>1</v>
      </c>
      <c r="L3248" t="s">
        <v>8271</v>
      </c>
      <c r="M3248" s="8">
        <f t="shared" si="200"/>
        <v>111.22</v>
      </c>
      <c r="N3248" s="9">
        <f t="shared" si="201"/>
        <v>57.626943005181346</v>
      </c>
      <c r="O3248" t="s">
        <v>8317</v>
      </c>
      <c r="P3248" t="s">
        <v>8318</v>
      </c>
      <c r="Q3248">
        <v>1439551200</v>
      </c>
      <c r="R3248" s="13">
        <f t="shared" si="202"/>
        <v>42230.472222222219</v>
      </c>
      <c r="S3248">
        <v>1442030340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 t="b">
        <v>1</v>
      </c>
      <c r="J3249">
        <v>57</v>
      </c>
      <c r="K3249" t="b">
        <v>1</v>
      </c>
      <c r="L3249" t="s">
        <v>8271</v>
      </c>
      <c r="M3249" s="8">
        <f t="shared" si="200"/>
        <v>105.86</v>
      </c>
      <c r="N3249" s="9">
        <f t="shared" si="201"/>
        <v>46.429824561403507</v>
      </c>
      <c r="O3249" t="s">
        <v>8317</v>
      </c>
      <c r="P3249" t="s">
        <v>8318</v>
      </c>
      <c r="Q3249">
        <v>1434104712</v>
      </c>
      <c r="R3249" s="13">
        <f t="shared" si="202"/>
        <v>42167.434166666666</v>
      </c>
      <c r="S3249">
        <v>1436696712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 t="b">
        <v>1</v>
      </c>
      <c r="J3250">
        <v>200</v>
      </c>
      <c r="K3250" t="b">
        <v>1</v>
      </c>
      <c r="L3250" t="s">
        <v>8271</v>
      </c>
      <c r="M3250" s="8">
        <f t="shared" si="200"/>
        <v>100.79166666666667</v>
      </c>
      <c r="N3250" s="9">
        <f t="shared" si="201"/>
        <v>60.475000000000001</v>
      </c>
      <c r="O3250" t="s">
        <v>8317</v>
      </c>
      <c r="P3250" t="s">
        <v>8318</v>
      </c>
      <c r="Q3250">
        <v>1425590357</v>
      </c>
      <c r="R3250" s="13">
        <f t="shared" si="202"/>
        <v>42068.888391203705</v>
      </c>
      <c r="S3250">
        <v>1428178757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 t="b">
        <v>1</v>
      </c>
      <c r="J3251">
        <v>88</v>
      </c>
      <c r="K3251" t="b">
        <v>1</v>
      </c>
      <c r="L3251" t="s">
        <v>8271</v>
      </c>
      <c r="M3251" s="8">
        <f t="shared" si="200"/>
        <v>104.92727272727272</v>
      </c>
      <c r="N3251" s="9">
        <f t="shared" si="201"/>
        <v>65.579545454545453</v>
      </c>
      <c r="O3251" t="s">
        <v>8317</v>
      </c>
      <c r="P3251" t="s">
        <v>8318</v>
      </c>
      <c r="Q3251">
        <v>1432230914</v>
      </c>
      <c r="R3251" s="13">
        <f t="shared" si="202"/>
        <v>42145.746689814812</v>
      </c>
      <c r="S3251">
        <v>1434822914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 t="b">
        <v>1</v>
      </c>
      <c r="J3252">
        <v>213</v>
      </c>
      <c r="K3252" t="b">
        <v>1</v>
      </c>
      <c r="L3252" t="s">
        <v>8271</v>
      </c>
      <c r="M3252" s="8">
        <f t="shared" si="200"/>
        <v>101.55200000000001</v>
      </c>
      <c r="N3252" s="9">
        <f t="shared" si="201"/>
        <v>119.1924882629108</v>
      </c>
      <c r="O3252" t="s">
        <v>8317</v>
      </c>
      <c r="P3252" t="s">
        <v>8318</v>
      </c>
      <c r="Q3252">
        <v>1412617724</v>
      </c>
      <c r="R3252" s="13">
        <f t="shared" si="202"/>
        <v>41918.742175925923</v>
      </c>
      <c r="S3252">
        <v>1415213324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 t="b">
        <v>1</v>
      </c>
      <c r="J3253">
        <v>20</v>
      </c>
      <c r="K3253" t="b">
        <v>1</v>
      </c>
      <c r="L3253" t="s">
        <v>8271</v>
      </c>
      <c r="M3253" s="8">
        <f t="shared" si="200"/>
        <v>110.73333333333333</v>
      </c>
      <c r="N3253" s="9">
        <f t="shared" si="201"/>
        <v>83.05</v>
      </c>
      <c r="O3253" t="s">
        <v>8317</v>
      </c>
      <c r="P3253" t="s">
        <v>8318</v>
      </c>
      <c r="Q3253">
        <v>1432315966</v>
      </c>
      <c r="R3253" s="13">
        <f t="shared" si="202"/>
        <v>42146.731087962966</v>
      </c>
      <c r="S3253">
        <v>1434907966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 t="b">
        <v>1</v>
      </c>
      <c r="J3254">
        <v>50</v>
      </c>
      <c r="K3254" t="b">
        <v>1</v>
      </c>
      <c r="L3254" t="s">
        <v>8271</v>
      </c>
      <c r="M3254" s="8">
        <f t="shared" si="200"/>
        <v>127.82222222222222</v>
      </c>
      <c r="N3254" s="9">
        <f t="shared" si="201"/>
        <v>57.52</v>
      </c>
      <c r="O3254" t="s">
        <v>8317</v>
      </c>
      <c r="P3254" t="s">
        <v>8318</v>
      </c>
      <c r="Q3254">
        <v>1470655240</v>
      </c>
      <c r="R3254" s="13">
        <f t="shared" si="202"/>
        <v>42590.472685185188</v>
      </c>
      <c r="S3254">
        <v>1473247240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 t="b">
        <v>1</v>
      </c>
      <c r="J3255">
        <v>115</v>
      </c>
      <c r="K3255" t="b">
        <v>1</v>
      </c>
      <c r="L3255" t="s">
        <v>8271</v>
      </c>
      <c r="M3255" s="8">
        <f t="shared" si="200"/>
        <v>101.825</v>
      </c>
      <c r="N3255" s="9">
        <f t="shared" si="201"/>
        <v>177.08695652173913</v>
      </c>
      <c r="O3255" t="s">
        <v>8317</v>
      </c>
      <c r="P3255" t="s">
        <v>8318</v>
      </c>
      <c r="Q3255">
        <v>1471701028</v>
      </c>
      <c r="R3255" s="13">
        <f t="shared" si="202"/>
        <v>42602.576712962968</v>
      </c>
      <c r="S3255">
        <v>1473306300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 t="b">
        <v>1</v>
      </c>
      <c r="J3256">
        <v>186</v>
      </c>
      <c r="K3256" t="b">
        <v>1</v>
      </c>
      <c r="L3256" t="s">
        <v>8271</v>
      </c>
      <c r="M3256" s="8">
        <f t="shared" si="200"/>
        <v>101.25769230769231</v>
      </c>
      <c r="N3256" s="9">
        <f t="shared" si="201"/>
        <v>70.771505376344081</v>
      </c>
      <c r="O3256" t="s">
        <v>8317</v>
      </c>
      <c r="P3256" t="s">
        <v>8318</v>
      </c>
      <c r="Q3256">
        <v>1424743409</v>
      </c>
      <c r="R3256" s="13">
        <f t="shared" si="202"/>
        <v>42059.085752314815</v>
      </c>
      <c r="S3256">
        <v>1427331809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 t="b">
        <v>1</v>
      </c>
      <c r="J3257">
        <v>18</v>
      </c>
      <c r="K3257" t="b">
        <v>1</v>
      </c>
      <c r="L3257" t="s">
        <v>8271</v>
      </c>
      <c r="M3257" s="8">
        <f t="shared" si="200"/>
        <v>175</v>
      </c>
      <c r="N3257" s="9">
        <f t="shared" si="201"/>
        <v>29.166666666666668</v>
      </c>
      <c r="O3257" t="s">
        <v>8317</v>
      </c>
      <c r="P3257" t="s">
        <v>8318</v>
      </c>
      <c r="Q3257">
        <v>1410114375</v>
      </c>
      <c r="R3257" s="13">
        <f t="shared" si="202"/>
        <v>41889.768229166664</v>
      </c>
      <c r="S3257">
        <v>1412706375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 t="b">
        <v>1</v>
      </c>
      <c r="J3258">
        <v>176</v>
      </c>
      <c r="K3258" t="b">
        <v>1</v>
      </c>
      <c r="L3258" t="s">
        <v>8271</v>
      </c>
      <c r="M3258" s="8">
        <f t="shared" si="200"/>
        <v>128.06</v>
      </c>
      <c r="N3258" s="9">
        <f t="shared" si="201"/>
        <v>72.76136363636364</v>
      </c>
      <c r="O3258" t="s">
        <v>8317</v>
      </c>
      <c r="P3258" t="s">
        <v>8318</v>
      </c>
      <c r="Q3258">
        <v>1432129577</v>
      </c>
      <c r="R3258" s="13">
        <f t="shared" si="202"/>
        <v>42144.573807870373</v>
      </c>
      <c r="S3258">
        <v>1433995140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 t="b">
        <v>0</v>
      </c>
      <c r="J3259">
        <v>41</v>
      </c>
      <c r="K3259" t="b">
        <v>1</v>
      </c>
      <c r="L3259" t="s">
        <v>8271</v>
      </c>
      <c r="M3259" s="8">
        <f t="shared" si="200"/>
        <v>106.29949999999998</v>
      </c>
      <c r="N3259" s="9">
        <f t="shared" si="201"/>
        <v>51.853414634146333</v>
      </c>
      <c r="O3259" t="s">
        <v>8317</v>
      </c>
      <c r="P3259" t="s">
        <v>8318</v>
      </c>
      <c r="Q3259">
        <v>1485177952</v>
      </c>
      <c r="R3259" s="13">
        <f t="shared" si="202"/>
        <v>42758.559629629628</v>
      </c>
      <c r="S3259">
        <v>1487769952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 t="b">
        <v>1</v>
      </c>
      <c r="J3260">
        <v>75</v>
      </c>
      <c r="K3260" t="b">
        <v>1</v>
      </c>
      <c r="L3260" t="s">
        <v>8271</v>
      </c>
      <c r="M3260" s="8">
        <f t="shared" si="200"/>
        <v>105.21428571428571</v>
      </c>
      <c r="N3260" s="9">
        <f t="shared" si="201"/>
        <v>98.2</v>
      </c>
      <c r="O3260" t="s">
        <v>8317</v>
      </c>
      <c r="P3260" t="s">
        <v>8318</v>
      </c>
      <c r="Q3260">
        <v>1418159861</v>
      </c>
      <c r="R3260" s="13">
        <f t="shared" si="202"/>
        <v>41982.887280092589</v>
      </c>
      <c r="S3260">
        <v>1420751861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 t="b">
        <v>1</v>
      </c>
      <c r="J3261">
        <v>97</v>
      </c>
      <c r="K3261" t="b">
        <v>1</v>
      </c>
      <c r="L3261" t="s">
        <v>8271</v>
      </c>
      <c r="M3261" s="8">
        <f t="shared" si="200"/>
        <v>106.16782608695652</v>
      </c>
      <c r="N3261" s="9">
        <f t="shared" si="201"/>
        <v>251.7381443298969</v>
      </c>
      <c r="O3261" t="s">
        <v>8317</v>
      </c>
      <c r="P3261" t="s">
        <v>8318</v>
      </c>
      <c r="Q3261">
        <v>1472753745</v>
      </c>
      <c r="R3261" s="13">
        <f t="shared" si="202"/>
        <v>42614.760937500003</v>
      </c>
      <c r="S3261">
        <v>1475294340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 t="b">
        <v>1</v>
      </c>
      <c r="J3262">
        <v>73</v>
      </c>
      <c r="K3262" t="b">
        <v>1</v>
      </c>
      <c r="L3262" t="s">
        <v>8271</v>
      </c>
      <c r="M3262" s="8">
        <f t="shared" si="200"/>
        <v>109.24</v>
      </c>
      <c r="N3262" s="9">
        <f t="shared" si="201"/>
        <v>74.821917808219183</v>
      </c>
      <c r="O3262" t="s">
        <v>8317</v>
      </c>
      <c r="P3262" t="s">
        <v>8318</v>
      </c>
      <c r="Q3262">
        <v>1445875718</v>
      </c>
      <c r="R3262" s="13">
        <f t="shared" si="202"/>
        <v>42303.672662037032</v>
      </c>
      <c r="S3262">
        <v>1448903318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 t="b">
        <v>1</v>
      </c>
      <c r="J3263">
        <v>49</v>
      </c>
      <c r="K3263" t="b">
        <v>1</v>
      </c>
      <c r="L3263" t="s">
        <v>8271</v>
      </c>
      <c r="M3263" s="8">
        <f t="shared" si="200"/>
        <v>100.45454545454545</v>
      </c>
      <c r="N3263" s="9">
        <f t="shared" si="201"/>
        <v>67.65306122448979</v>
      </c>
      <c r="O3263" t="s">
        <v>8317</v>
      </c>
      <c r="P3263" t="s">
        <v>8318</v>
      </c>
      <c r="Q3263">
        <v>1434475476</v>
      </c>
      <c r="R3263" s="13">
        <f t="shared" si="202"/>
        <v>42171.725416666668</v>
      </c>
      <c r="S3263">
        <v>1437067476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 t="b">
        <v>1</v>
      </c>
      <c r="J3264">
        <v>134</v>
      </c>
      <c r="K3264" t="b">
        <v>1</v>
      </c>
      <c r="L3264" t="s">
        <v>8271</v>
      </c>
      <c r="M3264" s="8">
        <f t="shared" si="200"/>
        <v>103.04098360655738</v>
      </c>
      <c r="N3264" s="9">
        <f t="shared" si="201"/>
        <v>93.81343283582089</v>
      </c>
      <c r="O3264" t="s">
        <v>8317</v>
      </c>
      <c r="P3264" t="s">
        <v>8318</v>
      </c>
      <c r="Q3264">
        <v>1416555262</v>
      </c>
      <c r="R3264" s="13">
        <f t="shared" si="202"/>
        <v>41964.315532407403</v>
      </c>
      <c r="S3264">
        <v>1419220800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 t="b">
        <v>1</v>
      </c>
      <c r="J3265">
        <v>68</v>
      </c>
      <c r="K3265" t="b">
        <v>1</v>
      </c>
      <c r="L3265" t="s">
        <v>8271</v>
      </c>
      <c r="M3265" s="8">
        <f t="shared" si="200"/>
        <v>112.1664</v>
      </c>
      <c r="N3265" s="9">
        <f t="shared" si="201"/>
        <v>41.237647058823526</v>
      </c>
      <c r="O3265" t="s">
        <v>8317</v>
      </c>
      <c r="P3265" t="s">
        <v>8318</v>
      </c>
      <c r="Q3265">
        <v>1444220588</v>
      </c>
      <c r="R3265" s="13">
        <f t="shared" si="202"/>
        <v>42284.516064814816</v>
      </c>
      <c r="S3265">
        <v>1446238800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 t="b">
        <v>1</v>
      </c>
      <c r="J3266">
        <v>49</v>
      </c>
      <c r="K3266" t="b">
        <v>1</v>
      </c>
      <c r="L3266" t="s">
        <v>8271</v>
      </c>
      <c r="M3266" s="8">
        <f t="shared" ref="M3266:M3329" si="204">100*E3266/D3266</f>
        <v>103</v>
      </c>
      <c r="N3266" s="9">
        <f t="shared" ref="N3266:N3329" si="205">E3266/J3266</f>
        <v>52.551020408163268</v>
      </c>
      <c r="O3266" t="s">
        <v>8317</v>
      </c>
      <c r="P3266" t="s">
        <v>8318</v>
      </c>
      <c r="Q3266">
        <v>1421089938</v>
      </c>
      <c r="R3266" s="13">
        <f t="shared" ref="R3266:R3329" si="206">(((Q3266/60)/60)/24)+DATE(1970,1,1)</f>
        <v>42016.800208333334</v>
      </c>
      <c r="S3266">
        <v>1422482400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 t="b">
        <v>1</v>
      </c>
      <c r="J3267">
        <v>63</v>
      </c>
      <c r="K3267" t="b">
        <v>1</v>
      </c>
      <c r="L3267" t="s">
        <v>8271</v>
      </c>
      <c r="M3267" s="8">
        <f t="shared" si="204"/>
        <v>164</v>
      </c>
      <c r="N3267" s="9">
        <f t="shared" si="205"/>
        <v>70.285714285714292</v>
      </c>
      <c r="O3267" t="s">
        <v>8317</v>
      </c>
      <c r="P3267" t="s">
        <v>8318</v>
      </c>
      <c r="Q3267">
        <v>1446570315</v>
      </c>
      <c r="R3267" s="13">
        <f t="shared" si="206"/>
        <v>42311.711979166663</v>
      </c>
      <c r="S3267">
        <v>1449162000</v>
      </c>
      <c r="T3267" s="14">
        <f t="shared" ref="T3267:T3330" si="207">(((S3267/60)/60)/24)+DATE(1970,1,1)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 t="b">
        <v>1</v>
      </c>
      <c r="J3268">
        <v>163</v>
      </c>
      <c r="K3268" t="b">
        <v>1</v>
      </c>
      <c r="L3268" t="s">
        <v>8271</v>
      </c>
      <c r="M3268" s="8">
        <f t="shared" si="204"/>
        <v>131.28333333333333</v>
      </c>
      <c r="N3268" s="9">
        <f t="shared" si="205"/>
        <v>48.325153374233132</v>
      </c>
      <c r="O3268" t="s">
        <v>8317</v>
      </c>
      <c r="P3268" t="s">
        <v>8318</v>
      </c>
      <c r="Q3268">
        <v>1431435122</v>
      </c>
      <c r="R3268" s="13">
        <f t="shared" si="206"/>
        <v>42136.536134259266</v>
      </c>
      <c r="S3268">
        <v>1434142800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 t="b">
        <v>1</v>
      </c>
      <c r="J3269">
        <v>288</v>
      </c>
      <c r="K3269" t="b">
        <v>1</v>
      </c>
      <c r="L3269" t="s">
        <v>8271</v>
      </c>
      <c r="M3269" s="8">
        <f t="shared" si="204"/>
        <v>102.1</v>
      </c>
      <c r="N3269" s="9">
        <f t="shared" si="205"/>
        <v>53.177083333333336</v>
      </c>
      <c r="O3269" t="s">
        <v>8317</v>
      </c>
      <c r="P3269" t="s">
        <v>8318</v>
      </c>
      <c r="Q3269">
        <v>1434564660</v>
      </c>
      <c r="R3269" s="13">
        <f t="shared" si="206"/>
        <v>42172.757638888885</v>
      </c>
      <c r="S3269">
        <v>1437156660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 t="b">
        <v>1</v>
      </c>
      <c r="J3270">
        <v>42</v>
      </c>
      <c r="K3270" t="b">
        <v>1</v>
      </c>
      <c r="L3270" t="s">
        <v>8271</v>
      </c>
      <c r="M3270" s="8">
        <f t="shared" si="204"/>
        <v>128</v>
      </c>
      <c r="N3270" s="9">
        <f t="shared" si="205"/>
        <v>60.952380952380949</v>
      </c>
      <c r="O3270" t="s">
        <v>8317</v>
      </c>
      <c r="P3270" t="s">
        <v>8318</v>
      </c>
      <c r="Q3270">
        <v>1470692528</v>
      </c>
      <c r="R3270" s="13">
        <f t="shared" si="206"/>
        <v>42590.90425925926</v>
      </c>
      <c r="S3270">
        <v>1472074928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 t="b">
        <v>1</v>
      </c>
      <c r="J3271">
        <v>70</v>
      </c>
      <c r="K3271" t="b">
        <v>1</v>
      </c>
      <c r="L3271" t="s">
        <v>8271</v>
      </c>
      <c r="M3271" s="8">
        <f t="shared" si="204"/>
        <v>101.5</v>
      </c>
      <c r="N3271" s="9">
        <f t="shared" si="205"/>
        <v>116</v>
      </c>
      <c r="O3271" t="s">
        <v>8317</v>
      </c>
      <c r="P3271" t="s">
        <v>8318</v>
      </c>
      <c r="Q3271">
        <v>1431509397</v>
      </c>
      <c r="R3271" s="13">
        <f t="shared" si="206"/>
        <v>42137.395798611105</v>
      </c>
      <c r="S3271">
        <v>1434452400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 t="b">
        <v>1</v>
      </c>
      <c r="J3272">
        <v>30</v>
      </c>
      <c r="K3272" t="b">
        <v>1</v>
      </c>
      <c r="L3272" t="s">
        <v>8271</v>
      </c>
      <c r="M3272" s="8">
        <f t="shared" si="204"/>
        <v>101.66666666666667</v>
      </c>
      <c r="N3272" s="9">
        <f t="shared" si="205"/>
        <v>61</v>
      </c>
      <c r="O3272" t="s">
        <v>8317</v>
      </c>
      <c r="P3272" t="s">
        <v>8318</v>
      </c>
      <c r="Q3272">
        <v>1434113265</v>
      </c>
      <c r="R3272" s="13">
        <f t="shared" si="206"/>
        <v>42167.533159722225</v>
      </c>
      <c r="S3272">
        <v>1436705265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 t="b">
        <v>1</v>
      </c>
      <c r="J3273">
        <v>51</v>
      </c>
      <c r="K3273" t="b">
        <v>1</v>
      </c>
      <c r="L3273" t="s">
        <v>8271</v>
      </c>
      <c r="M3273" s="8">
        <f t="shared" si="204"/>
        <v>130</v>
      </c>
      <c r="N3273" s="9">
        <f t="shared" si="205"/>
        <v>38.235294117647058</v>
      </c>
      <c r="O3273" t="s">
        <v>8317</v>
      </c>
      <c r="P3273" t="s">
        <v>8318</v>
      </c>
      <c r="Q3273">
        <v>1412332175</v>
      </c>
      <c r="R3273" s="13">
        <f t="shared" si="206"/>
        <v>41915.437210648146</v>
      </c>
      <c r="S3273">
        <v>1414927775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 t="b">
        <v>1</v>
      </c>
      <c r="J3274">
        <v>145</v>
      </c>
      <c r="K3274" t="b">
        <v>1</v>
      </c>
      <c r="L3274" t="s">
        <v>8271</v>
      </c>
      <c r="M3274" s="8">
        <f t="shared" si="204"/>
        <v>154.43</v>
      </c>
      <c r="N3274" s="9">
        <f t="shared" si="205"/>
        <v>106.50344827586207</v>
      </c>
      <c r="O3274" t="s">
        <v>8317</v>
      </c>
      <c r="P3274" t="s">
        <v>8318</v>
      </c>
      <c r="Q3274">
        <v>1444219209</v>
      </c>
      <c r="R3274" s="13">
        <f t="shared" si="206"/>
        <v>42284.500104166669</v>
      </c>
      <c r="S3274">
        <v>1446814809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 t="b">
        <v>1</v>
      </c>
      <c r="J3275">
        <v>21</v>
      </c>
      <c r="K3275" t="b">
        <v>1</v>
      </c>
      <c r="L3275" t="s">
        <v>8271</v>
      </c>
      <c r="M3275" s="8">
        <f t="shared" si="204"/>
        <v>107.4</v>
      </c>
      <c r="N3275" s="9">
        <f t="shared" si="205"/>
        <v>204.57142857142858</v>
      </c>
      <c r="O3275" t="s">
        <v>8317</v>
      </c>
      <c r="P3275" t="s">
        <v>8318</v>
      </c>
      <c r="Q3275">
        <v>1472498042</v>
      </c>
      <c r="R3275" s="13">
        <f t="shared" si="206"/>
        <v>42611.801412037035</v>
      </c>
      <c r="S3275">
        <v>1473879600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 t="b">
        <v>1</v>
      </c>
      <c r="J3276">
        <v>286</v>
      </c>
      <c r="K3276" t="b">
        <v>1</v>
      </c>
      <c r="L3276" t="s">
        <v>8271</v>
      </c>
      <c r="M3276" s="8">
        <f t="shared" si="204"/>
        <v>101.3225806451613</v>
      </c>
      <c r="N3276" s="9">
        <f t="shared" si="205"/>
        <v>54.912587412587413</v>
      </c>
      <c r="O3276" t="s">
        <v>8317</v>
      </c>
      <c r="P3276" t="s">
        <v>8318</v>
      </c>
      <c r="Q3276">
        <v>1454259272</v>
      </c>
      <c r="R3276" s="13">
        <f t="shared" si="206"/>
        <v>42400.704537037032</v>
      </c>
      <c r="S3276">
        <v>1458075600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 t="b">
        <v>1</v>
      </c>
      <c r="J3277">
        <v>12</v>
      </c>
      <c r="K3277" t="b">
        <v>1</v>
      </c>
      <c r="L3277" t="s">
        <v>8271</v>
      </c>
      <c r="M3277" s="8">
        <f t="shared" si="204"/>
        <v>100.27777777777777</v>
      </c>
      <c r="N3277" s="9">
        <f t="shared" si="205"/>
        <v>150.41666666666666</v>
      </c>
      <c r="O3277" t="s">
        <v>8317</v>
      </c>
      <c r="P3277" t="s">
        <v>8318</v>
      </c>
      <c r="Q3277">
        <v>1421183271</v>
      </c>
      <c r="R3277" s="13">
        <f t="shared" si="206"/>
        <v>42017.88045138889</v>
      </c>
      <c r="S3277">
        <v>1423456200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 t="b">
        <v>1</v>
      </c>
      <c r="J3278">
        <v>100</v>
      </c>
      <c r="K3278" t="b">
        <v>1</v>
      </c>
      <c r="L3278" t="s">
        <v>8271</v>
      </c>
      <c r="M3278" s="8">
        <f t="shared" si="204"/>
        <v>116.84444444444445</v>
      </c>
      <c r="N3278" s="9">
        <f t="shared" si="205"/>
        <v>52.58</v>
      </c>
      <c r="O3278" t="s">
        <v>8317</v>
      </c>
      <c r="P3278" t="s">
        <v>8318</v>
      </c>
      <c r="Q3278">
        <v>1456526879</v>
      </c>
      <c r="R3278" s="13">
        <f t="shared" si="206"/>
        <v>42426.949988425928</v>
      </c>
      <c r="S3278">
        <v>1459483140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 t="b">
        <v>1</v>
      </c>
      <c r="J3279">
        <v>100</v>
      </c>
      <c r="K3279" t="b">
        <v>1</v>
      </c>
      <c r="L3279" t="s">
        <v>8271</v>
      </c>
      <c r="M3279" s="8">
        <f t="shared" si="204"/>
        <v>108.6</v>
      </c>
      <c r="N3279" s="9">
        <f t="shared" si="205"/>
        <v>54.3</v>
      </c>
      <c r="O3279" t="s">
        <v>8317</v>
      </c>
      <c r="P3279" t="s">
        <v>8318</v>
      </c>
      <c r="Q3279">
        <v>1413735806</v>
      </c>
      <c r="R3279" s="13">
        <f t="shared" si="206"/>
        <v>41931.682939814818</v>
      </c>
      <c r="S3279">
        <v>1416331406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 t="b">
        <v>1</v>
      </c>
      <c r="J3280">
        <v>34</v>
      </c>
      <c r="K3280" t="b">
        <v>1</v>
      </c>
      <c r="L3280" t="s">
        <v>8271</v>
      </c>
      <c r="M3280" s="8">
        <f t="shared" si="204"/>
        <v>103.4</v>
      </c>
      <c r="N3280" s="9">
        <f t="shared" si="205"/>
        <v>76.029411764705884</v>
      </c>
      <c r="O3280" t="s">
        <v>8317</v>
      </c>
      <c r="P3280" t="s">
        <v>8318</v>
      </c>
      <c r="Q3280">
        <v>1430425303</v>
      </c>
      <c r="R3280" s="13">
        <f t="shared" si="206"/>
        <v>42124.848414351851</v>
      </c>
      <c r="S3280">
        <v>1433017303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 t="b">
        <v>0</v>
      </c>
      <c r="J3281">
        <v>63</v>
      </c>
      <c r="K3281" t="b">
        <v>1</v>
      </c>
      <c r="L3281" t="s">
        <v>8271</v>
      </c>
      <c r="M3281" s="8">
        <f t="shared" si="204"/>
        <v>114.27586206896552</v>
      </c>
      <c r="N3281" s="9">
        <f t="shared" si="205"/>
        <v>105.2063492063492</v>
      </c>
      <c r="O3281" t="s">
        <v>8317</v>
      </c>
      <c r="P3281" t="s">
        <v>8318</v>
      </c>
      <c r="Q3281">
        <v>1456885659</v>
      </c>
      <c r="R3281" s="13">
        <f t="shared" si="206"/>
        <v>42431.102534722217</v>
      </c>
      <c r="S3281">
        <v>1459474059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 t="b">
        <v>0</v>
      </c>
      <c r="J3282">
        <v>30</v>
      </c>
      <c r="K3282" t="b">
        <v>1</v>
      </c>
      <c r="L3282" t="s">
        <v>8271</v>
      </c>
      <c r="M3282" s="8">
        <f t="shared" si="204"/>
        <v>103</v>
      </c>
      <c r="N3282" s="9">
        <f t="shared" si="205"/>
        <v>68.666666666666671</v>
      </c>
      <c r="O3282" t="s">
        <v>8317</v>
      </c>
      <c r="P3282" t="s">
        <v>8318</v>
      </c>
      <c r="Q3282">
        <v>1430158198</v>
      </c>
      <c r="R3282" s="13">
        <f t="shared" si="206"/>
        <v>42121.756921296299</v>
      </c>
      <c r="S3282">
        <v>1433134800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 t="b">
        <v>0</v>
      </c>
      <c r="J3283">
        <v>47</v>
      </c>
      <c r="K3283" t="b">
        <v>1</v>
      </c>
      <c r="L3283" t="s">
        <v>8271</v>
      </c>
      <c r="M3283" s="8">
        <f t="shared" si="204"/>
        <v>121.6</v>
      </c>
      <c r="N3283" s="9">
        <f t="shared" si="205"/>
        <v>129.36170212765958</v>
      </c>
      <c r="O3283" t="s">
        <v>8317</v>
      </c>
      <c r="P3283" t="s">
        <v>8318</v>
      </c>
      <c r="Q3283">
        <v>1438561705</v>
      </c>
      <c r="R3283" s="13">
        <f t="shared" si="206"/>
        <v>42219.019733796296</v>
      </c>
      <c r="S3283">
        <v>1441153705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 t="b">
        <v>0</v>
      </c>
      <c r="J3284">
        <v>237</v>
      </c>
      <c r="K3284" t="b">
        <v>1</v>
      </c>
      <c r="L3284" t="s">
        <v>8271</v>
      </c>
      <c r="M3284" s="8">
        <f t="shared" si="204"/>
        <v>102.64677419354838</v>
      </c>
      <c r="N3284" s="9">
        <f t="shared" si="205"/>
        <v>134.26371308016877</v>
      </c>
      <c r="O3284" t="s">
        <v>8317</v>
      </c>
      <c r="P3284" t="s">
        <v>8318</v>
      </c>
      <c r="Q3284">
        <v>1458103188</v>
      </c>
      <c r="R3284" s="13">
        <f t="shared" si="206"/>
        <v>42445.19430555556</v>
      </c>
      <c r="S3284">
        <v>1461904788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 t="b">
        <v>0</v>
      </c>
      <c r="J3285">
        <v>47</v>
      </c>
      <c r="K3285" t="b">
        <v>1</v>
      </c>
      <c r="L3285" t="s">
        <v>8271</v>
      </c>
      <c r="M3285" s="8">
        <f t="shared" si="204"/>
        <v>104.75</v>
      </c>
      <c r="N3285" s="9">
        <f t="shared" si="205"/>
        <v>17.829787234042552</v>
      </c>
      <c r="O3285" t="s">
        <v>8317</v>
      </c>
      <c r="P3285" t="s">
        <v>8318</v>
      </c>
      <c r="Q3285">
        <v>1452448298</v>
      </c>
      <c r="R3285" s="13">
        <f t="shared" si="206"/>
        <v>42379.74418981481</v>
      </c>
      <c r="S3285">
        <v>1455138000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 t="b">
        <v>0</v>
      </c>
      <c r="J3286">
        <v>15</v>
      </c>
      <c r="K3286" t="b">
        <v>1</v>
      </c>
      <c r="L3286" t="s">
        <v>8271</v>
      </c>
      <c r="M3286" s="8">
        <f t="shared" si="204"/>
        <v>101.6</v>
      </c>
      <c r="N3286" s="9">
        <f t="shared" si="205"/>
        <v>203.2</v>
      </c>
      <c r="O3286" t="s">
        <v>8317</v>
      </c>
      <c r="P3286" t="s">
        <v>8318</v>
      </c>
      <c r="Q3286">
        <v>1452546853</v>
      </c>
      <c r="R3286" s="13">
        <f t="shared" si="206"/>
        <v>42380.884872685187</v>
      </c>
      <c r="S3286">
        <v>1454047140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 t="b">
        <v>0</v>
      </c>
      <c r="J3287">
        <v>81</v>
      </c>
      <c r="K3287" t="b">
        <v>1</v>
      </c>
      <c r="L3287" t="s">
        <v>8271</v>
      </c>
      <c r="M3287" s="8">
        <f t="shared" si="204"/>
        <v>112.10242048409683</v>
      </c>
      <c r="N3287" s="9">
        <f t="shared" si="205"/>
        <v>69.18518518518519</v>
      </c>
      <c r="O3287" t="s">
        <v>8317</v>
      </c>
      <c r="P3287" t="s">
        <v>8318</v>
      </c>
      <c r="Q3287">
        <v>1485556626</v>
      </c>
      <c r="R3287" s="13">
        <f t="shared" si="206"/>
        <v>42762.942430555559</v>
      </c>
      <c r="S3287">
        <v>1488258000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 t="b">
        <v>0</v>
      </c>
      <c r="J3288">
        <v>122</v>
      </c>
      <c r="K3288" t="b">
        <v>1</v>
      </c>
      <c r="L3288" t="s">
        <v>8271</v>
      </c>
      <c r="M3288" s="8">
        <f t="shared" si="204"/>
        <v>101.76666666666667</v>
      </c>
      <c r="N3288" s="9">
        <f t="shared" si="205"/>
        <v>125.12295081967213</v>
      </c>
      <c r="O3288" t="s">
        <v>8317</v>
      </c>
      <c r="P3288" t="s">
        <v>8318</v>
      </c>
      <c r="Q3288">
        <v>1468699782</v>
      </c>
      <c r="R3288" s="13">
        <f t="shared" si="206"/>
        <v>42567.840069444443</v>
      </c>
      <c r="S3288">
        <v>1471291782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 t="b">
        <v>0</v>
      </c>
      <c r="J3289">
        <v>34</v>
      </c>
      <c r="K3289" t="b">
        <v>1</v>
      </c>
      <c r="L3289" t="s">
        <v>8271</v>
      </c>
      <c r="M3289" s="8">
        <f t="shared" si="204"/>
        <v>100</v>
      </c>
      <c r="N3289" s="9">
        <f t="shared" si="205"/>
        <v>73.529411764705884</v>
      </c>
      <c r="O3289" t="s">
        <v>8317</v>
      </c>
      <c r="P3289" t="s">
        <v>8318</v>
      </c>
      <c r="Q3289">
        <v>1446573628</v>
      </c>
      <c r="R3289" s="13">
        <f t="shared" si="206"/>
        <v>42311.750324074077</v>
      </c>
      <c r="S3289">
        <v>1448733628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 t="b">
        <v>0</v>
      </c>
      <c r="J3290">
        <v>207</v>
      </c>
      <c r="K3290" t="b">
        <v>1</v>
      </c>
      <c r="L3290" t="s">
        <v>8271</v>
      </c>
      <c r="M3290" s="8">
        <f t="shared" si="204"/>
        <v>100.2649</v>
      </c>
      <c r="N3290" s="9">
        <f t="shared" si="205"/>
        <v>48.437149758454105</v>
      </c>
      <c r="O3290" t="s">
        <v>8317</v>
      </c>
      <c r="P3290" t="s">
        <v>8318</v>
      </c>
      <c r="Q3290">
        <v>1463337315</v>
      </c>
      <c r="R3290" s="13">
        <f t="shared" si="206"/>
        <v>42505.774479166663</v>
      </c>
      <c r="S3290">
        <v>1466463600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 t="b">
        <v>0</v>
      </c>
      <c r="J3291">
        <v>25</v>
      </c>
      <c r="K3291" t="b">
        <v>1</v>
      </c>
      <c r="L3291" t="s">
        <v>8271</v>
      </c>
      <c r="M3291" s="8">
        <f t="shared" si="204"/>
        <v>133.042</v>
      </c>
      <c r="N3291" s="9">
        <f t="shared" si="205"/>
        <v>26.608400000000003</v>
      </c>
      <c r="O3291" t="s">
        <v>8317</v>
      </c>
      <c r="P3291" t="s">
        <v>8318</v>
      </c>
      <c r="Q3291">
        <v>1485161402</v>
      </c>
      <c r="R3291" s="13">
        <f t="shared" si="206"/>
        <v>42758.368078703701</v>
      </c>
      <c r="S3291">
        <v>1487580602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 t="b">
        <v>0</v>
      </c>
      <c r="J3292">
        <v>72</v>
      </c>
      <c r="K3292" t="b">
        <v>1</v>
      </c>
      <c r="L3292" t="s">
        <v>8271</v>
      </c>
      <c r="M3292" s="8">
        <f t="shared" si="204"/>
        <v>121.2</v>
      </c>
      <c r="N3292" s="9">
        <f t="shared" si="205"/>
        <v>33.666666666666664</v>
      </c>
      <c r="O3292" t="s">
        <v>8317</v>
      </c>
      <c r="P3292" t="s">
        <v>8318</v>
      </c>
      <c r="Q3292">
        <v>1486642891</v>
      </c>
      <c r="R3292" s="13">
        <f t="shared" si="206"/>
        <v>42775.51494212963</v>
      </c>
      <c r="S3292">
        <v>1489234891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 t="b">
        <v>0</v>
      </c>
      <c r="J3293">
        <v>14</v>
      </c>
      <c r="K3293" t="b">
        <v>1</v>
      </c>
      <c r="L3293" t="s">
        <v>8271</v>
      </c>
      <c r="M3293" s="8">
        <f t="shared" si="204"/>
        <v>114</v>
      </c>
      <c r="N3293" s="9">
        <f t="shared" si="205"/>
        <v>40.714285714285715</v>
      </c>
      <c r="O3293" t="s">
        <v>8317</v>
      </c>
      <c r="P3293" t="s">
        <v>8318</v>
      </c>
      <c r="Q3293">
        <v>1439743900</v>
      </c>
      <c r="R3293" s="13">
        <f t="shared" si="206"/>
        <v>42232.702546296292</v>
      </c>
      <c r="S3293">
        <v>1442462340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 t="b">
        <v>0</v>
      </c>
      <c r="J3294">
        <v>15</v>
      </c>
      <c r="K3294" t="b">
        <v>1</v>
      </c>
      <c r="L3294" t="s">
        <v>8271</v>
      </c>
      <c r="M3294" s="8">
        <f t="shared" si="204"/>
        <v>286.13861386138615</v>
      </c>
      <c r="N3294" s="9">
        <f t="shared" si="205"/>
        <v>19.266666666666666</v>
      </c>
      <c r="O3294" t="s">
        <v>8317</v>
      </c>
      <c r="P3294" t="s">
        <v>8318</v>
      </c>
      <c r="Q3294">
        <v>1444069748</v>
      </c>
      <c r="R3294" s="13">
        <f t="shared" si="206"/>
        <v>42282.770231481481</v>
      </c>
      <c r="S3294">
        <v>1449257348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 t="b">
        <v>0</v>
      </c>
      <c r="J3295">
        <v>91</v>
      </c>
      <c r="K3295" t="b">
        <v>1</v>
      </c>
      <c r="L3295" t="s">
        <v>8271</v>
      </c>
      <c r="M3295" s="8">
        <f t="shared" si="204"/>
        <v>170.44444444444446</v>
      </c>
      <c r="N3295" s="9">
        <f t="shared" si="205"/>
        <v>84.285714285714292</v>
      </c>
      <c r="O3295" t="s">
        <v>8317</v>
      </c>
      <c r="P3295" t="s">
        <v>8318</v>
      </c>
      <c r="Q3295">
        <v>1486030352</v>
      </c>
      <c r="R3295" s="13">
        <f t="shared" si="206"/>
        <v>42768.425370370373</v>
      </c>
      <c r="S3295">
        <v>1488622352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 t="b">
        <v>0</v>
      </c>
      <c r="J3296">
        <v>24</v>
      </c>
      <c r="K3296" t="b">
        <v>1</v>
      </c>
      <c r="L3296" t="s">
        <v>8271</v>
      </c>
      <c r="M3296" s="8">
        <f t="shared" si="204"/>
        <v>118.33333333333333</v>
      </c>
      <c r="N3296" s="9">
        <f t="shared" si="205"/>
        <v>29.583333333333332</v>
      </c>
      <c r="O3296" t="s">
        <v>8317</v>
      </c>
      <c r="P3296" t="s">
        <v>8318</v>
      </c>
      <c r="Q3296">
        <v>1431867554</v>
      </c>
      <c r="R3296" s="13">
        <f t="shared" si="206"/>
        <v>42141.541134259256</v>
      </c>
      <c r="S3296">
        <v>1434459554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 t="b">
        <v>0</v>
      </c>
      <c r="J3297">
        <v>27</v>
      </c>
      <c r="K3297" t="b">
        <v>1</v>
      </c>
      <c r="L3297" t="s">
        <v>8271</v>
      </c>
      <c r="M3297" s="8">
        <f t="shared" si="204"/>
        <v>102.85857142857142</v>
      </c>
      <c r="N3297" s="9">
        <f t="shared" si="205"/>
        <v>26.667037037037037</v>
      </c>
      <c r="O3297" t="s">
        <v>8317</v>
      </c>
      <c r="P3297" t="s">
        <v>8318</v>
      </c>
      <c r="Q3297">
        <v>1472294229</v>
      </c>
      <c r="R3297" s="13">
        <f t="shared" si="206"/>
        <v>42609.442465277782</v>
      </c>
      <c r="S3297">
        <v>1474886229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 t="b">
        <v>0</v>
      </c>
      <c r="J3298">
        <v>47</v>
      </c>
      <c r="K3298" t="b">
        <v>1</v>
      </c>
      <c r="L3298" t="s">
        <v>8271</v>
      </c>
      <c r="M3298" s="8">
        <f t="shared" si="204"/>
        <v>144.06666666666666</v>
      </c>
      <c r="N3298" s="9">
        <f t="shared" si="205"/>
        <v>45.978723404255319</v>
      </c>
      <c r="O3298" t="s">
        <v>8317</v>
      </c>
      <c r="P3298" t="s">
        <v>8318</v>
      </c>
      <c r="Q3298">
        <v>1446401372</v>
      </c>
      <c r="R3298" s="13">
        <f t="shared" si="206"/>
        <v>42309.756620370375</v>
      </c>
      <c r="S3298">
        <v>1448229600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 t="b">
        <v>0</v>
      </c>
      <c r="J3299">
        <v>44</v>
      </c>
      <c r="K3299" t="b">
        <v>1</v>
      </c>
      <c r="L3299" t="s">
        <v>8271</v>
      </c>
      <c r="M3299" s="8">
        <f t="shared" si="204"/>
        <v>100.07272727272728</v>
      </c>
      <c r="N3299" s="9">
        <f t="shared" si="205"/>
        <v>125.09090909090909</v>
      </c>
      <c r="O3299" t="s">
        <v>8317</v>
      </c>
      <c r="P3299" t="s">
        <v>8318</v>
      </c>
      <c r="Q3299">
        <v>1436380256</v>
      </c>
      <c r="R3299" s="13">
        <f t="shared" si="206"/>
        <v>42193.771481481483</v>
      </c>
      <c r="S3299">
        <v>1438037940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 t="b">
        <v>0</v>
      </c>
      <c r="J3300">
        <v>72</v>
      </c>
      <c r="K3300" t="b">
        <v>1</v>
      </c>
      <c r="L3300" t="s">
        <v>8271</v>
      </c>
      <c r="M3300" s="8">
        <f t="shared" si="204"/>
        <v>101.73</v>
      </c>
      <c r="N3300" s="9">
        <f t="shared" si="205"/>
        <v>141.29166666666666</v>
      </c>
      <c r="O3300" t="s">
        <v>8317</v>
      </c>
      <c r="P3300" t="s">
        <v>8318</v>
      </c>
      <c r="Q3300">
        <v>1440370768</v>
      </c>
      <c r="R3300" s="13">
        <f t="shared" si="206"/>
        <v>42239.957962962959</v>
      </c>
      <c r="S3300">
        <v>1442102400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 t="b">
        <v>0</v>
      </c>
      <c r="J3301">
        <v>63</v>
      </c>
      <c r="K3301" t="b">
        <v>1</v>
      </c>
      <c r="L3301" t="s">
        <v>8271</v>
      </c>
      <c r="M3301" s="8">
        <f t="shared" si="204"/>
        <v>116.2</v>
      </c>
      <c r="N3301" s="9">
        <f t="shared" si="205"/>
        <v>55.333333333333336</v>
      </c>
      <c r="O3301" t="s">
        <v>8317</v>
      </c>
      <c r="P3301" t="s">
        <v>8318</v>
      </c>
      <c r="Q3301">
        <v>1442268063</v>
      </c>
      <c r="R3301" s="13">
        <f t="shared" si="206"/>
        <v>42261.917395833334</v>
      </c>
      <c r="S3301">
        <v>1444860063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 t="b">
        <v>0</v>
      </c>
      <c r="J3302">
        <v>88</v>
      </c>
      <c r="K3302" t="b">
        <v>1</v>
      </c>
      <c r="L3302" t="s">
        <v>8271</v>
      </c>
      <c r="M3302" s="8">
        <f t="shared" si="204"/>
        <v>136.16666666666666</v>
      </c>
      <c r="N3302" s="9">
        <f t="shared" si="205"/>
        <v>46.420454545454547</v>
      </c>
      <c r="O3302" t="s">
        <v>8317</v>
      </c>
      <c r="P3302" t="s">
        <v>8318</v>
      </c>
      <c r="Q3302">
        <v>1428515462</v>
      </c>
      <c r="R3302" s="13">
        <f t="shared" si="206"/>
        <v>42102.743773148148</v>
      </c>
      <c r="S3302">
        <v>1430329862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 t="b">
        <v>0</v>
      </c>
      <c r="J3303">
        <v>70</v>
      </c>
      <c r="K3303" t="b">
        <v>1</v>
      </c>
      <c r="L3303" t="s">
        <v>8271</v>
      </c>
      <c r="M3303" s="8">
        <f t="shared" si="204"/>
        <v>133.46666666666667</v>
      </c>
      <c r="N3303" s="9">
        <f t="shared" si="205"/>
        <v>57.2</v>
      </c>
      <c r="O3303" t="s">
        <v>8317</v>
      </c>
      <c r="P3303" t="s">
        <v>8318</v>
      </c>
      <c r="Q3303">
        <v>1466185176</v>
      </c>
      <c r="R3303" s="13">
        <f t="shared" si="206"/>
        <v>42538.73583333334</v>
      </c>
      <c r="S3303">
        <v>1470034740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 t="b">
        <v>0</v>
      </c>
      <c r="J3304">
        <v>50</v>
      </c>
      <c r="K3304" t="b">
        <v>1</v>
      </c>
      <c r="L3304" t="s">
        <v>8271</v>
      </c>
      <c r="M3304" s="8">
        <f t="shared" si="204"/>
        <v>103.39285714285714</v>
      </c>
      <c r="N3304" s="9">
        <f t="shared" si="205"/>
        <v>173.7</v>
      </c>
      <c r="O3304" t="s">
        <v>8317</v>
      </c>
      <c r="P3304" t="s">
        <v>8318</v>
      </c>
      <c r="Q3304">
        <v>1478507176</v>
      </c>
      <c r="R3304" s="13">
        <f t="shared" si="206"/>
        <v>42681.35157407407</v>
      </c>
      <c r="S3304">
        <v>1481099176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 t="b">
        <v>0</v>
      </c>
      <c r="J3305">
        <v>35</v>
      </c>
      <c r="K3305" t="b">
        <v>1</v>
      </c>
      <c r="L3305" t="s">
        <v>8271</v>
      </c>
      <c r="M3305" s="8">
        <f t="shared" si="204"/>
        <v>115.88888888888889</v>
      </c>
      <c r="N3305" s="9">
        <f t="shared" si="205"/>
        <v>59.6</v>
      </c>
      <c r="O3305" t="s">
        <v>8317</v>
      </c>
      <c r="P3305" t="s">
        <v>8318</v>
      </c>
      <c r="Q3305">
        <v>1424533084</v>
      </c>
      <c r="R3305" s="13">
        <f t="shared" si="206"/>
        <v>42056.65143518518</v>
      </c>
      <c r="S3305">
        <v>1427553484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 t="b">
        <v>0</v>
      </c>
      <c r="J3306">
        <v>175</v>
      </c>
      <c r="K3306" t="b">
        <v>1</v>
      </c>
      <c r="L3306" t="s">
        <v>8271</v>
      </c>
      <c r="M3306" s="8">
        <f t="shared" si="204"/>
        <v>104.51666666666667</v>
      </c>
      <c r="N3306" s="9">
        <f t="shared" si="205"/>
        <v>89.585714285714289</v>
      </c>
      <c r="O3306" t="s">
        <v>8317</v>
      </c>
      <c r="P3306" t="s">
        <v>8318</v>
      </c>
      <c r="Q3306">
        <v>1479826752</v>
      </c>
      <c r="R3306" s="13">
        <f t="shared" si="206"/>
        <v>42696.624444444446</v>
      </c>
      <c r="S3306">
        <v>1482418752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 t="b">
        <v>0</v>
      </c>
      <c r="J3307">
        <v>20</v>
      </c>
      <c r="K3307" t="b">
        <v>1</v>
      </c>
      <c r="L3307" t="s">
        <v>8271</v>
      </c>
      <c r="M3307" s="8">
        <f t="shared" si="204"/>
        <v>102.02500000000001</v>
      </c>
      <c r="N3307" s="9">
        <f t="shared" si="205"/>
        <v>204.05</v>
      </c>
      <c r="O3307" t="s">
        <v>8317</v>
      </c>
      <c r="P3307" t="s">
        <v>8318</v>
      </c>
      <c r="Q3307">
        <v>1435782748</v>
      </c>
      <c r="R3307" s="13">
        <f t="shared" si="206"/>
        <v>42186.855879629627</v>
      </c>
      <c r="S3307">
        <v>1438374748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 t="b">
        <v>0</v>
      </c>
      <c r="J3308">
        <v>54</v>
      </c>
      <c r="K3308" t="b">
        <v>1</v>
      </c>
      <c r="L3308" t="s">
        <v>8271</v>
      </c>
      <c r="M3308" s="8">
        <f t="shared" si="204"/>
        <v>175.33333333333334</v>
      </c>
      <c r="N3308" s="9">
        <f t="shared" si="205"/>
        <v>48.703703703703702</v>
      </c>
      <c r="O3308" t="s">
        <v>8317</v>
      </c>
      <c r="P3308" t="s">
        <v>8318</v>
      </c>
      <c r="Q3308">
        <v>1462252542</v>
      </c>
      <c r="R3308" s="13">
        <f t="shared" si="206"/>
        <v>42493.219236111108</v>
      </c>
      <c r="S3308">
        <v>1465527600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 t="b">
        <v>0</v>
      </c>
      <c r="J3309">
        <v>20</v>
      </c>
      <c r="K3309" t="b">
        <v>1</v>
      </c>
      <c r="L3309" t="s">
        <v>8271</v>
      </c>
      <c r="M3309" s="8">
        <f t="shared" si="204"/>
        <v>106.68</v>
      </c>
      <c r="N3309" s="9">
        <f t="shared" si="205"/>
        <v>53.339999999999996</v>
      </c>
      <c r="O3309" t="s">
        <v>8317</v>
      </c>
      <c r="P3309" t="s">
        <v>8318</v>
      </c>
      <c r="Q3309">
        <v>1460683339</v>
      </c>
      <c r="R3309" s="13">
        <f t="shared" si="206"/>
        <v>42475.057164351849</v>
      </c>
      <c r="S3309">
        <v>1463275339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 t="b">
        <v>0</v>
      </c>
      <c r="J3310">
        <v>57</v>
      </c>
      <c r="K3310" t="b">
        <v>1</v>
      </c>
      <c r="L3310" t="s">
        <v>8271</v>
      </c>
      <c r="M3310" s="8">
        <f t="shared" si="204"/>
        <v>122.28571428571429</v>
      </c>
      <c r="N3310" s="9">
        <f t="shared" si="205"/>
        <v>75.087719298245617</v>
      </c>
      <c r="O3310" t="s">
        <v>8317</v>
      </c>
      <c r="P3310" t="s">
        <v>8318</v>
      </c>
      <c r="Q3310">
        <v>1458766965</v>
      </c>
      <c r="R3310" s="13">
        <f t="shared" si="206"/>
        <v>42452.876909722225</v>
      </c>
      <c r="S3310">
        <v>1460581365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 t="b">
        <v>0</v>
      </c>
      <c r="J3311">
        <v>31</v>
      </c>
      <c r="K3311" t="b">
        <v>1</v>
      </c>
      <c r="L3311" t="s">
        <v>8271</v>
      </c>
      <c r="M3311" s="8">
        <f t="shared" si="204"/>
        <v>159.42857142857142</v>
      </c>
      <c r="N3311" s="9">
        <f t="shared" si="205"/>
        <v>18</v>
      </c>
      <c r="O3311" t="s">
        <v>8317</v>
      </c>
      <c r="P3311" t="s">
        <v>8318</v>
      </c>
      <c r="Q3311">
        <v>1473953778</v>
      </c>
      <c r="R3311" s="13">
        <f t="shared" si="206"/>
        <v>42628.650208333333</v>
      </c>
      <c r="S3311">
        <v>1476632178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 t="b">
        <v>0</v>
      </c>
      <c r="J3312">
        <v>31</v>
      </c>
      <c r="K3312" t="b">
        <v>1</v>
      </c>
      <c r="L3312" t="s">
        <v>8271</v>
      </c>
      <c r="M3312" s="8">
        <f t="shared" si="204"/>
        <v>100.07692307692308</v>
      </c>
      <c r="N3312" s="9">
        <f t="shared" si="205"/>
        <v>209.83870967741936</v>
      </c>
      <c r="O3312" t="s">
        <v>8317</v>
      </c>
      <c r="P3312" t="s">
        <v>8318</v>
      </c>
      <c r="Q3312">
        <v>1441577825</v>
      </c>
      <c r="R3312" s="13">
        <f t="shared" si="206"/>
        <v>42253.928530092591</v>
      </c>
      <c r="S3312">
        <v>1444169825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 t="b">
        <v>0</v>
      </c>
      <c r="J3313">
        <v>45</v>
      </c>
      <c r="K3313" t="b">
        <v>1</v>
      </c>
      <c r="L3313" t="s">
        <v>8271</v>
      </c>
      <c r="M3313" s="8">
        <f t="shared" si="204"/>
        <v>109.84</v>
      </c>
      <c r="N3313" s="9">
        <f t="shared" si="205"/>
        <v>61.022222222222226</v>
      </c>
      <c r="O3313" t="s">
        <v>8317</v>
      </c>
      <c r="P3313" t="s">
        <v>8318</v>
      </c>
      <c r="Q3313">
        <v>1442473210</v>
      </c>
      <c r="R3313" s="13">
        <f t="shared" si="206"/>
        <v>42264.29178240741</v>
      </c>
      <c r="S3313">
        <v>1445065210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 t="b">
        <v>0</v>
      </c>
      <c r="J3314">
        <v>41</v>
      </c>
      <c r="K3314" t="b">
        <v>1</v>
      </c>
      <c r="L3314" t="s">
        <v>8271</v>
      </c>
      <c r="M3314" s="8">
        <f t="shared" si="204"/>
        <v>100.04</v>
      </c>
      <c r="N3314" s="9">
        <f t="shared" si="205"/>
        <v>61</v>
      </c>
      <c r="O3314" t="s">
        <v>8317</v>
      </c>
      <c r="P3314" t="s">
        <v>8318</v>
      </c>
      <c r="Q3314">
        <v>1477077946</v>
      </c>
      <c r="R3314" s="13">
        <f t="shared" si="206"/>
        <v>42664.809560185182</v>
      </c>
      <c r="S3314">
        <v>1478901600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 t="b">
        <v>0</v>
      </c>
      <c r="J3315">
        <v>29</v>
      </c>
      <c r="K3315" t="b">
        <v>1</v>
      </c>
      <c r="L3315" t="s">
        <v>8271</v>
      </c>
      <c r="M3315" s="8">
        <f t="shared" si="204"/>
        <v>116.05</v>
      </c>
      <c r="N3315" s="9">
        <f t="shared" si="205"/>
        <v>80.034482758620683</v>
      </c>
      <c r="O3315" t="s">
        <v>8317</v>
      </c>
      <c r="P3315" t="s">
        <v>8318</v>
      </c>
      <c r="Q3315">
        <v>1452664317</v>
      </c>
      <c r="R3315" s="13">
        <f t="shared" si="206"/>
        <v>42382.244409722218</v>
      </c>
      <c r="S3315">
        <v>1453856400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 t="b">
        <v>0</v>
      </c>
      <c r="J3316">
        <v>58</v>
      </c>
      <c r="K3316" t="b">
        <v>1</v>
      </c>
      <c r="L3316" t="s">
        <v>8271</v>
      </c>
      <c r="M3316" s="8">
        <f t="shared" si="204"/>
        <v>210.75</v>
      </c>
      <c r="N3316" s="9">
        <f t="shared" si="205"/>
        <v>29.068965517241381</v>
      </c>
      <c r="O3316" t="s">
        <v>8317</v>
      </c>
      <c r="P3316" t="s">
        <v>8318</v>
      </c>
      <c r="Q3316">
        <v>1428733511</v>
      </c>
      <c r="R3316" s="13">
        <f t="shared" si="206"/>
        <v>42105.267488425925</v>
      </c>
      <c r="S3316">
        <v>1431115500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 t="b">
        <v>0</v>
      </c>
      <c r="J3317">
        <v>89</v>
      </c>
      <c r="K3317" t="b">
        <v>1</v>
      </c>
      <c r="L3317" t="s">
        <v>8271</v>
      </c>
      <c r="M3317" s="8">
        <f t="shared" si="204"/>
        <v>110</v>
      </c>
      <c r="N3317" s="9">
        <f t="shared" si="205"/>
        <v>49.438202247191015</v>
      </c>
      <c r="O3317" t="s">
        <v>8317</v>
      </c>
      <c r="P3317" t="s">
        <v>8318</v>
      </c>
      <c r="Q3317">
        <v>1459927041</v>
      </c>
      <c r="R3317" s="13">
        <f t="shared" si="206"/>
        <v>42466.303715277783</v>
      </c>
      <c r="S3317">
        <v>1462519041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 t="b">
        <v>0</v>
      </c>
      <c r="J3318">
        <v>125</v>
      </c>
      <c r="K3318" t="b">
        <v>1</v>
      </c>
      <c r="L3318" t="s">
        <v>8271</v>
      </c>
      <c r="M3318" s="8">
        <f t="shared" si="204"/>
        <v>100.08673425918037</v>
      </c>
      <c r="N3318" s="9">
        <f t="shared" si="205"/>
        <v>93.977440000000001</v>
      </c>
      <c r="O3318" t="s">
        <v>8317</v>
      </c>
      <c r="P3318" t="s">
        <v>8318</v>
      </c>
      <c r="Q3318">
        <v>1404680075</v>
      </c>
      <c r="R3318" s="13">
        <f t="shared" si="206"/>
        <v>41826.871238425927</v>
      </c>
      <c r="S3318">
        <v>1407506040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 t="b">
        <v>0</v>
      </c>
      <c r="J3319">
        <v>18</v>
      </c>
      <c r="K3319" t="b">
        <v>1</v>
      </c>
      <c r="L3319" t="s">
        <v>8271</v>
      </c>
      <c r="M3319" s="8">
        <f t="shared" si="204"/>
        <v>106.19047619047619</v>
      </c>
      <c r="N3319" s="9">
        <f t="shared" si="205"/>
        <v>61.944444444444443</v>
      </c>
      <c r="O3319" t="s">
        <v>8317</v>
      </c>
      <c r="P3319" t="s">
        <v>8318</v>
      </c>
      <c r="Q3319">
        <v>1462755424</v>
      </c>
      <c r="R3319" s="13">
        <f t="shared" si="206"/>
        <v>42499.039629629624</v>
      </c>
      <c r="S3319">
        <v>1465347424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 t="b">
        <v>0</v>
      </c>
      <c r="J3320">
        <v>32</v>
      </c>
      <c r="K3320" t="b">
        <v>1</v>
      </c>
      <c r="L3320" t="s">
        <v>8271</v>
      </c>
      <c r="M3320" s="8">
        <f t="shared" si="204"/>
        <v>125.6</v>
      </c>
      <c r="N3320" s="9">
        <f t="shared" si="205"/>
        <v>78.5</v>
      </c>
      <c r="O3320" t="s">
        <v>8317</v>
      </c>
      <c r="P3320" t="s">
        <v>8318</v>
      </c>
      <c r="Q3320">
        <v>1456902893</v>
      </c>
      <c r="R3320" s="13">
        <f t="shared" si="206"/>
        <v>42431.302002314813</v>
      </c>
      <c r="S3320">
        <v>1460341800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 t="b">
        <v>0</v>
      </c>
      <c r="J3321">
        <v>16</v>
      </c>
      <c r="K3321" t="b">
        <v>1</v>
      </c>
      <c r="L3321" t="s">
        <v>8271</v>
      </c>
      <c r="M3321" s="8">
        <f t="shared" si="204"/>
        <v>108</v>
      </c>
      <c r="N3321" s="9">
        <f t="shared" si="205"/>
        <v>33.75</v>
      </c>
      <c r="O3321" t="s">
        <v>8317</v>
      </c>
      <c r="P3321" t="s">
        <v>8318</v>
      </c>
      <c r="Q3321">
        <v>1418824986</v>
      </c>
      <c r="R3321" s="13">
        <f t="shared" si="206"/>
        <v>41990.585486111115</v>
      </c>
      <c r="S3321">
        <v>1422712986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 t="b">
        <v>0</v>
      </c>
      <c r="J3322">
        <v>38</v>
      </c>
      <c r="K3322" t="b">
        <v>1</v>
      </c>
      <c r="L3322" t="s">
        <v>8271</v>
      </c>
      <c r="M3322" s="8">
        <f t="shared" si="204"/>
        <v>101</v>
      </c>
      <c r="N3322" s="9">
        <f t="shared" si="205"/>
        <v>66.44736842105263</v>
      </c>
      <c r="O3322" t="s">
        <v>8317</v>
      </c>
      <c r="P3322" t="s">
        <v>8318</v>
      </c>
      <c r="Q3322">
        <v>1463965557</v>
      </c>
      <c r="R3322" s="13">
        <f t="shared" si="206"/>
        <v>42513.045798611114</v>
      </c>
      <c r="S3322">
        <v>1466557557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 t="b">
        <v>0</v>
      </c>
      <c r="J3323">
        <v>15</v>
      </c>
      <c r="K3323" t="b">
        <v>1</v>
      </c>
      <c r="L3323" t="s">
        <v>8271</v>
      </c>
      <c r="M3323" s="8">
        <f t="shared" si="204"/>
        <v>107.4</v>
      </c>
      <c r="N3323" s="9">
        <f t="shared" si="205"/>
        <v>35.799999999999997</v>
      </c>
      <c r="O3323" t="s">
        <v>8317</v>
      </c>
      <c r="P3323" t="s">
        <v>8318</v>
      </c>
      <c r="Q3323">
        <v>1412216665</v>
      </c>
      <c r="R3323" s="13">
        <f t="shared" si="206"/>
        <v>41914.100289351853</v>
      </c>
      <c r="S3323">
        <v>1413431940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 t="b">
        <v>0</v>
      </c>
      <c r="J3324">
        <v>23</v>
      </c>
      <c r="K3324" t="b">
        <v>1</v>
      </c>
      <c r="L3324" t="s">
        <v>8271</v>
      </c>
      <c r="M3324" s="8">
        <f t="shared" si="204"/>
        <v>101.51515151515152</v>
      </c>
      <c r="N3324" s="9">
        <f t="shared" si="205"/>
        <v>145.65217391304347</v>
      </c>
      <c r="O3324" t="s">
        <v>8317</v>
      </c>
      <c r="P3324" t="s">
        <v>8318</v>
      </c>
      <c r="Q3324">
        <v>1464653696</v>
      </c>
      <c r="R3324" s="13">
        <f t="shared" si="206"/>
        <v>42521.010370370372</v>
      </c>
      <c r="S3324">
        <v>1466567700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 t="b">
        <v>0</v>
      </c>
      <c r="J3325">
        <v>49</v>
      </c>
      <c r="K3325" t="b">
        <v>1</v>
      </c>
      <c r="L3325" t="s">
        <v>8271</v>
      </c>
      <c r="M3325" s="8">
        <f t="shared" si="204"/>
        <v>125.9</v>
      </c>
      <c r="N3325" s="9">
        <f t="shared" si="205"/>
        <v>25.693877551020407</v>
      </c>
      <c r="O3325" t="s">
        <v>8317</v>
      </c>
      <c r="P3325" t="s">
        <v>8318</v>
      </c>
      <c r="Q3325">
        <v>1472201208</v>
      </c>
      <c r="R3325" s="13">
        <f t="shared" si="206"/>
        <v>42608.36583333333</v>
      </c>
      <c r="S3325">
        <v>1474793208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 t="b">
        <v>0</v>
      </c>
      <c r="J3326">
        <v>10</v>
      </c>
      <c r="K3326" t="b">
        <v>1</v>
      </c>
      <c r="L3326" t="s">
        <v>8271</v>
      </c>
      <c r="M3326" s="8">
        <f t="shared" si="204"/>
        <v>101.66666666666667</v>
      </c>
      <c r="N3326" s="9">
        <f t="shared" si="205"/>
        <v>152.5</v>
      </c>
      <c r="O3326" t="s">
        <v>8317</v>
      </c>
      <c r="P3326" t="s">
        <v>8318</v>
      </c>
      <c r="Q3326">
        <v>1463925590</v>
      </c>
      <c r="R3326" s="13">
        <f t="shared" si="206"/>
        <v>42512.58321759259</v>
      </c>
      <c r="S3326">
        <v>1465135190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 t="b">
        <v>0</v>
      </c>
      <c r="J3327">
        <v>15</v>
      </c>
      <c r="K3327" t="b">
        <v>1</v>
      </c>
      <c r="L3327" t="s">
        <v>8271</v>
      </c>
      <c r="M3327" s="8">
        <f t="shared" si="204"/>
        <v>112.5</v>
      </c>
      <c r="N3327" s="9">
        <f t="shared" si="205"/>
        <v>30</v>
      </c>
      <c r="O3327" t="s">
        <v>8317</v>
      </c>
      <c r="P3327" t="s">
        <v>8318</v>
      </c>
      <c r="Q3327">
        <v>1425235877</v>
      </c>
      <c r="R3327" s="13">
        <f t="shared" si="206"/>
        <v>42064.785613425927</v>
      </c>
      <c r="S3327">
        <v>1428256277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 t="b">
        <v>0</v>
      </c>
      <c r="J3328">
        <v>57</v>
      </c>
      <c r="K3328" t="b">
        <v>1</v>
      </c>
      <c r="L3328" t="s">
        <v>8271</v>
      </c>
      <c r="M3328" s="8">
        <f t="shared" si="204"/>
        <v>101.375</v>
      </c>
      <c r="N3328" s="9">
        <f t="shared" si="205"/>
        <v>142.28070175438597</v>
      </c>
      <c r="O3328" t="s">
        <v>8317</v>
      </c>
      <c r="P3328" t="s">
        <v>8318</v>
      </c>
      <c r="Q3328">
        <v>1423242505</v>
      </c>
      <c r="R3328" s="13">
        <f t="shared" si="206"/>
        <v>42041.714178240742</v>
      </c>
      <c r="S3328">
        <v>1425830905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 t="b">
        <v>0</v>
      </c>
      <c r="J3329">
        <v>33</v>
      </c>
      <c r="K3329" t="b">
        <v>1</v>
      </c>
      <c r="L3329" t="s">
        <v>8271</v>
      </c>
      <c r="M3329" s="8">
        <f t="shared" si="204"/>
        <v>101.25</v>
      </c>
      <c r="N3329" s="9">
        <f t="shared" si="205"/>
        <v>24.545454545454547</v>
      </c>
      <c r="O3329" t="s">
        <v>8317</v>
      </c>
      <c r="P3329" t="s">
        <v>8318</v>
      </c>
      <c r="Q3329">
        <v>1460105966</v>
      </c>
      <c r="R3329" s="13">
        <f t="shared" si="206"/>
        <v>42468.374606481477</v>
      </c>
      <c r="S3329">
        <v>1462697966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 t="b">
        <v>0</v>
      </c>
      <c r="J3330">
        <v>9</v>
      </c>
      <c r="K3330" t="b">
        <v>1</v>
      </c>
      <c r="L3330" t="s">
        <v>8271</v>
      </c>
      <c r="M3330" s="8">
        <f t="shared" ref="M3330:M3393" si="208">100*E3330/D3330</f>
        <v>146.38888888888889</v>
      </c>
      <c r="N3330" s="9">
        <f t="shared" ref="N3330:N3393" si="209">E3330/J3330</f>
        <v>292.77777777777777</v>
      </c>
      <c r="O3330" t="s">
        <v>8317</v>
      </c>
      <c r="P3330" t="s">
        <v>8318</v>
      </c>
      <c r="Q3330">
        <v>1404308883</v>
      </c>
      <c r="R3330" s="13">
        <f t="shared" ref="R3330:R3393" si="210">(((Q3330/60)/60)/24)+DATE(1970,1,1)</f>
        <v>41822.57503472222</v>
      </c>
      <c r="S3330">
        <v>1404522000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 t="b">
        <v>0</v>
      </c>
      <c r="J3331">
        <v>26</v>
      </c>
      <c r="K3331" t="b">
        <v>1</v>
      </c>
      <c r="L3331" t="s">
        <v>8271</v>
      </c>
      <c r="M3331" s="8">
        <f t="shared" si="208"/>
        <v>116.8</v>
      </c>
      <c r="N3331" s="9">
        <f t="shared" si="209"/>
        <v>44.92307692307692</v>
      </c>
      <c r="O3331" t="s">
        <v>8317</v>
      </c>
      <c r="P3331" t="s">
        <v>8318</v>
      </c>
      <c r="Q3331">
        <v>1405583108</v>
      </c>
      <c r="R3331" s="13">
        <f t="shared" si="210"/>
        <v>41837.323009259257</v>
      </c>
      <c r="S3331">
        <v>1406502000</v>
      </c>
      <c r="T3331" s="14">
        <f t="shared" ref="T3331:T3394" si="211">(((S3331/60)/60)/24)+DATE(1970,1,1)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 t="b">
        <v>0</v>
      </c>
      <c r="J3332">
        <v>69</v>
      </c>
      <c r="K3332" t="b">
        <v>1</v>
      </c>
      <c r="L3332" t="s">
        <v>8271</v>
      </c>
      <c r="M3332" s="8">
        <f t="shared" si="208"/>
        <v>106.26666666666667</v>
      </c>
      <c r="N3332" s="9">
        <f t="shared" si="209"/>
        <v>23.10144927536232</v>
      </c>
      <c r="O3332" t="s">
        <v>8317</v>
      </c>
      <c r="P3332" t="s">
        <v>8318</v>
      </c>
      <c r="Q3332">
        <v>1425331068</v>
      </c>
      <c r="R3332" s="13">
        <f t="shared" si="210"/>
        <v>42065.887361111112</v>
      </c>
      <c r="S3332">
        <v>1427919468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 t="b">
        <v>0</v>
      </c>
      <c r="J3333">
        <v>65</v>
      </c>
      <c r="K3333" t="b">
        <v>1</v>
      </c>
      <c r="L3333" t="s">
        <v>8271</v>
      </c>
      <c r="M3333" s="8">
        <f t="shared" si="208"/>
        <v>104.52</v>
      </c>
      <c r="N3333" s="9">
        <f t="shared" si="209"/>
        <v>80.400000000000006</v>
      </c>
      <c r="O3333" t="s">
        <v>8317</v>
      </c>
      <c r="P3333" t="s">
        <v>8318</v>
      </c>
      <c r="Q3333">
        <v>1441125886</v>
      </c>
      <c r="R3333" s="13">
        <f t="shared" si="210"/>
        <v>42248.697754629626</v>
      </c>
      <c r="S3333">
        <v>1444149886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 t="b">
        <v>0</v>
      </c>
      <c r="J3334">
        <v>83</v>
      </c>
      <c r="K3334" t="b">
        <v>1</v>
      </c>
      <c r="L3334" t="s">
        <v>8271</v>
      </c>
      <c r="M3334" s="8">
        <f t="shared" si="208"/>
        <v>100</v>
      </c>
      <c r="N3334" s="9">
        <f t="shared" si="209"/>
        <v>72.289156626506028</v>
      </c>
      <c r="O3334" t="s">
        <v>8317</v>
      </c>
      <c r="P3334" t="s">
        <v>8318</v>
      </c>
      <c r="Q3334">
        <v>1403210330</v>
      </c>
      <c r="R3334" s="13">
        <f t="shared" si="210"/>
        <v>41809.860300925924</v>
      </c>
      <c r="S3334">
        <v>1405802330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 t="b">
        <v>0</v>
      </c>
      <c r="J3335">
        <v>111</v>
      </c>
      <c r="K3335" t="b">
        <v>1</v>
      </c>
      <c r="L3335" t="s">
        <v>8271</v>
      </c>
      <c r="M3335" s="8">
        <f t="shared" si="208"/>
        <v>104.57142857142857</v>
      </c>
      <c r="N3335" s="9">
        <f t="shared" si="209"/>
        <v>32.972972972972975</v>
      </c>
      <c r="O3335" t="s">
        <v>8317</v>
      </c>
      <c r="P3335" t="s">
        <v>8318</v>
      </c>
      <c r="Q3335">
        <v>1432484080</v>
      </c>
      <c r="R3335" s="13">
        <f t="shared" si="210"/>
        <v>42148.676851851851</v>
      </c>
      <c r="S3335">
        <v>1434384880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 t="b">
        <v>0</v>
      </c>
      <c r="J3336">
        <v>46</v>
      </c>
      <c r="K3336" t="b">
        <v>1</v>
      </c>
      <c r="L3336" t="s">
        <v>8271</v>
      </c>
      <c r="M3336" s="8">
        <f t="shared" si="208"/>
        <v>138.62051149573753</v>
      </c>
      <c r="N3336" s="9">
        <f t="shared" si="209"/>
        <v>116.65217391304348</v>
      </c>
      <c r="O3336" t="s">
        <v>8317</v>
      </c>
      <c r="P3336" t="s">
        <v>8318</v>
      </c>
      <c r="Q3336">
        <v>1435667422</v>
      </c>
      <c r="R3336" s="13">
        <f t="shared" si="210"/>
        <v>42185.521087962959</v>
      </c>
      <c r="S3336">
        <v>1438259422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 t="b">
        <v>0</v>
      </c>
      <c r="J3337">
        <v>63</v>
      </c>
      <c r="K3337" t="b">
        <v>1</v>
      </c>
      <c r="L3337" t="s">
        <v>8271</v>
      </c>
      <c r="M3337" s="8">
        <f t="shared" si="208"/>
        <v>100.32</v>
      </c>
      <c r="N3337" s="9">
        <f t="shared" si="209"/>
        <v>79.61904761904762</v>
      </c>
      <c r="O3337" t="s">
        <v>8317</v>
      </c>
      <c r="P3337" t="s">
        <v>8318</v>
      </c>
      <c r="Q3337">
        <v>1404749446</v>
      </c>
      <c r="R3337" s="13">
        <f t="shared" si="210"/>
        <v>41827.674143518518</v>
      </c>
      <c r="S3337">
        <v>1407106800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 t="b">
        <v>0</v>
      </c>
      <c r="J3338">
        <v>9</v>
      </c>
      <c r="K3338" t="b">
        <v>1</v>
      </c>
      <c r="L3338" t="s">
        <v>8271</v>
      </c>
      <c r="M3338" s="8">
        <f t="shared" si="208"/>
        <v>100</v>
      </c>
      <c r="N3338" s="9">
        <f t="shared" si="209"/>
        <v>27.777777777777779</v>
      </c>
      <c r="O3338" t="s">
        <v>8317</v>
      </c>
      <c r="P3338" t="s">
        <v>8318</v>
      </c>
      <c r="Q3338">
        <v>1457429646</v>
      </c>
      <c r="R3338" s="13">
        <f t="shared" si="210"/>
        <v>42437.398680555561</v>
      </c>
      <c r="S3338">
        <v>1459845246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 t="b">
        <v>0</v>
      </c>
      <c r="J3339">
        <v>34</v>
      </c>
      <c r="K3339" t="b">
        <v>1</v>
      </c>
      <c r="L3339" t="s">
        <v>8271</v>
      </c>
      <c r="M3339" s="8">
        <f t="shared" si="208"/>
        <v>110.2</v>
      </c>
      <c r="N3339" s="9">
        <f t="shared" si="209"/>
        <v>81.029411764705884</v>
      </c>
      <c r="O3339" t="s">
        <v>8317</v>
      </c>
      <c r="P3339" t="s">
        <v>8318</v>
      </c>
      <c r="Q3339">
        <v>1411109167</v>
      </c>
      <c r="R3339" s="13">
        <f t="shared" si="210"/>
        <v>41901.282025462962</v>
      </c>
      <c r="S3339">
        <v>1412974800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 t="b">
        <v>0</v>
      </c>
      <c r="J3340">
        <v>112</v>
      </c>
      <c r="K3340" t="b">
        <v>1</v>
      </c>
      <c r="L3340" t="s">
        <v>8271</v>
      </c>
      <c r="M3340" s="8">
        <f t="shared" si="208"/>
        <v>102.18</v>
      </c>
      <c r="N3340" s="9">
        <f t="shared" si="209"/>
        <v>136.84821428571428</v>
      </c>
      <c r="O3340" t="s">
        <v>8317</v>
      </c>
      <c r="P3340" t="s">
        <v>8318</v>
      </c>
      <c r="Q3340">
        <v>1486129680</v>
      </c>
      <c r="R3340" s="13">
        <f t="shared" si="210"/>
        <v>42769.574999999997</v>
      </c>
      <c r="S3340">
        <v>1487944080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 t="b">
        <v>0</v>
      </c>
      <c r="J3341">
        <v>47</v>
      </c>
      <c r="K3341" t="b">
        <v>1</v>
      </c>
      <c r="L3341" t="s">
        <v>8271</v>
      </c>
      <c r="M3341" s="8">
        <f t="shared" si="208"/>
        <v>104.35</v>
      </c>
      <c r="N3341" s="9">
        <f t="shared" si="209"/>
        <v>177.61702127659575</v>
      </c>
      <c r="O3341" t="s">
        <v>8317</v>
      </c>
      <c r="P3341" t="s">
        <v>8318</v>
      </c>
      <c r="Q3341">
        <v>1467129518</v>
      </c>
      <c r="R3341" s="13">
        <f t="shared" si="210"/>
        <v>42549.665717592594</v>
      </c>
      <c r="S3341">
        <v>1469721518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 t="b">
        <v>0</v>
      </c>
      <c r="J3342">
        <v>38</v>
      </c>
      <c r="K3342" t="b">
        <v>1</v>
      </c>
      <c r="L3342" t="s">
        <v>8271</v>
      </c>
      <c r="M3342" s="8">
        <f t="shared" si="208"/>
        <v>138.16666666666666</v>
      </c>
      <c r="N3342" s="9">
        <f t="shared" si="209"/>
        <v>109.07894736842105</v>
      </c>
      <c r="O3342" t="s">
        <v>8317</v>
      </c>
      <c r="P3342" t="s">
        <v>8318</v>
      </c>
      <c r="Q3342">
        <v>1478906554</v>
      </c>
      <c r="R3342" s="13">
        <f t="shared" si="210"/>
        <v>42685.974004629628</v>
      </c>
      <c r="S3342">
        <v>1481066554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 t="b">
        <v>0</v>
      </c>
      <c r="J3343">
        <v>28</v>
      </c>
      <c r="K3343" t="b">
        <v>1</v>
      </c>
      <c r="L3343" t="s">
        <v>8271</v>
      </c>
      <c r="M3343" s="8">
        <f t="shared" si="208"/>
        <v>100</v>
      </c>
      <c r="N3343" s="9">
        <f t="shared" si="209"/>
        <v>119.64285714285714</v>
      </c>
      <c r="O3343" t="s">
        <v>8317</v>
      </c>
      <c r="P3343" t="s">
        <v>8318</v>
      </c>
      <c r="Q3343">
        <v>1463771421</v>
      </c>
      <c r="R3343" s="13">
        <f t="shared" si="210"/>
        <v>42510.798854166671</v>
      </c>
      <c r="S3343">
        <v>1465750800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 t="b">
        <v>0</v>
      </c>
      <c r="J3344">
        <v>78</v>
      </c>
      <c r="K3344" t="b">
        <v>1</v>
      </c>
      <c r="L3344" t="s">
        <v>8271</v>
      </c>
      <c r="M3344" s="8">
        <f t="shared" si="208"/>
        <v>101.66666666666667</v>
      </c>
      <c r="N3344" s="9">
        <f t="shared" si="209"/>
        <v>78.205128205128204</v>
      </c>
      <c r="O3344" t="s">
        <v>8317</v>
      </c>
      <c r="P3344" t="s">
        <v>8318</v>
      </c>
      <c r="Q3344">
        <v>1425020810</v>
      </c>
      <c r="R3344" s="13">
        <f t="shared" si="210"/>
        <v>42062.296412037031</v>
      </c>
      <c r="S3344">
        <v>1427864340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 t="b">
        <v>0</v>
      </c>
      <c r="J3345">
        <v>23</v>
      </c>
      <c r="K3345" t="b">
        <v>1</v>
      </c>
      <c r="L3345" t="s">
        <v>8271</v>
      </c>
      <c r="M3345" s="8">
        <f t="shared" si="208"/>
        <v>171.42857142857142</v>
      </c>
      <c r="N3345" s="9">
        <f t="shared" si="209"/>
        <v>52.173913043478258</v>
      </c>
      <c r="O3345" t="s">
        <v>8317</v>
      </c>
      <c r="P3345" t="s">
        <v>8318</v>
      </c>
      <c r="Q3345">
        <v>1458770384</v>
      </c>
      <c r="R3345" s="13">
        <f t="shared" si="210"/>
        <v>42452.916481481487</v>
      </c>
      <c r="S3345">
        <v>1460553480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 t="b">
        <v>0</v>
      </c>
      <c r="J3346">
        <v>40</v>
      </c>
      <c r="K3346" t="b">
        <v>1</v>
      </c>
      <c r="L3346" t="s">
        <v>8271</v>
      </c>
      <c r="M3346" s="8">
        <f t="shared" si="208"/>
        <v>101.44444444444444</v>
      </c>
      <c r="N3346" s="9">
        <f t="shared" si="209"/>
        <v>114.125</v>
      </c>
      <c r="O3346" t="s">
        <v>8317</v>
      </c>
      <c r="P3346" t="s">
        <v>8318</v>
      </c>
      <c r="Q3346">
        <v>1406782093</v>
      </c>
      <c r="R3346" s="13">
        <f t="shared" si="210"/>
        <v>41851.200150462959</v>
      </c>
      <c r="S3346">
        <v>1409374093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 t="b">
        <v>0</v>
      </c>
      <c r="J3347">
        <v>13</v>
      </c>
      <c r="K3347" t="b">
        <v>1</v>
      </c>
      <c r="L3347" t="s">
        <v>8271</v>
      </c>
      <c r="M3347" s="8">
        <f t="shared" si="208"/>
        <v>130</v>
      </c>
      <c r="N3347" s="9">
        <f t="shared" si="209"/>
        <v>50</v>
      </c>
      <c r="O3347" t="s">
        <v>8317</v>
      </c>
      <c r="P3347" t="s">
        <v>8318</v>
      </c>
      <c r="Q3347">
        <v>1424226768</v>
      </c>
      <c r="R3347" s="13">
        <f t="shared" si="210"/>
        <v>42053.106111111112</v>
      </c>
      <c r="S3347">
        <v>1429317420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 t="b">
        <v>0</v>
      </c>
      <c r="J3348">
        <v>18</v>
      </c>
      <c r="K3348" t="b">
        <v>1</v>
      </c>
      <c r="L3348" t="s">
        <v>8271</v>
      </c>
      <c r="M3348" s="8">
        <f t="shared" si="208"/>
        <v>110</v>
      </c>
      <c r="N3348" s="9">
        <f t="shared" si="209"/>
        <v>91.666666666666671</v>
      </c>
      <c r="O3348" t="s">
        <v>8317</v>
      </c>
      <c r="P3348" t="s">
        <v>8318</v>
      </c>
      <c r="Q3348">
        <v>1424306110</v>
      </c>
      <c r="R3348" s="13">
        <f t="shared" si="210"/>
        <v>42054.024421296301</v>
      </c>
      <c r="S3348">
        <v>1424910910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 t="b">
        <v>0</v>
      </c>
      <c r="J3349">
        <v>22</v>
      </c>
      <c r="K3349" t="b">
        <v>1</v>
      </c>
      <c r="L3349" t="s">
        <v>8271</v>
      </c>
      <c r="M3349" s="8">
        <f t="shared" si="208"/>
        <v>119.45</v>
      </c>
      <c r="N3349" s="9">
        <f t="shared" si="209"/>
        <v>108.59090909090909</v>
      </c>
      <c r="O3349" t="s">
        <v>8317</v>
      </c>
      <c r="P3349" t="s">
        <v>8318</v>
      </c>
      <c r="Q3349">
        <v>1461503654</v>
      </c>
      <c r="R3349" s="13">
        <f t="shared" si="210"/>
        <v>42484.551550925928</v>
      </c>
      <c r="S3349">
        <v>1462741200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 t="b">
        <v>0</v>
      </c>
      <c r="J3350">
        <v>79</v>
      </c>
      <c r="K3350" t="b">
        <v>1</v>
      </c>
      <c r="L3350" t="s">
        <v>8271</v>
      </c>
      <c r="M3350" s="8">
        <f t="shared" si="208"/>
        <v>100.2909090909091</v>
      </c>
      <c r="N3350" s="9">
        <f t="shared" si="209"/>
        <v>69.822784810126578</v>
      </c>
      <c r="O3350" t="s">
        <v>8317</v>
      </c>
      <c r="P3350" t="s">
        <v>8318</v>
      </c>
      <c r="Q3350">
        <v>1459949080</v>
      </c>
      <c r="R3350" s="13">
        <f t="shared" si="210"/>
        <v>42466.558796296296</v>
      </c>
      <c r="S3350">
        <v>1461988740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 t="b">
        <v>0</v>
      </c>
      <c r="J3351">
        <v>14</v>
      </c>
      <c r="K3351" t="b">
        <v>1</v>
      </c>
      <c r="L3351" t="s">
        <v>8271</v>
      </c>
      <c r="M3351" s="8">
        <f t="shared" si="208"/>
        <v>153.4</v>
      </c>
      <c r="N3351" s="9">
        <f t="shared" si="209"/>
        <v>109.57142857142857</v>
      </c>
      <c r="O3351" t="s">
        <v>8317</v>
      </c>
      <c r="P3351" t="s">
        <v>8318</v>
      </c>
      <c r="Q3351">
        <v>1463971172</v>
      </c>
      <c r="R3351" s="13">
        <f t="shared" si="210"/>
        <v>42513.110787037032</v>
      </c>
      <c r="S3351">
        <v>1465837200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 t="b">
        <v>0</v>
      </c>
      <c r="J3352">
        <v>51</v>
      </c>
      <c r="K3352" t="b">
        <v>1</v>
      </c>
      <c r="L3352" t="s">
        <v>8271</v>
      </c>
      <c r="M3352" s="8">
        <f t="shared" si="208"/>
        <v>104.42857142857143</v>
      </c>
      <c r="N3352" s="9">
        <f t="shared" si="209"/>
        <v>71.666666666666671</v>
      </c>
      <c r="O3352" t="s">
        <v>8317</v>
      </c>
      <c r="P3352" t="s">
        <v>8318</v>
      </c>
      <c r="Q3352">
        <v>1445791811</v>
      </c>
      <c r="R3352" s="13">
        <f t="shared" si="210"/>
        <v>42302.701516203699</v>
      </c>
      <c r="S3352">
        <v>1448838000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 t="b">
        <v>0</v>
      </c>
      <c r="J3353">
        <v>54</v>
      </c>
      <c r="K3353" t="b">
        <v>1</v>
      </c>
      <c r="L3353" t="s">
        <v>8271</v>
      </c>
      <c r="M3353" s="8">
        <f t="shared" si="208"/>
        <v>101.1</v>
      </c>
      <c r="N3353" s="9">
        <f t="shared" si="209"/>
        <v>93.611111111111114</v>
      </c>
      <c r="O3353" t="s">
        <v>8317</v>
      </c>
      <c r="P3353" t="s">
        <v>8318</v>
      </c>
      <c r="Q3353">
        <v>1402910965</v>
      </c>
      <c r="R3353" s="13">
        <f t="shared" si="210"/>
        <v>41806.395428240743</v>
      </c>
      <c r="S3353">
        <v>1406113200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 t="b">
        <v>0</v>
      </c>
      <c r="J3354">
        <v>70</v>
      </c>
      <c r="K3354" t="b">
        <v>1</v>
      </c>
      <c r="L3354" t="s">
        <v>8271</v>
      </c>
      <c r="M3354" s="8">
        <f t="shared" si="208"/>
        <v>107.52</v>
      </c>
      <c r="N3354" s="9">
        <f t="shared" si="209"/>
        <v>76.8</v>
      </c>
      <c r="O3354" t="s">
        <v>8317</v>
      </c>
      <c r="P3354" t="s">
        <v>8318</v>
      </c>
      <c r="Q3354">
        <v>1462492178</v>
      </c>
      <c r="R3354" s="13">
        <f t="shared" si="210"/>
        <v>42495.992800925931</v>
      </c>
      <c r="S3354">
        <v>1467414000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 t="b">
        <v>0</v>
      </c>
      <c r="J3355">
        <v>44</v>
      </c>
      <c r="K3355" t="b">
        <v>1</v>
      </c>
      <c r="L3355" t="s">
        <v>8271</v>
      </c>
      <c r="M3355" s="8">
        <f t="shared" si="208"/>
        <v>315</v>
      </c>
      <c r="N3355" s="9">
        <f t="shared" si="209"/>
        <v>35.795454545454547</v>
      </c>
      <c r="O3355" t="s">
        <v>8317</v>
      </c>
      <c r="P3355" t="s">
        <v>8318</v>
      </c>
      <c r="Q3355">
        <v>1461061350</v>
      </c>
      <c r="R3355" s="13">
        <f t="shared" si="210"/>
        <v>42479.432291666672</v>
      </c>
      <c r="S3355">
        <v>1462230000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 t="b">
        <v>0</v>
      </c>
      <c r="J3356">
        <v>55</v>
      </c>
      <c r="K3356" t="b">
        <v>1</v>
      </c>
      <c r="L3356" t="s">
        <v>8271</v>
      </c>
      <c r="M3356" s="8">
        <f t="shared" si="208"/>
        <v>101.93333333333334</v>
      </c>
      <c r="N3356" s="9">
        <f t="shared" si="209"/>
        <v>55.6</v>
      </c>
      <c r="O3356" t="s">
        <v>8317</v>
      </c>
      <c r="P3356" t="s">
        <v>8318</v>
      </c>
      <c r="Q3356">
        <v>1443029206</v>
      </c>
      <c r="R3356" s="13">
        <f t="shared" si="210"/>
        <v>42270.7269212963</v>
      </c>
      <c r="S3356">
        <v>1446091260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 t="b">
        <v>0</v>
      </c>
      <c r="J3357">
        <v>15</v>
      </c>
      <c r="K3357" t="b">
        <v>1</v>
      </c>
      <c r="L3357" t="s">
        <v>8271</v>
      </c>
      <c r="M3357" s="8">
        <f t="shared" si="208"/>
        <v>126.28571428571429</v>
      </c>
      <c r="N3357" s="9">
        <f t="shared" si="209"/>
        <v>147.33333333333334</v>
      </c>
      <c r="O3357" t="s">
        <v>8317</v>
      </c>
      <c r="P3357" t="s">
        <v>8318</v>
      </c>
      <c r="Q3357">
        <v>1461941527</v>
      </c>
      <c r="R3357" s="13">
        <f t="shared" si="210"/>
        <v>42489.619525462964</v>
      </c>
      <c r="S3357">
        <v>1462879020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 t="b">
        <v>0</v>
      </c>
      <c r="J3358">
        <v>27</v>
      </c>
      <c r="K3358" t="b">
        <v>1</v>
      </c>
      <c r="L3358" t="s">
        <v>8271</v>
      </c>
      <c r="M3358" s="8">
        <f t="shared" si="208"/>
        <v>101.4</v>
      </c>
      <c r="N3358" s="9">
        <f t="shared" si="209"/>
        <v>56.333333333333336</v>
      </c>
      <c r="O3358" t="s">
        <v>8317</v>
      </c>
      <c r="P3358" t="s">
        <v>8318</v>
      </c>
      <c r="Q3358">
        <v>1466019272</v>
      </c>
      <c r="R3358" s="13">
        <f t="shared" si="210"/>
        <v>42536.815648148149</v>
      </c>
      <c r="S3358">
        <v>1468611272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 t="b">
        <v>0</v>
      </c>
      <c r="J3359">
        <v>21</v>
      </c>
      <c r="K3359" t="b">
        <v>1</v>
      </c>
      <c r="L3359" t="s">
        <v>8271</v>
      </c>
      <c r="M3359" s="8">
        <f t="shared" si="208"/>
        <v>101</v>
      </c>
      <c r="N3359" s="9">
        <f t="shared" si="209"/>
        <v>96.19047619047619</v>
      </c>
      <c r="O3359" t="s">
        <v>8317</v>
      </c>
      <c r="P3359" t="s">
        <v>8318</v>
      </c>
      <c r="Q3359">
        <v>1404295310</v>
      </c>
      <c r="R3359" s="13">
        <f t="shared" si="210"/>
        <v>41822.417939814812</v>
      </c>
      <c r="S3359">
        <v>1406887310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 t="b">
        <v>0</v>
      </c>
      <c r="J3360">
        <v>162</v>
      </c>
      <c r="K3360" t="b">
        <v>1</v>
      </c>
      <c r="L3360" t="s">
        <v>8271</v>
      </c>
      <c r="M3360" s="8">
        <f t="shared" si="208"/>
        <v>102.99</v>
      </c>
      <c r="N3360" s="9">
        <f t="shared" si="209"/>
        <v>63.574074074074076</v>
      </c>
      <c r="O3360" t="s">
        <v>8317</v>
      </c>
      <c r="P3360" t="s">
        <v>8318</v>
      </c>
      <c r="Q3360">
        <v>1413790079</v>
      </c>
      <c r="R3360" s="13">
        <f t="shared" si="210"/>
        <v>41932.311099537037</v>
      </c>
      <c r="S3360">
        <v>1416385679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 t="b">
        <v>0</v>
      </c>
      <c r="J3361">
        <v>23</v>
      </c>
      <c r="K3361" t="b">
        <v>1</v>
      </c>
      <c r="L3361" t="s">
        <v>8271</v>
      </c>
      <c r="M3361" s="8">
        <f t="shared" si="208"/>
        <v>106.25</v>
      </c>
      <c r="N3361" s="9">
        <f t="shared" si="209"/>
        <v>184.78260869565219</v>
      </c>
      <c r="O3361" t="s">
        <v>8317</v>
      </c>
      <c r="P3361" t="s">
        <v>8318</v>
      </c>
      <c r="Q3361">
        <v>1484097734</v>
      </c>
      <c r="R3361" s="13">
        <f t="shared" si="210"/>
        <v>42746.057106481487</v>
      </c>
      <c r="S3361">
        <v>1487985734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 t="b">
        <v>0</v>
      </c>
      <c r="J3362">
        <v>72</v>
      </c>
      <c r="K3362" t="b">
        <v>1</v>
      </c>
      <c r="L3362" t="s">
        <v>8271</v>
      </c>
      <c r="M3362" s="8">
        <f t="shared" si="208"/>
        <v>101.37777777777778</v>
      </c>
      <c r="N3362" s="9">
        <f t="shared" si="209"/>
        <v>126.72222222222223</v>
      </c>
      <c r="O3362" t="s">
        <v>8317</v>
      </c>
      <c r="P3362" t="s">
        <v>8318</v>
      </c>
      <c r="Q3362">
        <v>1479866343</v>
      </c>
      <c r="R3362" s="13">
        <f t="shared" si="210"/>
        <v>42697.082673611112</v>
      </c>
      <c r="S3362">
        <v>1481731140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 t="b">
        <v>0</v>
      </c>
      <c r="J3363">
        <v>68</v>
      </c>
      <c r="K3363" t="b">
        <v>1</v>
      </c>
      <c r="L3363" t="s">
        <v>8271</v>
      </c>
      <c r="M3363" s="8">
        <f t="shared" si="208"/>
        <v>113.46</v>
      </c>
      <c r="N3363" s="9">
        <f t="shared" si="209"/>
        <v>83.42647058823529</v>
      </c>
      <c r="O3363" t="s">
        <v>8317</v>
      </c>
      <c r="P3363" t="s">
        <v>8318</v>
      </c>
      <c r="Q3363">
        <v>1408062990</v>
      </c>
      <c r="R3363" s="13">
        <f t="shared" si="210"/>
        <v>41866.025347222225</v>
      </c>
      <c r="S3363">
        <v>1409587140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 t="b">
        <v>0</v>
      </c>
      <c r="J3364">
        <v>20</v>
      </c>
      <c r="K3364" t="b">
        <v>1</v>
      </c>
      <c r="L3364" t="s">
        <v>8271</v>
      </c>
      <c r="M3364" s="8">
        <f t="shared" si="208"/>
        <v>218</v>
      </c>
      <c r="N3364" s="9">
        <f t="shared" si="209"/>
        <v>54.5</v>
      </c>
      <c r="O3364" t="s">
        <v>8317</v>
      </c>
      <c r="P3364" t="s">
        <v>8318</v>
      </c>
      <c r="Q3364">
        <v>1424484717</v>
      </c>
      <c r="R3364" s="13">
        <f t="shared" si="210"/>
        <v>42056.091631944444</v>
      </c>
      <c r="S3364">
        <v>1425704100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 t="b">
        <v>0</v>
      </c>
      <c r="J3365">
        <v>26</v>
      </c>
      <c r="K3365" t="b">
        <v>1</v>
      </c>
      <c r="L3365" t="s">
        <v>8271</v>
      </c>
      <c r="M3365" s="8">
        <f t="shared" si="208"/>
        <v>101.41935483870968</v>
      </c>
      <c r="N3365" s="9">
        <f t="shared" si="209"/>
        <v>302.30769230769232</v>
      </c>
      <c r="O3365" t="s">
        <v>8317</v>
      </c>
      <c r="P3365" t="s">
        <v>8318</v>
      </c>
      <c r="Q3365">
        <v>1406831445</v>
      </c>
      <c r="R3365" s="13">
        <f t="shared" si="210"/>
        <v>41851.771354166667</v>
      </c>
      <c r="S3365">
        <v>1408464000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 t="b">
        <v>0</v>
      </c>
      <c r="J3366">
        <v>72</v>
      </c>
      <c r="K3366" t="b">
        <v>1</v>
      </c>
      <c r="L3366" t="s">
        <v>8271</v>
      </c>
      <c r="M3366" s="8">
        <f t="shared" si="208"/>
        <v>105.93333333333334</v>
      </c>
      <c r="N3366" s="9">
        <f t="shared" si="209"/>
        <v>44.138888888888886</v>
      </c>
      <c r="O3366" t="s">
        <v>8317</v>
      </c>
      <c r="P3366" t="s">
        <v>8318</v>
      </c>
      <c r="Q3366">
        <v>1456183649</v>
      </c>
      <c r="R3366" s="13">
        <f t="shared" si="210"/>
        <v>42422.977418981478</v>
      </c>
      <c r="S3366">
        <v>1458075600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 t="b">
        <v>0</v>
      </c>
      <c r="J3367">
        <v>3</v>
      </c>
      <c r="K3367" t="b">
        <v>1</v>
      </c>
      <c r="L3367" t="s">
        <v>8271</v>
      </c>
      <c r="M3367" s="8">
        <f t="shared" si="208"/>
        <v>104</v>
      </c>
      <c r="N3367" s="9">
        <f t="shared" si="209"/>
        <v>866.66666666666663</v>
      </c>
      <c r="O3367" t="s">
        <v>8317</v>
      </c>
      <c r="P3367" t="s">
        <v>8318</v>
      </c>
      <c r="Q3367">
        <v>1447381592</v>
      </c>
      <c r="R3367" s="13">
        <f t="shared" si="210"/>
        <v>42321.101759259262</v>
      </c>
      <c r="S3367">
        <v>1449973592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 t="b">
        <v>0</v>
      </c>
      <c r="J3368">
        <v>18</v>
      </c>
      <c r="K3368" t="b">
        <v>1</v>
      </c>
      <c r="L3368" t="s">
        <v>8271</v>
      </c>
      <c r="M3368" s="8">
        <f t="shared" si="208"/>
        <v>221</v>
      </c>
      <c r="N3368" s="9">
        <f t="shared" si="209"/>
        <v>61.388888888888886</v>
      </c>
      <c r="O3368" t="s">
        <v>8317</v>
      </c>
      <c r="P3368" t="s">
        <v>8318</v>
      </c>
      <c r="Q3368">
        <v>1428889037</v>
      </c>
      <c r="R3368" s="13">
        <f t="shared" si="210"/>
        <v>42107.067557870367</v>
      </c>
      <c r="S3368">
        <v>1431481037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 t="b">
        <v>0</v>
      </c>
      <c r="J3369">
        <v>30</v>
      </c>
      <c r="K3369" t="b">
        <v>1</v>
      </c>
      <c r="L3369" t="s">
        <v>8271</v>
      </c>
      <c r="M3369" s="8">
        <f t="shared" si="208"/>
        <v>118.66666666666667</v>
      </c>
      <c r="N3369" s="9">
        <f t="shared" si="209"/>
        <v>29.666666666666668</v>
      </c>
      <c r="O3369" t="s">
        <v>8317</v>
      </c>
      <c r="P3369" t="s">
        <v>8318</v>
      </c>
      <c r="Q3369">
        <v>1436307894</v>
      </c>
      <c r="R3369" s="13">
        <f t="shared" si="210"/>
        <v>42192.933958333335</v>
      </c>
      <c r="S3369">
        <v>1438467894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 t="b">
        <v>0</v>
      </c>
      <c r="J3370">
        <v>23</v>
      </c>
      <c r="K3370" t="b">
        <v>1</v>
      </c>
      <c r="L3370" t="s">
        <v>8271</v>
      </c>
      <c r="M3370" s="8">
        <f t="shared" si="208"/>
        <v>104.6</v>
      </c>
      <c r="N3370" s="9">
        <f t="shared" si="209"/>
        <v>45.478260869565219</v>
      </c>
      <c r="O3370" t="s">
        <v>8317</v>
      </c>
      <c r="P3370" t="s">
        <v>8318</v>
      </c>
      <c r="Q3370">
        <v>1416977259</v>
      </c>
      <c r="R3370" s="13">
        <f t="shared" si="210"/>
        <v>41969.199756944443</v>
      </c>
      <c r="S3370">
        <v>1420088400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 t="b">
        <v>0</v>
      </c>
      <c r="J3371">
        <v>54</v>
      </c>
      <c r="K3371" t="b">
        <v>1</v>
      </c>
      <c r="L3371" t="s">
        <v>8271</v>
      </c>
      <c r="M3371" s="8">
        <f t="shared" si="208"/>
        <v>103.9</v>
      </c>
      <c r="N3371" s="9">
        <f t="shared" si="209"/>
        <v>96.203703703703709</v>
      </c>
      <c r="O3371" t="s">
        <v>8317</v>
      </c>
      <c r="P3371" t="s">
        <v>8318</v>
      </c>
      <c r="Q3371">
        <v>1479257980</v>
      </c>
      <c r="R3371" s="13">
        <f t="shared" si="210"/>
        <v>42690.041435185187</v>
      </c>
      <c r="S3371">
        <v>1484441980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 t="b">
        <v>0</v>
      </c>
      <c r="J3372">
        <v>26</v>
      </c>
      <c r="K3372" t="b">
        <v>1</v>
      </c>
      <c r="L3372" t="s">
        <v>8271</v>
      </c>
      <c r="M3372" s="8">
        <f t="shared" si="208"/>
        <v>117.73333333333333</v>
      </c>
      <c r="N3372" s="9">
        <f t="shared" si="209"/>
        <v>67.92307692307692</v>
      </c>
      <c r="O3372" t="s">
        <v>8317</v>
      </c>
      <c r="P3372" t="s">
        <v>8318</v>
      </c>
      <c r="Q3372">
        <v>1479283285</v>
      </c>
      <c r="R3372" s="13">
        <f t="shared" si="210"/>
        <v>42690.334317129629</v>
      </c>
      <c r="S3372">
        <v>1481961600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 t="b">
        <v>0</v>
      </c>
      <c r="J3373">
        <v>9</v>
      </c>
      <c r="K3373" t="b">
        <v>1</v>
      </c>
      <c r="L3373" t="s">
        <v>8271</v>
      </c>
      <c r="M3373" s="8">
        <f t="shared" si="208"/>
        <v>138.5</v>
      </c>
      <c r="N3373" s="9">
        <f t="shared" si="209"/>
        <v>30.777777777777779</v>
      </c>
      <c r="O3373" t="s">
        <v>8317</v>
      </c>
      <c r="P3373" t="s">
        <v>8318</v>
      </c>
      <c r="Q3373">
        <v>1446670765</v>
      </c>
      <c r="R3373" s="13">
        <f t="shared" si="210"/>
        <v>42312.874594907407</v>
      </c>
      <c r="S3373">
        <v>1449089965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 t="b">
        <v>0</v>
      </c>
      <c r="J3374">
        <v>27</v>
      </c>
      <c r="K3374" t="b">
        <v>1</v>
      </c>
      <c r="L3374" t="s">
        <v>8271</v>
      </c>
      <c r="M3374" s="8">
        <f t="shared" si="208"/>
        <v>103.5</v>
      </c>
      <c r="N3374" s="9">
        <f t="shared" si="209"/>
        <v>38.333333333333336</v>
      </c>
      <c r="O3374" t="s">
        <v>8317</v>
      </c>
      <c r="P3374" t="s">
        <v>8318</v>
      </c>
      <c r="Q3374">
        <v>1407157756</v>
      </c>
      <c r="R3374" s="13">
        <f t="shared" si="210"/>
        <v>41855.548101851848</v>
      </c>
      <c r="S3374">
        <v>1408942740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 t="b">
        <v>0</v>
      </c>
      <c r="J3375">
        <v>30</v>
      </c>
      <c r="K3375" t="b">
        <v>1</v>
      </c>
      <c r="L3375" t="s">
        <v>8271</v>
      </c>
      <c r="M3375" s="8">
        <f t="shared" si="208"/>
        <v>100.25</v>
      </c>
      <c r="N3375" s="9">
        <f t="shared" si="209"/>
        <v>66.833333333333329</v>
      </c>
      <c r="O3375" t="s">
        <v>8317</v>
      </c>
      <c r="P3375" t="s">
        <v>8318</v>
      </c>
      <c r="Q3375">
        <v>1435177840</v>
      </c>
      <c r="R3375" s="13">
        <f t="shared" si="210"/>
        <v>42179.854629629626</v>
      </c>
      <c r="S3375">
        <v>1437235200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 t="b">
        <v>0</v>
      </c>
      <c r="J3376">
        <v>52</v>
      </c>
      <c r="K3376" t="b">
        <v>1</v>
      </c>
      <c r="L3376" t="s">
        <v>8271</v>
      </c>
      <c r="M3376" s="8">
        <f t="shared" si="208"/>
        <v>106.57142857142857</v>
      </c>
      <c r="N3376" s="9">
        <f t="shared" si="209"/>
        <v>71.730769230769226</v>
      </c>
      <c r="O3376" t="s">
        <v>8317</v>
      </c>
      <c r="P3376" t="s">
        <v>8318</v>
      </c>
      <c r="Q3376">
        <v>1443461616</v>
      </c>
      <c r="R3376" s="13">
        <f t="shared" si="210"/>
        <v>42275.731666666667</v>
      </c>
      <c r="S3376">
        <v>1446053616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 t="b">
        <v>0</v>
      </c>
      <c r="J3377">
        <v>17</v>
      </c>
      <c r="K3377" t="b">
        <v>1</v>
      </c>
      <c r="L3377" t="s">
        <v>8271</v>
      </c>
      <c r="M3377" s="8">
        <f t="shared" si="208"/>
        <v>100</v>
      </c>
      <c r="N3377" s="9">
        <f t="shared" si="209"/>
        <v>176.47058823529412</v>
      </c>
      <c r="O3377" t="s">
        <v>8317</v>
      </c>
      <c r="P3377" t="s">
        <v>8318</v>
      </c>
      <c r="Q3377">
        <v>1399387173</v>
      </c>
      <c r="R3377" s="13">
        <f t="shared" si="210"/>
        <v>41765.610798611109</v>
      </c>
      <c r="S3377">
        <v>1400423973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 t="b">
        <v>0</v>
      </c>
      <c r="J3378">
        <v>19</v>
      </c>
      <c r="K3378" t="b">
        <v>1</v>
      </c>
      <c r="L3378" t="s">
        <v>8271</v>
      </c>
      <c r="M3378" s="8">
        <f t="shared" si="208"/>
        <v>100.0125</v>
      </c>
      <c r="N3378" s="9">
        <f t="shared" si="209"/>
        <v>421.10526315789474</v>
      </c>
      <c r="O3378" t="s">
        <v>8317</v>
      </c>
      <c r="P3378" t="s">
        <v>8318</v>
      </c>
      <c r="Q3378">
        <v>1424796594</v>
      </c>
      <c r="R3378" s="13">
        <f t="shared" si="210"/>
        <v>42059.701319444444</v>
      </c>
      <c r="S3378">
        <v>1429976994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 t="b">
        <v>0</v>
      </c>
      <c r="J3379">
        <v>77</v>
      </c>
      <c r="K3379" t="b">
        <v>1</v>
      </c>
      <c r="L3379" t="s">
        <v>8271</v>
      </c>
      <c r="M3379" s="8">
        <f t="shared" si="208"/>
        <v>101.05</v>
      </c>
      <c r="N3379" s="9">
        <f t="shared" si="209"/>
        <v>104.98701298701299</v>
      </c>
      <c r="O3379" t="s">
        <v>8317</v>
      </c>
      <c r="P3379" t="s">
        <v>8318</v>
      </c>
      <c r="Q3379">
        <v>1424280899</v>
      </c>
      <c r="R3379" s="13">
        <f t="shared" si="210"/>
        <v>42053.732627314821</v>
      </c>
      <c r="S3379">
        <v>1426870560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 t="b">
        <v>0</v>
      </c>
      <c r="J3380">
        <v>21</v>
      </c>
      <c r="K3380" t="b">
        <v>1</v>
      </c>
      <c r="L3380" t="s">
        <v>8271</v>
      </c>
      <c r="M3380" s="8">
        <f t="shared" si="208"/>
        <v>107.63636363636364</v>
      </c>
      <c r="N3380" s="9">
        <f t="shared" si="209"/>
        <v>28.19047619047619</v>
      </c>
      <c r="O3380" t="s">
        <v>8317</v>
      </c>
      <c r="P3380" t="s">
        <v>8318</v>
      </c>
      <c r="Q3380">
        <v>1407400306</v>
      </c>
      <c r="R3380" s="13">
        <f t="shared" si="210"/>
        <v>41858.355393518519</v>
      </c>
      <c r="S3380">
        <v>1409490480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 t="b">
        <v>0</v>
      </c>
      <c r="J3381">
        <v>38</v>
      </c>
      <c r="K3381" t="b">
        <v>1</v>
      </c>
      <c r="L3381" t="s">
        <v>8271</v>
      </c>
      <c r="M3381" s="8">
        <f t="shared" si="208"/>
        <v>103.65</v>
      </c>
      <c r="N3381" s="9">
        <f t="shared" si="209"/>
        <v>54.55263157894737</v>
      </c>
      <c r="O3381" t="s">
        <v>8317</v>
      </c>
      <c r="P3381" t="s">
        <v>8318</v>
      </c>
      <c r="Q3381">
        <v>1439122800</v>
      </c>
      <c r="R3381" s="13">
        <f t="shared" si="210"/>
        <v>42225.513888888891</v>
      </c>
      <c r="S3381">
        <v>1440630000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 t="b">
        <v>0</v>
      </c>
      <c r="J3382">
        <v>28</v>
      </c>
      <c r="K3382" t="b">
        <v>1</v>
      </c>
      <c r="L3382" t="s">
        <v>8271</v>
      </c>
      <c r="M3382" s="8">
        <f t="shared" si="208"/>
        <v>104.43333333333334</v>
      </c>
      <c r="N3382" s="9">
        <f t="shared" si="209"/>
        <v>111.89285714285714</v>
      </c>
      <c r="O3382" t="s">
        <v>8317</v>
      </c>
      <c r="P3382" t="s">
        <v>8318</v>
      </c>
      <c r="Q3382">
        <v>1414277578</v>
      </c>
      <c r="R3382" s="13">
        <f t="shared" si="210"/>
        <v>41937.95344907407</v>
      </c>
      <c r="S3382">
        <v>1417305178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 t="b">
        <v>0</v>
      </c>
      <c r="J3383">
        <v>48</v>
      </c>
      <c r="K3383" t="b">
        <v>1</v>
      </c>
      <c r="L3383" t="s">
        <v>8271</v>
      </c>
      <c r="M3383" s="8">
        <f t="shared" si="208"/>
        <v>102.25</v>
      </c>
      <c r="N3383" s="9">
        <f t="shared" si="209"/>
        <v>85.208333333333329</v>
      </c>
      <c r="O3383" t="s">
        <v>8317</v>
      </c>
      <c r="P3383" t="s">
        <v>8318</v>
      </c>
      <c r="Q3383">
        <v>1423455983</v>
      </c>
      <c r="R3383" s="13">
        <f t="shared" si="210"/>
        <v>42044.184988425928</v>
      </c>
      <c r="S3383">
        <v>1426044383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 t="b">
        <v>0</v>
      </c>
      <c r="J3384">
        <v>46</v>
      </c>
      <c r="K3384" t="b">
        <v>1</v>
      </c>
      <c r="L3384" t="s">
        <v>8271</v>
      </c>
      <c r="M3384" s="8">
        <f t="shared" si="208"/>
        <v>100.74285714285715</v>
      </c>
      <c r="N3384" s="9">
        <f t="shared" si="209"/>
        <v>76.652173913043484</v>
      </c>
      <c r="O3384" t="s">
        <v>8317</v>
      </c>
      <c r="P3384" t="s">
        <v>8318</v>
      </c>
      <c r="Q3384">
        <v>1467973256</v>
      </c>
      <c r="R3384" s="13">
        <f t="shared" si="210"/>
        <v>42559.431203703702</v>
      </c>
      <c r="S3384">
        <v>1470092340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 t="b">
        <v>0</v>
      </c>
      <c r="J3385">
        <v>30</v>
      </c>
      <c r="K3385" t="b">
        <v>1</v>
      </c>
      <c r="L3385" t="s">
        <v>8271</v>
      </c>
      <c r="M3385" s="8">
        <f t="shared" si="208"/>
        <v>111.71428571428571</v>
      </c>
      <c r="N3385" s="9">
        <f t="shared" si="209"/>
        <v>65.166666666666671</v>
      </c>
      <c r="O3385" t="s">
        <v>8317</v>
      </c>
      <c r="P3385" t="s">
        <v>8318</v>
      </c>
      <c r="Q3385">
        <v>1464979620</v>
      </c>
      <c r="R3385" s="13">
        <f t="shared" si="210"/>
        <v>42524.782638888893</v>
      </c>
      <c r="S3385">
        <v>1466707620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 t="b">
        <v>0</v>
      </c>
      <c r="J3386">
        <v>64</v>
      </c>
      <c r="K3386" t="b">
        <v>1</v>
      </c>
      <c r="L3386" t="s">
        <v>8271</v>
      </c>
      <c r="M3386" s="8">
        <f t="shared" si="208"/>
        <v>100.011</v>
      </c>
      <c r="N3386" s="9">
        <f t="shared" si="209"/>
        <v>93.760312499999998</v>
      </c>
      <c r="O3386" t="s">
        <v>8317</v>
      </c>
      <c r="P3386" t="s">
        <v>8318</v>
      </c>
      <c r="Q3386">
        <v>1444874768</v>
      </c>
      <c r="R3386" s="13">
        <f t="shared" si="210"/>
        <v>42292.087592592594</v>
      </c>
      <c r="S3386">
        <v>1448074800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 t="b">
        <v>0</v>
      </c>
      <c r="J3387">
        <v>15</v>
      </c>
      <c r="K3387" t="b">
        <v>1</v>
      </c>
      <c r="L3387" t="s">
        <v>8271</v>
      </c>
      <c r="M3387" s="8">
        <f t="shared" si="208"/>
        <v>100</v>
      </c>
      <c r="N3387" s="9">
        <f t="shared" si="209"/>
        <v>133.33333333333334</v>
      </c>
      <c r="O3387" t="s">
        <v>8317</v>
      </c>
      <c r="P3387" t="s">
        <v>8318</v>
      </c>
      <c r="Q3387">
        <v>1415652552</v>
      </c>
      <c r="R3387" s="13">
        <f t="shared" si="210"/>
        <v>41953.8675</v>
      </c>
      <c r="S3387">
        <v>1418244552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 t="b">
        <v>0</v>
      </c>
      <c r="J3388">
        <v>41</v>
      </c>
      <c r="K3388" t="b">
        <v>1</v>
      </c>
      <c r="L3388" t="s">
        <v>8271</v>
      </c>
      <c r="M3388" s="8">
        <f t="shared" si="208"/>
        <v>105</v>
      </c>
      <c r="N3388" s="9">
        <f t="shared" si="209"/>
        <v>51.219512195121951</v>
      </c>
      <c r="O3388" t="s">
        <v>8317</v>
      </c>
      <c r="P3388" t="s">
        <v>8318</v>
      </c>
      <c r="Q3388">
        <v>1415028506</v>
      </c>
      <c r="R3388" s="13">
        <f t="shared" si="210"/>
        <v>41946.644745370373</v>
      </c>
      <c r="S3388">
        <v>1417620506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 t="b">
        <v>0</v>
      </c>
      <c r="J3389">
        <v>35</v>
      </c>
      <c r="K3389" t="b">
        <v>1</v>
      </c>
      <c r="L3389" t="s">
        <v>8271</v>
      </c>
      <c r="M3389" s="8">
        <f t="shared" si="208"/>
        <v>116.86666666666666</v>
      </c>
      <c r="N3389" s="9">
        <f t="shared" si="209"/>
        <v>100.17142857142858</v>
      </c>
      <c r="O3389" t="s">
        <v>8317</v>
      </c>
      <c r="P3389" t="s">
        <v>8318</v>
      </c>
      <c r="Q3389">
        <v>1415125088</v>
      </c>
      <c r="R3389" s="13">
        <f t="shared" si="210"/>
        <v>41947.762592592589</v>
      </c>
      <c r="S3389">
        <v>1418581088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 t="b">
        <v>0</v>
      </c>
      <c r="J3390">
        <v>45</v>
      </c>
      <c r="K3390" t="b">
        <v>1</v>
      </c>
      <c r="L3390" t="s">
        <v>8271</v>
      </c>
      <c r="M3390" s="8">
        <f t="shared" si="208"/>
        <v>103.8</v>
      </c>
      <c r="N3390" s="9">
        <f t="shared" si="209"/>
        <v>34.6</v>
      </c>
      <c r="O3390" t="s">
        <v>8317</v>
      </c>
      <c r="P3390" t="s">
        <v>8318</v>
      </c>
      <c r="Q3390">
        <v>1432033441</v>
      </c>
      <c r="R3390" s="13">
        <f t="shared" si="210"/>
        <v>42143.461122685185</v>
      </c>
      <c r="S3390">
        <v>1434625441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 t="b">
        <v>0</v>
      </c>
      <c r="J3391">
        <v>62</v>
      </c>
      <c r="K3391" t="b">
        <v>1</v>
      </c>
      <c r="L3391" t="s">
        <v>8271</v>
      </c>
      <c r="M3391" s="8">
        <f t="shared" si="208"/>
        <v>114.5</v>
      </c>
      <c r="N3391" s="9">
        <f t="shared" si="209"/>
        <v>184.67741935483872</v>
      </c>
      <c r="O3391" t="s">
        <v>8317</v>
      </c>
      <c r="P3391" t="s">
        <v>8318</v>
      </c>
      <c r="Q3391">
        <v>1462368682</v>
      </c>
      <c r="R3391" s="13">
        <f t="shared" si="210"/>
        <v>42494.563449074078</v>
      </c>
      <c r="S3391">
        <v>1464960682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 t="b">
        <v>0</v>
      </c>
      <c r="J3392">
        <v>22</v>
      </c>
      <c r="K3392" t="b">
        <v>1</v>
      </c>
      <c r="L3392" t="s">
        <v>8271</v>
      </c>
      <c r="M3392" s="8">
        <f t="shared" si="208"/>
        <v>102.4</v>
      </c>
      <c r="N3392" s="9">
        <f t="shared" si="209"/>
        <v>69.818181818181813</v>
      </c>
      <c r="O3392" t="s">
        <v>8317</v>
      </c>
      <c r="P3392" t="s">
        <v>8318</v>
      </c>
      <c r="Q3392">
        <v>1403721345</v>
      </c>
      <c r="R3392" s="13">
        <f t="shared" si="210"/>
        <v>41815.774826388886</v>
      </c>
      <c r="S3392">
        <v>1405017345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 t="b">
        <v>0</v>
      </c>
      <c r="J3393">
        <v>18</v>
      </c>
      <c r="K3393" t="b">
        <v>1</v>
      </c>
      <c r="L3393" t="s">
        <v>8271</v>
      </c>
      <c r="M3393" s="8">
        <f t="shared" si="208"/>
        <v>223</v>
      </c>
      <c r="N3393" s="9">
        <f t="shared" si="209"/>
        <v>61.944444444444443</v>
      </c>
      <c r="O3393" t="s">
        <v>8317</v>
      </c>
      <c r="P3393" t="s">
        <v>8318</v>
      </c>
      <c r="Q3393">
        <v>1404997548</v>
      </c>
      <c r="R3393" s="13">
        <f t="shared" si="210"/>
        <v>41830.545694444445</v>
      </c>
      <c r="S3393">
        <v>1407536880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 t="b">
        <v>0</v>
      </c>
      <c r="J3394">
        <v>12</v>
      </c>
      <c r="K3394" t="b">
        <v>1</v>
      </c>
      <c r="L3394" t="s">
        <v>8271</v>
      </c>
      <c r="M3394" s="8">
        <f t="shared" ref="M3394:M3457" si="212">100*E3394/D3394</f>
        <v>100</v>
      </c>
      <c r="N3394" s="9">
        <f t="shared" ref="N3394:N3457" si="213">E3394/J3394</f>
        <v>41.666666666666664</v>
      </c>
      <c r="O3394" t="s">
        <v>8317</v>
      </c>
      <c r="P3394" t="s">
        <v>8318</v>
      </c>
      <c r="Q3394">
        <v>1458245855</v>
      </c>
      <c r="R3394" s="13">
        <f t="shared" ref="R3394:R3457" si="214">(((Q3394/60)/60)/24)+DATE(1970,1,1)</f>
        <v>42446.845543981486</v>
      </c>
      <c r="S3394">
        <v>1462565855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 t="b">
        <v>0</v>
      </c>
      <c r="J3395">
        <v>44</v>
      </c>
      <c r="K3395" t="b">
        <v>1</v>
      </c>
      <c r="L3395" t="s">
        <v>8271</v>
      </c>
      <c r="M3395" s="8">
        <f t="shared" si="212"/>
        <v>105.8</v>
      </c>
      <c r="N3395" s="9">
        <f t="shared" si="213"/>
        <v>36.06818181818182</v>
      </c>
      <c r="O3395" t="s">
        <v>8317</v>
      </c>
      <c r="P3395" t="s">
        <v>8318</v>
      </c>
      <c r="Q3395">
        <v>1413065230</v>
      </c>
      <c r="R3395" s="13">
        <f t="shared" si="214"/>
        <v>41923.921643518523</v>
      </c>
      <c r="S3395">
        <v>1415234760</v>
      </c>
      <c r="T3395" s="14">
        <f t="shared" ref="T3395:T3458" si="215">(((S3395/60)/60)/24)+DATE(1970,1,1)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 t="b">
        <v>0</v>
      </c>
      <c r="J3396">
        <v>27</v>
      </c>
      <c r="K3396" t="b">
        <v>1</v>
      </c>
      <c r="L3396" t="s">
        <v>8271</v>
      </c>
      <c r="M3396" s="8">
        <f t="shared" si="212"/>
        <v>142.36363636363637</v>
      </c>
      <c r="N3396" s="9">
        <f t="shared" si="213"/>
        <v>29</v>
      </c>
      <c r="O3396" t="s">
        <v>8317</v>
      </c>
      <c r="P3396" t="s">
        <v>8318</v>
      </c>
      <c r="Q3396">
        <v>1403878645</v>
      </c>
      <c r="R3396" s="13">
        <f t="shared" si="214"/>
        <v>41817.59542824074</v>
      </c>
      <c r="S3396">
        <v>1406470645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 t="b">
        <v>0</v>
      </c>
      <c r="J3397">
        <v>38</v>
      </c>
      <c r="K3397" t="b">
        <v>1</v>
      </c>
      <c r="L3397" t="s">
        <v>8271</v>
      </c>
      <c r="M3397" s="8">
        <f t="shared" si="212"/>
        <v>184</v>
      </c>
      <c r="N3397" s="9">
        <f t="shared" si="213"/>
        <v>24.210526315789473</v>
      </c>
      <c r="O3397" t="s">
        <v>8317</v>
      </c>
      <c r="P3397" t="s">
        <v>8318</v>
      </c>
      <c r="Q3397">
        <v>1431795944</v>
      </c>
      <c r="R3397" s="13">
        <f t="shared" si="214"/>
        <v>42140.712314814817</v>
      </c>
      <c r="S3397">
        <v>1433009400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 t="b">
        <v>0</v>
      </c>
      <c r="J3398">
        <v>28</v>
      </c>
      <c r="K3398" t="b">
        <v>1</v>
      </c>
      <c r="L3398" t="s">
        <v>8271</v>
      </c>
      <c r="M3398" s="8">
        <f t="shared" si="212"/>
        <v>104.33333333333333</v>
      </c>
      <c r="N3398" s="9">
        <f t="shared" si="213"/>
        <v>55.892857142857146</v>
      </c>
      <c r="O3398" t="s">
        <v>8317</v>
      </c>
      <c r="P3398" t="s">
        <v>8318</v>
      </c>
      <c r="Q3398">
        <v>1399286589</v>
      </c>
      <c r="R3398" s="13">
        <f t="shared" si="214"/>
        <v>41764.44663194444</v>
      </c>
      <c r="S3398">
        <v>1401595140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 t="b">
        <v>0</v>
      </c>
      <c r="J3399">
        <v>24</v>
      </c>
      <c r="K3399" t="b">
        <v>1</v>
      </c>
      <c r="L3399" t="s">
        <v>8271</v>
      </c>
      <c r="M3399" s="8">
        <f t="shared" si="212"/>
        <v>112</v>
      </c>
      <c r="N3399" s="9">
        <f t="shared" si="213"/>
        <v>11.666666666666666</v>
      </c>
      <c r="O3399" t="s">
        <v>8317</v>
      </c>
      <c r="P3399" t="s">
        <v>8318</v>
      </c>
      <c r="Q3399">
        <v>1452338929</v>
      </c>
      <c r="R3399" s="13">
        <f t="shared" si="214"/>
        <v>42378.478344907402</v>
      </c>
      <c r="S3399">
        <v>1455832800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 t="b">
        <v>0</v>
      </c>
      <c r="J3400">
        <v>65</v>
      </c>
      <c r="K3400" t="b">
        <v>1</v>
      </c>
      <c r="L3400" t="s">
        <v>8271</v>
      </c>
      <c r="M3400" s="8">
        <f t="shared" si="212"/>
        <v>111.075</v>
      </c>
      <c r="N3400" s="9">
        <f t="shared" si="213"/>
        <v>68.353846153846149</v>
      </c>
      <c r="O3400" t="s">
        <v>8317</v>
      </c>
      <c r="P3400" t="s">
        <v>8318</v>
      </c>
      <c r="Q3400">
        <v>1414605776</v>
      </c>
      <c r="R3400" s="13">
        <f t="shared" si="214"/>
        <v>41941.75203703704</v>
      </c>
      <c r="S3400">
        <v>1416589200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 t="b">
        <v>0</v>
      </c>
      <c r="J3401">
        <v>46</v>
      </c>
      <c r="K3401" t="b">
        <v>1</v>
      </c>
      <c r="L3401" t="s">
        <v>8271</v>
      </c>
      <c r="M3401" s="8">
        <f t="shared" si="212"/>
        <v>103.75</v>
      </c>
      <c r="N3401" s="9">
        <f t="shared" si="213"/>
        <v>27.065217391304348</v>
      </c>
      <c r="O3401" t="s">
        <v>8317</v>
      </c>
      <c r="P3401" t="s">
        <v>8318</v>
      </c>
      <c r="Q3401">
        <v>1421964325</v>
      </c>
      <c r="R3401" s="13">
        <f t="shared" si="214"/>
        <v>42026.920428240745</v>
      </c>
      <c r="S3401">
        <v>1424556325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 t="b">
        <v>0</v>
      </c>
      <c r="J3402">
        <v>85</v>
      </c>
      <c r="K3402" t="b">
        <v>1</v>
      </c>
      <c r="L3402" t="s">
        <v>8271</v>
      </c>
      <c r="M3402" s="8">
        <f t="shared" si="212"/>
        <v>100.41</v>
      </c>
      <c r="N3402" s="9">
        <f t="shared" si="213"/>
        <v>118.12941176470588</v>
      </c>
      <c r="O3402" t="s">
        <v>8317</v>
      </c>
      <c r="P3402" t="s">
        <v>8318</v>
      </c>
      <c r="Q3402">
        <v>1405378414</v>
      </c>
      <c r="R3402" s="13">
        <f t="shared" si="214"/>
        <v>41834.953865740739</v>
      </c>
      <c r="S3402">
        <v>1409266414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 t="b">
        <v>0</v>
      </c>
      <c r="J3403">
        <v>66</v>
      </c>
      <c r="K3403" t="b">
        <v>1</v>
      </c>
      <c r="L3403" t="s">
        <v>8271</v>
      </c>
      <c r="M3403" s="8">
        <f t="shared" si="212"/>
        <v>101.86206896551724</v>
      </c>
      <c r="N3403" s="9">
        <f t="shared" si="213"/>
        <v>44.757575757575758</v>
      </c>
      <c r="O3403" t="s">
        <v>8317</v>
      </c>
      <c r="P3403" t="s">
        <v>8318</v>
      </c>
      <c r="Q3403">
        <v>1436376146</v>
      </c>
      <c r="R3403" s="13">
        <f t="shared" si="214"/>
        <v>42193.723912037036</v>
      </c>
      <c r="S3403">
        <v>1438968146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 t="b">
        <v>0</v>
      </c>
      <c r="J3404">
        <v>165</v>
      </c>
      <c r="K3404" t="b">
        <v>1</v>
      </c>
      <c r="L3404" t="s">
        <v>8271</v>
      </c>
      <c r="M3404" s="8">
        <f t="shared" si="212"/>
        <v>109.76666666666667</v>
      </c>
      <c r="N3404" s="9">
        <f t="shared" si="213"/>
        <v>99.787878787878782</v>
      </c>
      <c r="O3404" t="s">
        <v>8317</v>
      </c>
      <c r="P3404" t="s">
        <v>8318</v>
      </c>
      <c r="Q3404">
        <v>1444747843</v>
      </c>
      <c r="R3404" s="13">
        <f t="shared" si="214"/>
        <v>42290.61855324074</v>
      </c>
      <c r="S3404">
        <v>1447295460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 t="b">
        <v>0</v>
      </c>
      <c r="J3405">
        <v>17</v>
      </c>
      <c r="K3405" t="b">
        <v>1</v>
      </c>
      <c r="L3405" t="s">
        <v>8271</v>
      </c>
      <c r="M3405" s="8">
        <f t="shared" si="212"/>
        <v>100</v>
      </c>
      <c r="N3405" s="9">
        <f t="shared" si="213"/>
        <v>117.64705882352941</v>
      </c>
      <c r="O3405" t="s">
        <v>8317</v>
      </c>
      <c r="P3405" t="s">
        <v>8318</v>
      </c>
      <c r="Q3405">
        <v>1432638324</v>
      </c>
      <c r="R3405" s="13">
        <f t="shared" si="214"/>
        <v>42150.462083333332</v>
      </c>
      <c r="S3405">
        <v>1435230324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 t="b">
        <v>0</v>
      </c>
      <c r="J3406">
        <v>3</v>
      </c>
      <c r="K3406" t="b">
        <v>1</v>
      </c>
      <c r="L3406" t="s">
        <v>8271</v>
      </c>
      <c r="M3406" s="8">
        <f t="shared" si="212"/>
        <v>122</v>
      </c>
      <c r="N3406" s="9">
        <f t="shared" si="213"/>
        <v>203.33333333333334</v>
      </c>
      <c r="O3406" t="s">
        <v>8317</v>
      </c>
      <c r="P3406" t="s">
        <v>8318</v>
      </c>
      <c r="Q3406">
        <v>1432814702</v>
      </c>
      <c r="R3406" s="13">
        <f t="shared" si="214"/>
        <v>42152.503495370373</v>
      </c>
      <c r="S3406">
        <v>1434542702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 t="b">
        <v>0</v>
      </c>
      <c r="J3407">
        <v>17</v>
      </c>
      <c r="K3407" t="b">
        <v>1</v>
      </c>
      <c r="L3407" t="s">
        <v>8271</v>
      </c>
      <c r="M3407" s="8">
        <f t="shared" si="212"/>
        <v>137.57142857142858</v>
      </c>
      <c r="N3407" s="9">
        <f t="shared" si="213"/>
        <v>28.323529411764707</v>
      </c>
      <c r="O3407" t="s">
        <v>8317</v>
      </c>
      <c r="P3407" t="s">
        <v>8318</v>
      </c>
      <c r="Q3407">
        <v>1455063886</v>
      </c>
      <c r="R3407" s="13">
        <f t="shared" si="214"/>
        <v>42410.017199074078</v>
      </c>
      <c r="S3407">
        <v>1456876740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 t="b">
        <v>0</v>
      </c>
      <c r="J3408">
        <v>91</v>
      </c>
      <c r="K3408" t="b">
        <v>1</v>
      </c>
      <c r="L3408" t="s">
        <v>8271</v>
      </c>
      <c r="M3408" s="8">
        <f t="shared" si="212"/>
        <v>100.31</v>
      </c>
      <c r="N3408" s="9">
        <f t="shared" si="213"/>
        <v>110.23076923076923</v>
      </c>
      <c r="O3408" t="s">
        <v>8317</v>
      </c>
      <c r="P3408" t="s">
        <v>8318</v>
      </c>
      <c r="Q3408">
        <v>1401623376</v>
      </c>
      <c r="R3408" s="13">
        <f t="shared" si="214"/>
        <v>41791.492777777778</v>
      </c>
      <c r="S3408">
        <v>1405511376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 t="b">
        <v>0</v>
      </c>
      <c r="J3409">
        <v>67</v>
      </c>
      <c r="K3409" t="b">
        <v>1</v>
      </c>
      <c r="L3409" t="s">
        <v>8271</v>
      </c>
      <c r="M3409" s="8">
        <f t="shared" si="212"/>
        <v>107.1</v>
      </c>
      <c r="N3409" s="9">
        <f t="shared" si="213"/>
        <v>31.970149253731343</v>
      </c>
      <c r="O3409" t="s">
        <v>8317</v>
      </c>
      <c r="P3409" t="s">
        <v>8318</v>
      </c>
      <c r="Q3409">
        <v>1402049289</v>
      </c>
      <c r="R3409" s="13">
        <f t="shared" si="214"/>
        <v>41796.422326388885</v>
      </c>
      <c r="S3409">
        <v>1404641289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 t="b">
        <v>0</v>
      </c>
      <c r="J3410">
        <v>18</v>
      </c>
      <c r="K3410" t="b">
        <v>1</v>
      </c>
      <c r="L3410" t="s">
        <v>8271</v>
      </c>
      <c r="M3410" s="8">
        <f t="shared" si="212"/>
        <v>211</v>
      </c>
      <c r="N3410" s="9">
        <f t="shared" si="213"/>
        <v>58.611111111111114</v>
      </c>
      <c r="O3410" t="s">
        <v>8317</v>
      </c>
      <c r="P3410" t="s">
        <v>8318</v>
      </c>
      <c r="Q3410">
        <v>1403135304</v>
      </c>
      <c r="R3410" s="13">
        <f t="shared" si="214"/>
        <v>41808.991944444446</v>
      </c>
      <c r="S3410">
        <v>1405727304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 t="b">
        <v>0</v>
      </c>
      <c r="J3411">
        <v>21</v>
      </c>
      <c r="K3411" t="b">
        <v>1</v>
      </c>
      <c r="L3411" t="s">
        <v>8271</v>
      </c>
      <c r="M3411" s="8">
        <f t="shared" si="212"/>
        <v>123.6</v>
      </c>
      <c r="N3411" s="9">
        <f t="shared" si="213"/>
        <v>29.428571428571427</v>
      </c>
      <c r="O3411" t="s">
        <v>8317</v>
      </c>
      <c r="P3411" t="s">
        <v>8318</v>
      </c>
      <c r="Q3411">
        <v>1466710358</v>
      </c>
      <c r="R3411" s="13">
        <f t="shared" si="214"/>
        <v>42544.814328703709</v>
      </c>
      <c r="S3411">
        <v>1469998680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 t="b">
        <v>0</v>
      </c>
      <c r="J3412">
        <v>40</v>
      </c>
      <c r="K3412" t="b">
        <v>1</v>
      </c>
      <c r="L3412" t="s">
        <v>8271</v>
      </c>
      <c r="M3412" s="8">
        <f t="shared" si="212"/>
        <v>108.5</v>
      </c>
      <c r="N3412" s="9">
        <f t="shared" si="213"/>
        <v>81.375</v>
      </c>
      <c r="O3412" t="s">
        <v>8317</v>
      </c>
      <c r="P3412" t="s">
        <v>8318</v>
      </c>
      <c r="Q3412">
        <v>1462841990</v>
      </c>
      <c r="R3412" s="13">
        <f t="shared" si="214"/>
        <v>42500.041550925926</v>
      </c>
      <c r="S3412">
        <v>1465196400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 t="b">
        <v>0</v>
      </c>
      <c r="J3413">
        <v>78</v>
      </c>
      <c r="K3413" t="b">
        <v>1</v>
      </c>
      <c r="L3413" t="s">
        <v>8271</v>
      </c>
      <c r="M3413" s="8">
        <f t="shared" si="212"/>
        <v>103.56666666666666</v>
      </c>
      <c r="N3413" s="9">
        <f t="shared" si="213"/>
        <v>199.16666666666666</v>
      </c>
      <c r="O3413" t="s">
        <v>8317</v>
      </c>
      <c r="P3413" t="s">
        <v>8318</v>
      </c>
      <c r="Q3413">
        <v>1442536372</v>
      </c>
      <c r="R3413" s="13">
        <f t="shared" si="214"/>
        <v>42265.022824074069</v>
      </c>
      <c r="S3413">
        <v>1444264372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 t="b">
        <v>0</v>
      </c>
      <c r="J3414">
        <v>26</v>
      </c>
      <c r="K3414" t="b">
        <v>1</v>
      </c>
      <c r="L3414" t="s">
        <v>8271</v>
      </c>
      <c r="M3414" s="8">
        <f t="shared" si="212"/>
        <v>100</v>
      </c>
      <c r="N3414" s="9">
        <f t="shared" si="213"/>
        <v>115.38461538461539</v>
      </c>
      <c r="O3414" t="s">
        <v>8317</v>
      </c>
      <c r="P3414" t="s">
        <v>8318</v>
      </c>
      <c r="Q3414">
        <v>1409266862</v>
      </c>
      <c r="R3414" s="13">
        <f t="shared" si="214"/>
        <v>41879.959050925929</v>
      </c>
      <c r="S3414">
        <v>1411858862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 t="b">
        <v>0</v>
      </c>
      <c r="J3415">
        <v>14</v>
      </c>
      <c r="K3415" t="b">
        <v>1</v>
      </c>
      <c r="L3415" t="s">
        <v>8271</v>
      </c>
      <c r="M3415" s="8">
        <f t="shared" si="212"/>
        <v>130</v>
      </c>
      <c r="N3415" s="9">
        <f t="shared" si="213"/>
        <v>46.428571428571431</v>
      </c>
      <c r="O3415" t="s">
        <v>8317</v>
      </c>
      <c r="P3415" t="s">
        <v>8318</v>
      </c>
      <c r="Q3415">
        <v>1424280938</v>
      </c>
      <c r="R3415" s="13">
        <f t="shared" si="214"/>
        <v>42053.733078703706</v>
      </c>
      <c r="S3415">
        <v>1425099540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 t="b">
        <v>0</v>
      </c>
      <c r="J3416">
        <v>44</v>
      </c>
      <c r="K3416" t="b">
        <v>1</v>
      </c>
      <c r="L3416" t="s">
        <v>8271</v>
      </c>
      <c r="M3416" s="8">
        <f t="shared" si="212"/>
        <v>103.5</v>
      </c>
      <c r="N3416" s="9">
        <f t="shared" si="213"/>
        <v>70.568181818181813</v>
      </c>
      <c r="O3416" t="s">
        <v>8317</v>
      </c>
      <c r="P3416" t="s">
        <v>8318</v>
      </c>
      <c r="Q3416">
        <v>1478030325</v>
      </c>
      <c r="R3416" s="13">
        <f t="shared" si="214"/>
        <v>42675.832465277781</v>
      </c>
      <c r="S3416">
        <v>1480579140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 t="b">
        <v>0</v>
      </c>
      <c r="J3417">
        <v>9</v>
      </c>
      <c r="K3417" t="b">
        <v>1</v>
      </c>
      <c r="L3417" t="s">
        <v>8271</v>
      </c>
      <c r="M3417" s="8">
        <f t="shared" si="212"/>
        <v>100</v>
      </c>
      <c r="N3417" s="9">
        <f t="shared" si="213"/>
        <v>22.222222222222221</v>
      </c>
      <c r="O3417" t="s">
        <v>8317</v>
      </c>
      <c r="P3417" t="s">
        <v>8318</v>
      </c>
      <c r="Q3417">
        <v>1459999656</v>
      </c>
      <c r="R3417" s="13">
        <f t="shared" si="214"/>
        <v>42467.144166666665</v>
      </c>
      <c r="S3417">
        <v>1460935800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 t="b">
        <v>0</v>
      </c>
      <c r="J3418">
        <v>30</v>
      </c>
      <c r="K3418" t="b">
        <v>1</v>
      </c>
      <c r="L3418" t="s">
        <v>8271</v>
      </c>
      <c r="M3418" s="8">
        <f t="shared" si="212"/>
        <v>119.6</v>
      </c>
      <c r="N3418" s="9">
        <f t="shared" si="213"/>
        <v>159.46666666666667</v>
      </c>
      <c r="O3418" t="s">
        <v>8317</v>
      </c>
      <c r="P3418" t="s">
        <v>8318</v>
      </c>
      <c r="Q3418">
        <v>1427363645</v>
      </c>
      <c r="R3418" s="13">
        <f t="shared" si="214"/>
        <v>42089.412557870368</v>
      </c>
      <c r="S3418">
        <v>1429813800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 t="b">
        <v>0</v>
      </c>
      <c r="J3419">
        <v>45</v>
      </c>
      <c r="K3419" t="b">
        <v>1</v>
      </c>
      <c r="L3419" t="s">
        <v>8271</v>
      </c>
      <c r="M3419" s="8">
        <f t="shared" si="212"/>
        <v>100.00058823529412</v>
      </c>
      <c r="N3419" s="9">
        <f t="shared" si="213"/>
        <v>37.777999999999999</v>
      </c>
      <c r="O3419" t="s">
        <v>8317</v>
      </c>
      <c r="P3419" t="s">
        <v>8318</v>
      </c>
      <c r="Q3419">
        <v>1410558948</v>
      </c>
      <c r="R3419" s="13">
        <f t="shared" si="214"/>
        <v>41894.91375</v>
      </c>
      <c r="S3419">
        <v>1414284180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 t="b">
        <v>0</v>
      </c>
      <c r="J3420">
        <v>56</v>
      </c>
      <c r="K3420" t="b">
        <v>1</v>
      </c>
      <c r="L3420" t="s">
        <v>8271</v>
      </c>
      <c r="M3420" s="8">
        <f t="shared" si="212"/>
        <v>100.875</v>
      </c>
      <c r="N3420" s="9">
        <f t="shared" si="213"/>
        <v>72.053571428571431</v>
      </c>
      <c r="O3420" t="s">
        <v>8317</v>
      </c>
      <c r="P3420" t="s">
        <v>8318</v>
      </c>
      <c r="Q3420">
        <v>1398283307</v>
      </c>
      <c r="R3420" s="13">
        <f t="shared" si="214"/>
        <v>41752.83457175926</v>
      </c>
      <c r="S3420">
        <v>1400875307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 t="b">
        <v>0</v>
      </c>
      <c r="J3421">
        <v>46</v>
      </c>
      <c r="K3421" t="b">
        <v>1</v>
      </c>
      <c r="L3421" t="s">
        <v>8271</v>
      </c>
      <c r="M3421" s="8">
        <f t="shared" si="212"/>
        <v>106.54545454545455</v>
      </c>
      <c r="N3421" s="9">
        <f t="shared" si="213"/>
        <v>63.695652173913047</v>
      </c>
      <c r="O3421" t="s">
        <v>8317</v>
      </c>
      <c r="P3421" t="s">
        <v>8318</v>
      </c>
      <c r="Q3421">
        <v>1458416585</v>
      </c>
      <c r="R3421" s="13">
        <f t="shared" si="214"/>
        <v>42448.821585648147</v>
      </c>
      <c r="S3421">
        <v>1459978200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 t="b">
        <v>0</v>
      </c>
      <c r="J3422">
        <v>34</v>
      </c>
      <c r="K3422" t="b">
        <v>1</v>
      </c>
      <c r="L3422" t="s">
        <v>8271</v>
      </c>
      <c r="M3422" s="8">
        <f t="shared" si="212"/>
        <v>138</v>
      </c>
      <c r="N3422" s="9">
        <f t="shared" si="213"/>
        <v>28.411764705882351</v>
      </c>
      <c r="O3422" t="s">
        <v>8317</v>
      </c>
      <c r="P3422" t="s">
        <v>8318</v>
      </c>
      <c r="Q3422">
        <v>1454638202</v>
      </c>
      <c r="R3422" s="13">
        <f t="shared" si="214"/>
        <v>42405.090300925927</v>
      </c>
      <c r="S3422">
        <v>1455408000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 t="b">
        <v>0</v>
      </c>
      <c r="J3423">
        <v>98</v>
      </c>
      <c r="K3423" t="b">
        <v>1</v>
      </c>
      <c r="L3423" t="s">
        <v>8271</v>
      </c>
      <c r="M3423" s="8">
        <f t="shared" si="212"/>
        <v>101.15</v>
      </c>
      <c r="N3423" s="9">
        <f t="shared" si="213"/>
        <v>103.21428571428571</v>
      </c>
      <c r="O3423" t="s">
        <v>8317</v>
      </c>
      <c r="P3423" t="s">
        <v>8318</v>
      </c>
      <c r="Q3423">
        <v>1422903563</v>
      </c>
      <c r="R3423" s="13">
        <f t="shared" si="214"/>
        <v>42037.791238425925</v>
      </c>
      <c r="S3423">
        <v>1425495563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 t="b">
        <v>0</v>
      </c>
      <c r="J3424">
        <v>46</v>
      </c>
      <c r="K3424" t="b">
        <v>1</v>
      </c>
      <c r="L3424" t="s">
        <v>8271</v>
      </c>
      <c r="M3424" s="8">
        <f t="shared" si="212"/>
        <v>109.1</v>
      </c>
      <c r="N3424" s="9">
        <f t="shared" si="213"/>
        <v>71.152173913043484</v>
      </c>
      <c r="O3424" t="s">
        <v>8317</v>
      </c>
      <c r="P3424" t="s">
        <v>8318</v>
      </c>
      <c r="Q3424">
        <v>1447594176</v>
      </c>
      <c r="R3424" s="13">
        <f t="shared" si="214"/>
        <v>42323.562222222223</v>
      </c>
      <c r="S3424">
        <v>1450051200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 t="b">
        <v>0</v>
      </c>
      <c r="J3425">
        <v>10</v>
      </c>
      <c r="K3425" t="b">
        <v>1</v>
      </c>
      <c r="L3425" t="s">
        <v>8271</v>
      </c>
      <c r="M3425" s="8">
        <f t="shared" si="212"/>
        <v>140</v>
      </c>
      <c r="N3425" s="9">
        <f t="shared" si="213"/>
        <v>35</v>
      </c>
      <c r="O3425" t="s">
        <v>8317</v>
      </c>
      <c r="P3425" t="s">
        <v>8318</v>
      </c>
      <c r="Q3425">
        <v>1427320341</v>
      </c>
      <c r="R3425" s="13">
        <f t="shared" si="214"/>
        <v>42088.911354166667</v>
      </c>
      <c r="S3425">
        <v>1429912341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 t="b">
        <v>0</v>
      </c>
      <c r="J3426">
        <v>76</v>
      </c>
      <c r="K3426" t="b">
        <v>1</v>
      </c>
      <c r="L3426" t="s">
        <v>8271</v>
      </c>
      <c r="M3426" s="8">
        <f t="shared" si="212"/>
        <v>103.58333333333333</v>
      </c>
      <c r="N3426" s="9">
        <f t="shared" si="213"/>
        <v>81.776315789473685</v>
      </c>
      <c r="O3426" t="s">
        <v>8317</v>
      </c>
      <c r="P3426" t="s">
        <v>8318</v>
      </c>
      <c r="Q3426">
        <v>1421252084</v>
      </c>
      <c r="R3426" s="13">
        <f t="shared" si="214"/>
        <v>42018.676898148144</v>
      </c>
      <c r="S3426">
        <v>1423119540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 t="b">
        <v>0</v>
      </c>
      <c r="J3427">
        <v>104</v>
      </c>
      <c r="K3427" t="b">
        <v>1</v>
      </c>
      <c r="L3427" t="s">
        <v>8271</v>
      </c>
      <c r="M3427" s="8">
        <f t="shared" si="212"/>
        <v>102.97033333333333</v>
      </c>
      <c r="N3427" s="9">
        <f t="shared" si="213"/>
        <v>297.02980769230766</v>
      </c>
      <c r="O3427" t="s">
        <v>8317</v>
      </c>
      <c r="P3427" t="s">
        <v>8318</v>
      </c>
      <c r="Q3427">
        <v>1409669336</v>
      </c>
      <c r="R3427" s="13">
        <f t="shared" si="214"/>
        <v>41884.617314814815</v>
      </c>
      <c r="S3427">
        <v>1412434136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 t="b">
        <v>0</v>
      </c>
      <c r="J3428">
        <v>87</v>
      </c>
      <c r="K3428" t="b">
        <v>1</v>
      </c>
      <c r="L3428" t="s">
        <v>8271</v>
      </c>
      <c r="M3428" s="8">
        <f t="shared" si="212"/>
        <v>108.13333333333334</v>
      </c>
      <c r="N3428" s="9">
        <f t="shared" si="213"/>
        <v>46.609195402298852</v>
      </c>
      <c r="O3428" t="s">
        <v>8317</v>
      </c>
      <c r="P3428" t="s">
        <v>8318</v>
      </c>
      <c r="Q3428">
        <v>1409620903</v>
      </c>
      <c r="R3428" s="13">
        <f t="shared" si="214"/>
        <v>41884.056747685187</v>
      </c>
      <c r="S3428">
        <v>1411264800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 t="b">
        <v>0</v>
      </c>
      <c r="J3429">
        <v>29</v>
      </c>
      <c r="K3429" t="b">
        <v>1</v>
      </c>
      <c r="L3429" t="s">
        <v>8271</v>
      </c>
      <c r="M3429" s="8">
        <f t="shared" si="212"/>
        <v>100</v>
      </c>
      <c r="N3429" s="9">
        <f t="shared" si="213"/>
        <v>51.724137931034484</v>
      </c>
      <c r="O3429" t="s">
        <v>8317</v>
      </c>
      <c r="P3429" t="s">
        <v>8318</v>
      </c>
      <c r="Q3429">
        <v>1401722952</v>
      </c>
      <c r="R3429" s="13">
        <f t="shared" si="214"/>
        <v>41792.645277777774</v>
      </c>
      <c r="S3429">
        <v>1404314952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 t="b">
        <v>0</v>
      </c>
      <c r="J3430">
        <v>51</v>
      </c>
      <c r="K3430" t="b">
        <v>1</v>
      </c>
      <c r="L3430" t="s">
        <v>8271</v>
      </c>
      <c r="M3430" s="8">
        <f t="shared" si="212"/>
        <v>102.75</v>
      </c>
      <c r="N3430" s="9">
        <f t="shared" si="213"/>
        <v>40.294117647058826</v>
      </c>
      <c r="O3430" t="s">
        <v>8317</v>
      </c>
      <c r="P3430" t="s">
        <v>8318</v>
      </c>
      <c r="Q3430">
        <v>1422983847</v>
      </c>
      <c r="R3430" s="13">
        <f t="shared" si="214"/>
        <v>42038.720451388886</v>
      </c>
      <c r="S3430">
        <v>1425142800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 t="b">
        <v>0</v>
      </c>
      <c r="J3431">
        <v>12</v>
      </c>
      <c r="K3431" t="b">
        <v>1</v>
      </c>
      <c r="L3431" t="s">
        <v>8271</v>
      </c>
      <c r="M3431" s="8">
        <f t="shared" si="212"/>
        <v>130</v>
      </c>
      <c r="N3431" s="9">
        <f t="shared" si="213"/>
        <v>16.25</v>
      </c>
      <c r="O3431" t="s">
        <v>8317</v>
      </c>
      <c r="P3431" t="s">
        <v>8318</v>
      </c>
      <c r="Q3431">
        <v>1476837061</v>
      </c>
      <c r="R3431" s="13">
        <f t="shared" si="214"/>
        <v>42662.021539351852</v>
      </c>
      <c r="S3431">
        <v>1478046661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 t="b">
        <v>0</v>
      </c>
      <c r="J3432">
        <v>72</v>
      </c>
      <c r="K3432" t="b">
        <v>1</v>
      </c>
      <c r="L3432" t="s">
        <v>8271</v>
      </c>
      <c r="M3432" s="8">
        <f t="shared" si="212"/>
        <v>108.54949999999998</v>
      </c>
      <c r="N3432" s="9">
        <f t="shared" si="213"/>
        <v>30.152638888888887</v>
      </c>
      <c r="O3432" t="s">
        <v>8317</v>
      </c>
      <c r="P3432" t="s">
        <v>8318</v>
      </c>
      <c r="Q3432">
        <v>1404168101</v>
      </c>
      <c r="R3432" s="13">
        <f t="shared" si="214"/>
        <v>41820.945613425924</v>
      </c>
      <c r="S3432">
        <v>1406760101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 t="b">
        <v>0</v>
      </c>
      <c r="J3433">
        <v>21</v>
      </c>
      <c r="K3433" t="b">
        <v>1</v>
      </c>
      <c r="L3433" t="s">
        <v>8271</v>
      </c>
      <c r="M3433" s="8">
        <f t="shared" si="212"/>
        <v>100</v>
      </c>
      <c r="N3433" s="9">
        <f t="shared" si="213"/>
        <v>95.238095238095241</v>
      </c>
      <c r="O3433" t="s">
        <v>8317</v>
      </c>
      <c r="P3433" t="s">
        <v>8318</v>
      </c>
      <c r="Q3433">
        <v>1405791153</v>
      </c>
      <c r="R3433" s="13">
        <f t="shared" si="214"/>
        <v>41839.730937500004</v>
      </c>
      <c r="S3433">
        <v>1408383153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 t="b">
        <v>0</v>
      </c>
      <c r="J3434">
        <v>42</v>
      </c>
      <c r="K3434" t="b">
        <v>1</v>
      </c>
      <c r="L3434" t="s">
        <v>8271</v>
      </c>
      <c r="M3434" s="8">
        <f t="shared" si="212"/>
        <v>109.65</v>
      </c>
      <c r="N3434" s="9">
        <f t="shared" si="213"/>
        <v>52.214285714285715</v>
      </c>
      <c r="O3434" t="s">
        <v>8317</v>
      </c>
      <c r="P3434" t="s">
        <v>8318</v>
      </c>
      <c r="Q3434">
        <v>1452520614</v>
      </c>
      <c r="R3434" s="13">
        <f t="shared" si="214"/>
        <v>42380.581180555557</v>
      </c>
      <c r="S3434">
        <v>1454709600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 t="b">
        <v>0</v>
      </c>
      <c r="J3435">
        <v>71</v>
      </c>
      <c r="K3435" t="b">
        <v>1</v>
      </c>
      <c r="L3435" t="s">
        <v>8271</v>
      </c>
      <c r="M3435" s="8">
        <f t="shared" si="212"/>
        <v>100.26315789473684</v>
      </c>
      <c r="N3435" s="9">
        <f t="shared" si="213"/>
        <v>134.1549295774648</v>
      </c>
      <c r="O3435" t="s">
        <v>8317</v>
      </c>
      <c r="P3435" t="s">
        <v>8318</v>
      </c>
      <c r="Q3435">
        <v>1400290255</v>
      </c>
      <c r="R3435" s="13">
        <f t="shared" si="214"/>
        <v>41776.063136574077</v>
      </c>
      <c r="S3435">
        <v>1402974000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 t="b">
        <v>0</v>
      </c>
      <c r="J3436">
        <v>168</v>
      </c>
      <c r="K3436" t="b">
        <v>1</v>
      </c>
      <c r="L3436" t="s">
        <v>8271</v>
      </c>
      <c r="M3436" s="8">
        <f t="shared" si="212"/>
        <v>105.55</v>
      </c>
      <c r="N3436" s="9">
        <f t="shared" si="213"/>
        <v>62.827380952380949</v>
      </c>
      <c r="O3436" t="s">
        <v>8317</v>
      </c>
      <c r="P3436" t="s">
        <v>8318</v>
      </c>
      <c r="Q3436">
        <v>1402391269</v>
      </c>
      <c r="R3436" s="13">
        <f t="shared" si="214"/>
        <v>41800.380428240744</v>
      </c>
      <c r="S3436">
        <v>1404983269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 t="b">
        <v>0</v>
      </c>
      <c r="J3437">
        <v>19</v>
      </c>
      <c r="K3437" t="b">
        <v>1</v>
      </c>
      <c r="L3437" t="s">
        <v>8271</v>
      </c>
      <c r="M3437" s="8">
        <f t="shared" si="212"/>
        <v>112</v>
      </c>
      <c r="N3437" s="9">
        <f t="shared" si="213"/>
        <v>58.94736842105263</v>
      </c>
      <c r="O3437" t="s">
        <v>8317</v>
      </c>
      <c r="P3437" t="s">
        <v>8318</v>
      </c>
      <c r="Q3437">
        <v>1469112493</v>
      </c>
      <c r="R3437" s="13">
        <f t="shared" si="214"/>
        <v>42572.61681712963</v>
      </c>
      <c r="S3437">
        <v>1470538800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 t="b">
        <v>0</v>
      </c>
      <c r="J3438">
        <v>37</v>
      </c>
      <c r="K3438" t="b">
        <v>1</v>
      </c>
      <c r="L3438" t="s">
        <v>8271</v>
      </c>
      <c r="M3438" s="8">
        <f t="shared" si="212"/>
        <v>105.9</v>
      </c>
      <c r="N3438" s="9">
        <f t="shared" si="213"/>
        <v>143.1081081081081</v>
      </c>
      <c r="O3438" t="s">
        <v>8317</v>
      </c>
      <c r="P3438" t="s">
        <v>8318</v>
      </c>
      <c r="Q3438">
        <v>1406811593</v>
      </c>
      <c r="R3438" s="13">
        <f t="shared" si="214"/>
        <v>41851.541585648149</v>
      </c>
      <c r="S3438">
        <v>1408638480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 t="b">
        <v>0</v>
      </c>
      <c r="J3439">
        <v>36</v>
      </c>
      <c r="K3439" t="b">
        <v>1</v>
      </c>
      <c r="L3439" t="s">
        <v>8271</v>
      </c>
      <c r="M3439" s="8">
        <f t="shared" si="212"/>
        <v>101</v>
      </c>
      <c r="N3439" s="9">
        <f t="shared" si="213"/>
        <v>84.166666666666671</v>
      </c>
      <c r="O3439" t="s">
        <v>8317</v>
      </c>
      <c r="P3439" t="s">
        <v>8318</v>
      </c>
      <c r="Q3439">
        <v>1437411820</v>
      </c>
      <c r="R3439" s="13">
        <f t="shared" si="214"/>
        <v>42205.710879629631</v>
      </c>
      <c r="S3439">
        <v>1440003820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 t="b">
        <v>0</v>
      </c>
      <c r="J3440">
        <v>14</v>
      </c>
      <c r="K3440" t="b">
        <v>1</v>
      </c>
      <c r="L3440" t="s">
        <v>8271</v>
      </c>
      <c r="M3440" s="8">
        <f t="shared" si="212"/>
        <v>104.2</v>
      </c>
      <c r="N3440" s="9">
        <f t="shared" si="213"/>
        <v>186.07142857142858</v>
      </c>
      <c r="O3440" t="s">
        <v>8317</v>
      </c>
      <c r="P3440" t="s">
        <v>8318</v>
      </c>
      <c r="Q3440">
        <v>1428358567</v>
      </c>
      <c r="R3440" s="13">
        <f t="shared" si="214"/>
        <v>42100.927858796291</v>
      </c>
      <c r="S3440">
        <v>1430600400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 t="b">
        <v>0</v>
      </c>
      <c r="J3441">
        <v>18</v>
      </c>
      <c r="K3441" t="b">
        <v>1</v>
      </c>
      <c r="L3441" t="s">
        <v>8271</v>
      </c>
      <c r="M3441" s="8">
        <f t="shared" si="212"/>
        <v>134.67833333333334</v>
      </c>
      <c r="N3441" s="9">
        <f t="shared" si="213"/>
        <v>89.785555555555561</v>
      </c>
      <c r="O3441" t="s">
        <v>8317</v>
      </c>
      <c r="P3441" t="s">
        <v>8318</v>
      </c>
      <c r="Q3441">
        <v>1452030730</v>
      </c>
      <c r="R3441" s="13">
        <f t="shared" si="214"/>
        <v>42374.911226851851</v>
      </c>
      <c r="S3441">
        <v>1453179540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 t="b">
        <v>0</v>
      </c>
      <c r="J3442">
        <v>82</v>
      </c>
      <c r="K3442" t="b">
        <v>1</v>
      </c>
      <c r="L3442" t="s">
        <v>8271</v>
      </c>
      <c r="M3442" s="8">
        <f t="shared" si="212"/>
        <v>105.2184</v>
      </c>
      <c r="N3442" s="9">
        <f t="shared" si="213"/>
        <v>64.157560975609755</v>
      </c>
      <c r="O3442" t="s">
        <v>8317</v>
      </c>
      <c r="P3442" t="s">
        <v>8318</v>
      </c>
      <c r="Q3442">
        <v>1403146628</v>
      </c>
      <c r="R3442" s="13">
        <f t="shared" si="214"/>
        <v>41809.12300925926</v>
      </c>
      <c r="S3442">
        <v>1405095300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 t="b">
        <v>0</v>
      </c>
      <c r="J3443">
        <v>43</v>
      </c>
      <c r="K3443" t="b">
        <v>1</v>
      </c>
      <c r="L3443" t="s">
        <v>8271</v>
      </c>
      <c r="M3443" s="8">
        <f t="shared" si="212"/>
        <v>102.6</v>
      </c>
      <c r="N3443" s="9">
        <f t="shared" si="213"/>
        <v>59.651162790697676</v>
      </c>
      <c r="O3443" t="s">
        <v>8317</v>
      </c>
      <c r="P3443" t="s">
        <v>8318</v>
      </c>
      <c r="Q3443">
        <v>1445077121</v>
      </c>
      <c r="R3443" s="13">
        <f t="shared" si="214"/>
        <v>42294.429641203707</v>
      </c>
      <c r="S3443">
        <v>1447445820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 t="b">
        <v>0</v>
      </c>
      <c r="J3444">
        <v>8</v>
      </c>
      <c r="K3444" t="b">
        <v>1</v>
      </c>
      <c r="L3444" t="s">
        <v>8271</v>
      </c>
      <c r="M3444" s="8">
        <f t="shared" si="212"/>
        <v>100</v>
      </c>
      <c r="N3444" s="9">
        <f t="shared" si="213"/>
        <v>31.25</v>
      </c>
      <c r="O3444" t="s">
        <v>8317</v>
      </c>
      <c r="P3444" t="s">
        <v>8318</v>
      </c>
      <c r="Q3444">
        <v>1430424672</v>
      </c>
      <c r="R3444" s="13">
        <f t="shared" si="214"/>
        <v>42124.841111111105</v>
      </c>
      <c r="S3444">
        <v>1433016672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 t="b">
        <v>0</v>
      </c>
      <c r="J3445">
        <v>45</v>
      </c>
      <c r="K3445" t="b">
        <v>1</v>
      </c>
      <c r="L3445" t="s">
        <v>8271</v>
      </c>
      <c r="M3445" s="8">
        <f t="shared" si="212"/>
        <v>185.5</v>
      </c>
      <c r="N3445" s="9">
        <f t="shared" si="213"/>
        <v>41.222222222222221</v>
      </c>
      <c r="O3445" t="s">
        <v>8317</v>
      </c>
      <c r="P3445" t="s">
        <v>8318</v>
      </c>
      <c r="Q3445">
        <v>1407674146</v>
      </c>
      <c r="R3445" s="13">
        <f t="shared" si="214"/>
        <v>41861.524837962963</v>
      </c>
      <c r="S3445">
        <v>1410266146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 t="b">
        <v>0</v>
      </c>
      <c r="J3446">
        <v>20</v>
      </c>
      <c r="K3446" t="b">
        <v>1</v>
      </c>
      <c r="L3446" t="s">
        <v>8271</v>
      </c>
      <c r="M3446" s="8">
        <f t="shared" si="212"/>
        <v>289</v>
      </c>
      <c r="N3446" s="9">
        <f t="shared" si="213"/>
        <v>43.35</v>
      </c>
      <c r="O3446" t="s">
        <v>8317</v>
      </c>
      <c r="P3446" t="s">
        <v>8318</v>
      </c>
      <c r="Q3446">
        <v>1464677986</v>
      </c>
      <c r="R3446" s="13">
        <f t="shared" si="214"/>
        <v>42521.291504629626</v>
      </c>
      <c r="S3446">
        <v>1465394340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 t="b">
        <v>0</v>
      </c>
      <c r="J3447">
        <v>31</v>
      </c>
      <c r="K3447" t="b">
        <v>1</v>
      </c>
      <c r="L3447" t="s">
        <v>8271</v>
      </c>
      <c r="M3447" s="8">
        <f t="shared" si="212"/>
        <v>100</v>
      </c>
      <c r="N3447" s="9">
        <f t="shared" si="213"/>
        <v>64.516129032258064</v>
      </c>
      <c r="O3447" t="s">
        <v>8317</v>
      </c>
      <c r="P3447" t="s">
        <v>8318</v>
      </c>
      <c r="Q3447">
        <v>1443185036</v>
      </c>
      <c r="R3447" s="13">
        <f t="shared" si="214"/>
        <v>42272.530509259261</v>
      </c>
      <c r="S3447">
        <v>1445604236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 t="b">
        <v>0</v>
      </c>
      <c r="J3448">
        <v>25</v>
      </c>
      <c r="K3448" t="b">
        <v>1</v>
      </c>
      <c r="L3448" t="s">
        <v>8271</v>
      </c>
      <c r="M3448" s="8">
        <f t="shared" si="212"/>
        <v>108.2</v>
      </c>
      <c r="N3448" s="9">
        <f t="shared" si="213"/>
        <v>43.28</v>
      </c>
      <c r="O3448" t="s">
        <v>8317</v>
      </c>
      <c r="P3448" t="s">
        <v>8318</v>
      </c>
      <c r="Q3448">
        <v>1421092725</v>
      </c>
      <c r="R3448" s="13">
        <f t="shared" si="214"/>
        <v>42016.832465277781</v>
      </c>
      <c r="S3448">
        <v>1423138800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 t="b">
        <v>0</v>
      </c>
      <c r="J3449">
        <v>14</v>
      </c>
      <c r="K3449" t="b">
        <v>1</v>
      </c>
      <c r="L3449" t="s">
        <v>8271</v>
      </c>
      <c r="M3449" s="8">
        <f t="shared" si="212"/>
        <v>107.8</v>
      </c>
      <c r="N3449" s="9">
        <f t="shared" si="213"/>
        <v>77</v>
      </c>
      <c r="O3449" t="s">
        <v>8317</v>
      </c>
      <c r="P3449" t="s">
        <v>8318</v>
      </c>
      <c r="Q3449">
        <v>1454448012</v>
      </c>
      <c r="R3449" s="13">
        <f t="shared" si="214"/>
        <v>42402.889027777783</v>
      </c>
      <c r="S3449">
        <v>1458332412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 t="b">
        <v>0</v>
      </c>
      <c r="J3450">
        <v>45</v>
      </c>
      <c r="K3450" t="b">
        <v>1</v>
      </c>
      <c r="L3450" t="s">
        <v>8271</v>
      </c>
      <c r="M3450" s="8">
        <f t="shared" si="212"/>
        <v>109.76190476190476</v>
      </c>
      <c r="N3450" s="9">
        <f t="shared" si="213"/>
        <v>51.222222222222221</v>
      </c>
      <c r="O3450" t="s">
        <v>8317</v>
      </c>
      <c r="P3450" t="s">
        <v>8318</v>
      </c>
      <c r="Q3450">
        <v>1416192689</v>
      </c>
      <c r="R3450" s="13">
        <f t="shared" si="214"/>
        <v>41960.119085648148</v>
      </c>
      <c r="S3450">
        <v>1418784689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 t="b">
        <v>0</v>
      </c>
      <c r="J3451">
        <v>20</v>
      </c>
      <c r="K3451" t="b">
        <v>1</v>
      </c>
      <c r="L3451" t="s">
        <v>8271</v>
      </c>
      <c r="M3451" s="8">
        <f t="shared" si="212"/>
        <v>170.625</v>
      </c>
      <c r="N3451" s="9">
        <f t="shared" si="213"/>
        <v>68.25</v>
      </c>
      <c r="O3451" t="s">
        <v>8317</v>
      </c>
      <c r="P3451" t="s">
        <v>8318</v>
      </c>
      <c r="Q3451">
        <v>1465607738</v>
      </c>
      <c r="R3451" s="13">
        <f t="shared" si="214"/>
        <v>42532.052523148144</v>
      </c>
      <c r="S3451">
        <v>1468036800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 t="b">
        <v>0</v>
      </c>
      <c r="J3452">
        <v>39</v>
      </c>
      <c r="K3452" t="b">
        <v>1</v>
      </c>
      <c r="L3452" t="s">
        <v>8271</v>
      </c>
      <c r="M3452" s="8">
        <f t="shared" si="212"/>
        <v>152</v>
      </c>
      <c r="N3452" s="9">
        <f t="shared" si="213"/>
        <v>19.487179487179485</v>
      </c>
      <c r="O3452" t="s">
        <v>8317</v>
      </c>
      <c r="P3452" t="s">
        <v>8318</v>
      </c>
      <c r="Q3452">
        <v>1422809671</v>
      </c>
      <c r="R3452" s="13">
        <f t="shared" si="214"/>
        <v>42036.704525462963</v>
      </c>
      <c r="S3452">
        <v>1427990071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 t="b">
        <v>0</v>
      </c>
      <c r="J3453">
        <v>16</v>
      </c>
      <c r="K3453" t="b">
        <v>1</v>
      </c>
      <c r="L3453" t="s">
        <v>8271</v>
      </c>
      <c r="M3453" s="8">
        <f t="shared" si="212"/>
        <v>101.23076923076923</v>
      </c>
      <c r="N3453" s="9">
        <f t="shared" si="213"/>
        <v>41.125</v>
      </c>
      <c r="O3453" t="s">
        <v>8317</v>
      </c>
      <c r="P3453" t="s">
        <v>8318</v>
      </c>
      <c r="Q3453">
        <v>1427304127</v>
      </c>
      <c r="R3453" s="13">
        <f t="shared" si="214"/>
        <v>42088.723692129628</v>
      </c>
      <c r="S3453">
        <v>1429636927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 t="b">
        <v>0</v>
      </c>
      <c r="J3454">
        <v>37</v>
      </c>
      <c r="K3454" t="b">
        <v>1</v>
      </c>
      <c r="L3454" t="s">
        <v>8271</v>
      </c>
      <c r="M3454" s="8">
        <f t="shared" si="212"/>
        <v>153.19999999999999</v>
      </c>
      <c r="N3454" s="9">
        <f t="shared" si="213"/>
        <v>41.405405405405403</v>
      </c>
      <c r="O3454" t="s">
        <v>8317</v>
      </c>
      <c r="P3454" t="s">
        <v>8318</v>
      </c>
      <c r="Q3454">
        <v>1404141626</v>
      </c>
      <c r="R3454" s="13">
        <f t="shared" si="214"/>
        <v>41820.639189814814</v>
      </c>
      <c r="S3454">
        <v>1406087940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 t="b">
        <v>0</v>
      </c>
      <c r="J3455">
        <v>14</v>
      </c>
      <c r="K3455" t="b">
        <v>1</v>
      </c>
      <c r="L3455" t="s">
        <v>8271</v>
      </c>
      <c r="M3455" s="8">
        <f t="shared" si="212"/>
        <v>128.33333333333334</v>
      </c>
      <c r="N3455" s="9">
        <f t="shared" si="213"/>
        <v>27.5</v>
      </c>
      <c r="O3455" t="s">
        <v>8317</v>
      </c>
      <c r="P3455" t="s">
        <v>8318</v>
      </c>
      <c r="Q3455">
        <v>1465946956</v>
      </c>
      <c r="R3455" s="13">
        <f t="shared" si="214"/>
        <v>42535.97865740741</v>
      </c>
      <c r="S3455">
        <v>1471130956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 t="b">
        <v>0</v>
      </c>
      <c r="J3456">
        <v>21</v>
      </c>
      <c r="K3456" t="b">
        <v>1</v>
      </c>
      <c r="L3456" t="s">
        <v>8271</v>
      </c>
      <c r="M3456" s="8">
        <f t="shared" si="212"/>
        <v>100.71428571428571</v>
      </c>
      <c r="N3456" s="9">
        <f t="shared" si="213"/>
        <v>33.571428571428569</v>
      </c>
      <c r="O3456" t="s">
        <v>8317</v>
      </c>
      <c r="P3456" t="s">
        <v>8318</v>
      </c>
      <c r="Q3456">
        <v>1404233159</v>
      </c>
      <c r="R3456" s="13">
        <f t="shared" si="214"/>
        <v>41821.698599537034</v>
      </c>
      <c r="S3456">
        <v>1406825159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 t="b">
        <v>0</v>
      </c>
      <c r="J3457">
        <v>69</v>
      </c>
      <c r="K3457" t="b">
        <v>1</v>
      </c>
      <c r="L3457" t="s">
        <v>8271</v>
      </c>
      <c r="M3457" s="8">
        <f t="shared" si="212"/>
        <v>100.65</v>
      </c>
      <c r="N3457" s="9">
        <f t="shared" si="213"/>
        <v>145.86956521739131</v>
      </c>
      <c r="O3457" t="s">
        <v>8317</v>
      </c>
      <c r="P3457" t="s">
        <v>8318</v>
      </c>
      <c r="Q3457">
        <v>1473789627</v>
      </c>
      <c r="R3457" s="13">
        <f t="shared" si="214"/>
        <v>42626.7503125</v>
      </c>
      <c r="S3457">
        <v>1476381627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 t="b">
        <v>0</v>
      </c>
      <c r="J3458">
        <v>16</v>
      </c>
      <c r="K3458" t="b">
        <v>1</v>
      </c>
      <c r="L3458" t="s">
        <v>8271</v>
      </c>
      <c r="M3458" s="8">
        <f t="shared" ref="M3458:M3521" si="216">100*E3458/D3458</f>
        <v>191.3</v>
      </c>
      <c r="N3458" s="9">
        <f t="shared" ref="N3458:N3521" si="217">E3458/J3458</f>
        <v>358.6875</v>
      </c>
      <c r="O3458" t="s">
        <v>8317</v>
      </c>
      <c r="P3458" t="s">
        <v>8318</v>
      </c>
      <c r="Q3458">
        <v>1404190567</v>
      </c>
      <c r="R3458" s="13">
        <f t="shared" ref="R3458:R3521" si="218">(((Q3458/60)/60)/24)+DATE(1970,1,1)</f>
        <v>41821.205636574072</v>
      </c>
      <c r="S3458">
        <v>1406876340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 t="b">
        <v>0</v>
      </c>
      <c r="J3459">
        <v>55</v>
      </c>
      <c r="K3459" t="b">
        <v>1</v>
      </c>
      <c r="L3459" t="s">
        <v>8271</v>
      </c>
      <c r="M3459" s="8">
        <f t="shared" si="216"/>
        <v>140.19999999999999</v>
      </c>
      <c r="N3459" s="9">
        <f t="shared" si="217"/>
        <v>50.981818181818184</v>
      </c>
      <c r="O3459" t="s">
        <v>8317</v>
      </c>
      <c r="P3459" t="s">
        <v>8318</v>
      </c>
      <c r="Q3459">
        <v>1421081857</v>
      </c>
      <c r="R3459" s="13">
        <f t="shared" si="218"/>
        <v>42016.706678240742</v>
      </c>
      <c r="S3459">
        <v>1423720740</v>
      </c>
      <c r="T3459" s="14">
        <f t="shared" ref="T3459:T3522" si="219">(((S3459/60)/60)/24)+DATE(1970,1,1)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 t="b">
        <v>0</v>
      </c>
      <c r="J3460">
        <v>27</v>
      </c>
      <c r="K3460" t="b">
        <v>1</v>
      </c>
      <c r="L3460" t="s">
        <v>8271</v>
      </c>
      <c r="M3460" s="8">
        <f t="shared" si="216"/>
        <v>124.33537832310839</v>
      </c>
      <c r="N3460" s="9">
        <f t="shared" si="217"/>
        <v>45.037037037037038</v>
      </c>
      <c r="O3460" t="s">
        <v>8317</v>
      </c>
      <c r="P3460" t="s">
        <v>8318</v>
      </c>
      <c r="Q3460">
        <v>1420606303</v>
      </c>
      <c r="R3460" s="13">
        <f t="shared" si="218"/>
        <v>42011.202581018515</v>
      </c>
      <c r="S3460">
        <v>1422937620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 t="b">
        <v>0</v>
      </c>
      <c r="J3461">
        <v>36</v>
      </c>
      <c r="K3461" t="b">
        <v>1</v>
      </c>
      <c r="L3461" t="s">
        <v>8271</v>
      </c>
      <c r="M3461" s="8">
        <f t="shared" si="216"/>
        <v>126.2</v>
      </c>
      <c r="N3461" s="9">
        <f t="shared" si="217"/>
        <v>17.527777777777779</v>
      </c>
      <c r="O3461" t="s">
        <v>8317</v>
      </c>
      <c r="P3461" t="s">
        <v>8318</v>
      </c>
      <c r="Q3461">
        <v>1461151860</v>
      </c>
      <c r="R3461" s="13">
        <f t="shared" si="218"/>
        <v>42480.479861111111</v>
      </c>
      <c r="S3461">
        <v>1463743860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 t="b">
        <v>0</v>
      </c>
      <c r="J3462">
        <v>19</v>
      </c>
      <c r="K3462" t="b">
        <v>1</v>
      </c>
      <c r="L3462" t="s">
        <v>8271</v>
      </c>
      <c r="M3462" s="8">
        <f t="shared" si="216"/>
        <v>190</v>
      </c>
      <c r="N3462" s="9">
        <f t="shared" si="217"/>
        <v>50</v>
      </c>
      <c r="O3462" t="s">
        <v>8317</v>
      </c>
      <c r="P3462" t="s">
        <v>8318</v>
      </c>
      <c r="Q3462">
        <v>1406896752</v>
      </c>
      <c r="R3462" s="13">
        <f t="shared" si="218"/>
        <v>41852.527222222219</v>
      </c>
      <c r="S3462">
        <v>1408106352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 t="b">
        <v>0</v>
      </c>
      <c r="J3463">
        <v>12</v>
      </c>
      <c r="K3463" t="b">
        <v>1</v>
      </c>
      <c r="L3463" t="s">
        <v>8271</v>
      </c>
      <c r="M3463" s="8">
        <f t="shared" si="216"/>
        <v>139</v>
      </c>
      <c r="N3463" s="9">
        <f t="shared" si="217"/>
        <v>57.916666666666664</v>
      </c>
      <c r="O3463" t="s">
        <v>8317</v>
      </c>
      <c r="P3463" t="s">
        <v>8318</v>
      </c>
      <c r="Q3463">
        <v>1475248279</v>
      </c>
      <c r="R3463" s="13">
        <f t="shared" si="218"/>
        <v>42643.632858796293</v>
      </c>
      <c r="S3463">
        <v>1477710000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 t="b">
        <v>0</v>
      </c>
      <c r="J3464">
        <v>17</v>
      </c>
      <c r="K3464" t="b">
        <v>1</v>
      </c>
      <c r="L3464" t="s">
        <v>8271</v>
      </c>
      <c r="M3464" s="8">
        <f t="shared" si="216"/>
        <v>202</v>
      </c>
      <c r="N3464" s="9">
        <f t="shared" si="217"/>
        <v>29.705882352941178</v>
      </c>
      <c r="O3464" t="s">
        <v>8317</v>
      </c>
      <c r="P3464" t="s">
        <v>8318</v>
      </c>
      <c r="Q3464">
        <v>1435181628</v>
      </c>
      <c r="R3464" s="13">
        <f t="shared" si="218"/>
        <v>42179.898472222223</v>
      </c>
      <c r="S3464">
        <v>1436551200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 t="b">
        <v>0</v>
      </c>
      <c r="J3465">
        <v>114</v>
      </c>
      <c r="K3465" t="b">
        <v>1</v>
      </c>
      <c r="L3465" t="s">
        <v>8271</v>
      </c>
      <c r="M3465" s="8">
        <f t="shared" si="216"/>
        <v>103.38</v>
      </c>
      <c r="N3465" s="9">
        <f t="shared" si="217"/>
        <v>90.684210526315795</v>
      </c>
      <c r="O3465" t="s">
        <v>8317</v>
      </c>
      <c r="P3465" t="s">
        <v>8318</v>
      </c>
      <c r="Q3465">
        <v>1472594585</v>
      </c>
      <c r="R3465" s="13">
        <f t="shared" si="218"/>
        <v>42612.918807870374</v>
      </c>
      <c r="S3465">
        <v>1476158340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 t="b">
        <v>0</v>
      </c>
      <c r="J3466">
        <v>93</v>
      </c>
      <c r="K3466" t="b">
        <v>1</v>
      </c>
      <c r="L3466" t="s">
        <v>8271</v>
      </c>
      <c r="M3466" s="8">
        <f t="shared" si="216"/>
        <v>102.3236</v>
      </c>
      <c r="N3466" s="9">
        <f t="shared" si="217"/>
        <v>55.012688172043013</v>
      </c>
      <c r="O3466" t="s">
        <v>8317</v>
      </c>
      <c r="P3466" t="s">
        <v>8318</v>
      </c>
      <c r="Q3466">
        <v>1469329637</v>
      </c>
      <c r="R3466" s="13">
        <f t="shared" si="218"/>
        <v>42575.130057870367</v>
      </c>
      <c r="S3466">
        <v>1471921637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 t="b">
        <v>0</v>
      </c>
      <c r="J3467">
        <v>36</v>
      </c>
      <c r="K3467" t="b">
        <v>1</v>
      </c>
      <c r="L3467" t="s">
        <v>8271</v>
      </c>
      <c r="M3467" s="8">
        <f t="shared" si="216"/>
        <v>103</v>
      </c>
      <c r="N3467" s="9">
        <f t="shared" si="217"/>
        <v>57.222222222222221</v>
      </c>
      <c r="O3467" t="s">
        <v>8317</v>
      </c>
      <c r="P3467" t="s">
        <v>8318</v>
      </c>
      <c r="Q3467">
        <v>1436972472</v>
      </c>
      <c r="R3467" s="13">
        <f t="shared" si="218"/>
        <v>42200.625833333332</v>
      </c>
      <c r="S3467">
        <v>1439136000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 t="b">
        <v>0</v>
      </c>
      <c r="J3468">
        <v>61</v>
      </c>
      <c r="K3468" t="b">
        <v>1</v>
      </c>
      <c r="L3468" t="s">
        <v>8271</v>
      </c>
      <c r="M3468" s="8">
        <f t="shared" si="216"/>
        <v>127.14285714285714</v>
      </c>
      <c r="N3468" s="9">
        <f t="shared" si="217"/>
        <v>72.950819672131146</v>
      </c>
      <c r="O3468" t="s">
        <v>8317</v>
      </c>
      <c r="P3468" t="s">
        <v>8318</v>
      </c>
      <c r="Q3468">
        <v>1455928050</v>
      </c>
      <c r="R3468" s="13">
        <f t="shared" si="218"/>
        <v>42420.019097222219</v>
      </c>
      <c r="S3468">
        <v>1461108450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 t="b">
        <v>0</v>
      </c>
      <c r="J3469">
        <v>47</v>
      </c>
      <c r="K3469" t="b">
        <v>1</v>
      </c>
      <c r="L3469" t="s">
        <v>8271</v>
      </c>
      <c r="M3469" s="8">
        <f t="shared" si="216"/>
        <v>101</v>
      </c>
      <c r="N3469" s="9">
        <f t="shared" si="217"/>
        <v>64.468085106382972</v>
      </c>
      <c r="O3469" t="s">
        <v>8317</v>
      </c>
      <c r="P3469" t="s">
        <v>8318</v>
      </c>
      <c r="Q3469">
        <v>1424275632</v>
      </c>
      <c r="R3469" s="13">
        <f t="shared" si="218"/>
        <v>42053.671666666662</v>
      </c>
      <c r="S3469">
        <v>1426864032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 t="b">
        <v>0</v>
      </c>
      <c r="J3470">
        <v>17</v>
      </c>
      <c r="K3470" t="b">
        <v>1</v>
      </c>
      <c r="L3470" t="s">
        <v>8271</v>
      </c>
      <c r="M3470" s="8">
        <f t="shared" si="216"/>
        <v>121.78</v>
      </c>
      <c r="N3470" s="9">
        <f t="shared" si="217"/>
        <v>716.35294117647061</v>
      </c>
      <c r="O3470" t="s">
        <v>8317</v>
      </c>
      <c r="P3470" t="s">
        <v>8318</v>
      </c>
      <c r="Q3470">
        <v>1471976529</v>
      </c>
      <c r="R3470" s="13">
        <f t="shared" si="218"/>
        <v>42605.765381944439</v>
      </c>
      <c r="S3470">
        <v>1474426800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 t="b">
        <v>0</v>
      </c>
      <c r="J3471">
        <v>63</v>
      </c>
      <c r="K3471" t="b">
        <v>1</v>
      </c>
      <c r="L3471" t="s">
        <v>8271</v>
      </c>
      <c r="M3471" s="8">
        <f t="shared" si="216"/>
        <v>113.39285714285714</v>
      </c>
      <c r="N3471" s="9">
        <f t="shared" si="217"/>
        <v>50.396825396825399</v>
      </c>
      <c r="O3471" t="s">
        <v>8317</v>
      </c>
      <c r="P3471" t="s">
        <v>8318</v>
      </c>
      <c r="Q3471">
        <v>1459265045</v>
      </c>
      <c r="R3471" s="13">
        <f t="shared" si="218"/>
        <v>42458.641724537039</v>
      </c>
      <c r="S3471">
        <v>1461857045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 t="b">
        <v>0</v>
      </c>
      <c r="J3472">
        <v>9</v>
      </c>
      <c r="K3472" t="b">
        <v>1</v>
      </c>
      <c r="L3472" t="s">
        <v>8271</v>
      </c>
      <c r="M3472" s="8">
        <f t="shared" si="216"/>
        <v>150</v>
      </c>
      <c r="N3472" s="9">
        <f t="shared" si="217"/>
        <v>41.666666666666664</v>
      </c>
      <c r="O3472" t="s">
        <v>8317</v>
      </c>
      <c r="P3472" t="s">
        <v>8318</v>
      </c>
      <c r="Q3472">
        <v>1465345902</v>
      </c>
      <c r="R3472" s="13">
        <f t="shared" si="218"/>
        <v>42529.022013888884</v>
      </c>
      <c r="S3472">
        <v>1468618680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 t="b">
        <v>0</v>
      </c>
      <c r="J3473">
        <v>30</v>
      </c>
      <c r="K3473" t="b">
        <v>1</v>
      </c>
      <c r="L3473" t="s">
        <v>8271</v>
      </c>
      <c r="M3473" s="8">
        <f t="shared" si="216"/>
        <v>214.6</v>
      </c>
      <c r="N3473" s="9">
        <f t="shared" si="217"/>
        <v>35.766666666666666</v>
      </c>
      <c r="O3473" t="s">
        <v>8317</v>
      </c>
      <c r="P3473" t="s">
        <v>8318</v>
      </c>
      <c r="Q3473">
        <v>1405971690</v>
      </c>
      <c r="R3473" s="13">
        <f t="shared" si="218"/>
        <v>41841.820486111108</v>
      </c>
      <c r="S3473">
        <v>1409515200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 t="b">
        <v>0</v>
      </c>
      <c r="J3474">
        <v>23</v>
      </c>
      <c r="K3474" t="b">
        <v>1</v>
      </c>
      <c r="L3474" t="s">
        <v>8271</v>
      </c>
      <c r="M3474" s="8">
        <f t="shared" si="216"/>
        <v>102.05</v>
      </c>
      <c r="N3474" s="9">
        <f t="shared" si="217"/>
        <v>88.739130434782609</v>
      </c>
      <c r="O3474" t="s">
        <v>8317</v>
      </c>
      <c r="P3474" t="s">
        <v>8318</v>
      </c>
      <c r="Q3474">
        <v>1413432331</v>
      </c>
      <c r="R3474" s="13">
        <f t="shared" si="218"/>
        <v>41928.170497685183</v>
      </c>
      <c r="S3474">
        <v>1415253540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 t="b">
        <v>0</v>
      </c>
      <c r="J3475">
        <v>33</v>
      </c>
      <c r="K3475" t="b">
        <v>1</v>
      </c>
      <c r="L3475" t="s">
        <v>8271</v>
      </c>
      <c r="M3475" s="8">
        <f t="shared" si="216"/>
        <v>100</v>
      </c>
      <c r="N3475" s="9">
        <f t="shared" si="217"/>
        <v>148.4848484848485</v>
      </c>
      <c r="O3475" t="s">
        <v>8317</v>
      </c>
      <c r="P3475" t="s">
        <v>8318</v>
      </c>
      <c r="Q3475">
        <v>1425067296</v>
      </c>
      <c r="R3475" s="13">
        <f t="shared" si="218"/>
        <v>42062.834444444445</v>
      </c>
      <c r="S3475">
        <v>1426883220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 t="b">
        <v>0</v>
      </c>
      <c r="J3476">
        <v>39</v>
      </c>
      <c r="K3476" t="b">
        <v>1</v>
      </c>
      <c r="L3476" t="s">
        <v>8271</v>
      </c>
      <c r="M3476" s="8">
        <f t="shared" si="216"/>
        <v>101</v>
      </c>
      <c r="N3476" s="9">
        <f t="shared" si="217"/>
        <v>51.794871794871796</v>
      </c>
      <c r="O3476" t="s">
        <v>8317</v>
      </c>
      <c r="P3476" t="s">
        <v>8318</v>
      </c>
      <c r="Q3476">
        <v>1466424131</v>
      </c>
      <c r="R3476" s="13">
        <f t="shared" si="218"/>
        <v>42541.501516203702</v>
      </c>
      <c r="S3476">
        <v>1469016131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 t="b">
        <v>0</v>
      </c>
      <c r="J3477">
        <v>17</v>
      </c>
      <c r="K3477" t="b">
        <v>1</v>
      </c>
      <c r="L3477" t="s">
        <v>8271</v>
      </c>
      <c r="M3477" s="8">
        <f t="shared" si="216"/>
        <v>113.33333333333333</v>
      </c>
      <c r="N3477" s="9">
        <f t="shared" si="217"/>
        <v>20</v>
      </c>
      <c r="O3477" t="s">
        <v>8317</v>
      </c>
      <c r="P3477" t="s">
        <v>8318</v>
      </c>
      <c r="Q3477">
        <v>1412629704</v>
      </c>
      <c r="R3477" s="13">
        <f t="shared" si="218"/>
        <v>41918.880833333329</v>
      </c>
      <c r="S3477">
        <v>1414972800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 t="b">
        <v>0</v>
      </c>
      <c r="J3478">
        <v>6</v>
      </c>
      <c r="K3478" t="b">
        <v>1</v>
      </c>
      <c r="L3478" t="s">
        <v>8271</v>
      </c>
      <c r="M3478" s="8">
        <f t="shared" si="216"/>
        <v>104</v>
      </c>
      <c r="N3478" s="9">
        <f t="shared" si="217"/>
        <v>52</v>
      </c>
      <c r="O3478" t="s">
        <v>8317</v>
      </c>
      <c r="P3478" t="s">
        <v>8318</v>
      </c>
      <c r="Q3478">
        <v>1412836990</v>
      </c>
      <c r="R3478" s="13">
        <f t="shared" si="218"/>
        <v>41921.279976851853</v>
      </c>
      <c r="S3478">
        <v>1414378800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 t="b">
        <v>0</v>
      </c>
      <c r="J3479">
        <v>39</v>
      </c>
      <c r="K3479" t="b">
        <v>1</v>
      </c>
      <c r="L3479" t="s">
        <v>8271</v>
      </c>
      <c r="M3479" s="8">
        <f t="shared" si="216"/>
        <v>115.33333333333333</v>
      </c>
      <c r="N3479" s="9">
        <f t="shared" si="217"/>
        <v>53.230769230769234</v>
      </c>
      <c r="O3479" t="s">
        <v>8317</v>
      </c>
      <c r="P3479" t="s">
        <v>8318</v>
      </c>
      <c r="Q3479">
        <v>1430761243</v>
      </c>
      <c r="R3479" s="13">
        <f t="shared" si="218"/>
        <v>42128.736608796295</v>
      </c>
      <c r="S3479">
        <v>1431831600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 t="b">
        <v>0</v>
      </c>
      <c r="J3480">
        <v>57</v>
      </c>
      <c r="K3480" t="b">
        <v>1</v>
      </c>
      <c r="L3480" t="s">
        <v>8271</v>
      </c>
      <c r="M3480" s="8">
        <f t="shared" si="216"/>
        <v>112.85</v>
      </c>
      <c r="N3480" s="9">
        <f t="shared" si="217"/>
        <v>39.596491228070178</v>
      </c>
      <c r="O3480" t="s">
        <v>8317</v>
      </c>
      <c r="P3480" t="s">
        <v>8318</v>
      </c>
      <c r="Q3480">
        <v>1424296822</v>
      </c>
      <c r="R3480" s="13">
        <f t="shared" si="218"/>
        <v>42053.916921296302</v>
      </c>
      <c r="S3480">
        <v>1426539600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 t="b">
        <v>0</v>
      </c>
      <c r="J3481">
        <v>56</v>
      </c>
      <c r="K3481" t="b">
        <v>1</v>
      </c>
      <c r="L3481" t="s">
        <v>8271</v>
      </c>
      <c r="M3481" s="8">
        <f t="shared" si="216"/>
        <v>127.86666666666666</v>
      </c>
      <c r="N3481" s="9">
        <f t="shared" si="217"/>
        <v>34.25</v>
      </c>
      <c r="O3481" t="s">
        <v>8317</v>
      </c>
      <c r="P3481" t="s">
        <v>8318</v>
      </c>
      <c r="Q3481">
        <v>1400790680</v>
      </c>
      <c r="R3481" s="13">
        <f t="shared" si="218"/>
        <v>41781.855092592588</v>
      </c>
      <c r="S3481">
        <v>1403382680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 t="b">
        <v>0</v>
      </c>
      <c r="J3482">
        <v>13</v>
      </c>
      <c r="K3482" t="b">
        <v>1</v>
      </c>
      <c r="L3482" t="s">
        <v>8271</v>
      </c>
      <c r="M3482" s="8">
        <f t="shared" si="216"/>
        <v>142.66666666666666</v>
      </c>
      <c r="N3482" s="9">
        <f t="shared" si="217"/>
        <v>164.61538461538461</v>
      </c>
      <c r="O3482" t="s">
        <v>8317</v>
      </c>
      <c r="P3482" t="s">
        <v>8318</v>
      </c>
      <c r="Q3482">
        <v>1434440227</v>
      </c>
      <c r="R3482" s="13">
        <f t="shared" si="218"/>
        <v>42171.317442129628</v>
      </c>
      <c r="S3482">
        <v>1436562000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 t="b">
        <v>0</v>
      </c>
      <c r="J3483">
        <v>95</v>
      </c>
      <c r="K3483" t="b">
        <v>1</v>
      </c>
      <c r="L3483" t="s">
        <v>8271</v>
      </c>
      <c r="M3483" s="8">
        <f t="shared" si="216"/>
        <v>118.8</v>
      </c>
      <c r="N3483" s="9">
        <f t="shared" si="217"/>
        <v>125.05263157894737</v>
      </c>
      <c r="O3483" t="s">
        <v>8317</v>
      </c>
      <c r="P3483" t="s">
        <v>8318</v>
      </c>
      <c r="Q3483">
        <v>1418709388</v>
      </c>
      <c r="R3483" s="13">
        <f t="shared" si="218"/>
        <v>41989.24754629629</v>
      </c>
      <c r="S3483">
        <v>1420178188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 t="b">
        <v>0</v>
      </c>
      <c r="J3484">
        <v>80</v>
      </c>
      <c r="K3484" t="b">
        <v>1</v>
      </c>
      <c r="L3484" t="s">
        <v>8271</v>
      </c>
      <c r="M3484" s="8">
        <f t="shared" si="216"/>
        <v>138.33333333333334</v>
      </c>
      <c r="N3484" s="9">
        <f t="shared" si="217"/>
        <v>51.875</v>
      </c>
      <c r="O3484" t="s">
        <v>8317</v>
      </c>
      <c r="P3484" t="s">
        <v>8318</v>
      </c>
      <c r="Q3484">
        <v>1402079466</v>
      </c>
      <c r="R3484" s="13">
        <f t="shared" si="218"/>
        <v>41796.771597222221</v>
      </c>
      <c r="S3484">
        <v>1404671466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 t="b">
        <v>0</v>
      </c>
      <c r="J3485">
        <v>133</v>
      </c>
      <c r="K3485" t="b">
        <v>1</v>
      </c>
      <c r="L3485" t="s">
        <v>8271</v>
      </c>
      <c r="M3485" s="8">
        <f t="shared" si="216"/>
        <v>159.9402985074627</v>
      </c>
      <c r="N3485" s="9">
        <f t="shared" si="217"/>
        <v>40.285714285714285</v>
      </c>
      <c r="O3485" t="s">
        <v>8317</v>
      </c>
      <c r="P3485" t="s">
        <v>8318</v>
      </c>
      <c r="Q3485">
        <v>1401811381</v>
      </c>
      <c r="R3485" s="13">
        <f t="shared" si="218"/>
        <v>41793.668761574074</v>
      </c>
      <c r="S3485">
        <v>1404403381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 t="b">
        <v>0</v>
      </c>
      <c r="J3486">
        <v>44</v>
      </c>
      <c r="K3486" t="b">
        <v>1</v>
      </c>
      <c r="L3486" t="s">
        <v>8271</v>
      </c>
      <c r="M3486" s="8">
        <f t="shared" si="216"/>
        <v>114.24</v>
      </c>
      <c r="N3486" s="9">
        <f t="shared" si="217"/>
        <v>64.909090909090907</v>
      </c>
      <c r="O3486" t="s">
        <v>8317</v>
      </c>
      <c r="P3486" t="s">
        <v>8318</v>
      </c>
      <c r="Q3486">
        <v>1463422499</v>
      </c>
      <c r="R3486" s="13">
        <f t="shared" si="218"/>
        <v>42506.760405092587</v>
      </c>
      <c r="S3486">
        <v>1466014499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 t="b">
        <v>0</v>
      </c>
      <c r="J3487">
        <v>30</v>
      </c>
      <c r="K3487" t="b">
        <v>1</v>
      </c>
      <c r="L3487" t="s">
        <v>8271</v>
      </c>
      <c r="M3487" s="8">
        <f t="shared" si="216"/>
        <v>100.60606060606061</v>
      </c>
      <c r="N3487" s="9">
        <f t="shared" si="217"/>
        <v>55.333333333333336</v>
      </c>
      <c r="O3487" t="s">
        <v>8317</v>
      </c>
      <c r="P3487" t="s">
        <v>8318</v>
      </c>
      <c r="Q3487">
        <v>1451839080</v>
      </c>
      <c r="R3487" s="13">
        <f t="shared" si="218"/>
        <v>42372.693055555559</v>
      </c>
      <c r="S3487">
        <v>1454431080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 t="b">
        <v>0</v>
      </c>
      <c r="J3488">
        <v>56</v>
      </c>
      <c r="K3488" t="b">
        <v>1</v>
      </c>
      <c r="L3488" t="s">
        <v>8271</v>
      </c>
      <c r="M3488" s="8">
        <f t="shared" si="216"/>
        <v>155.19999999999999</v>
      </c>
      <c r="N3488" s="9">
        <f t="shared" si="217"/>
        <v>83.142857142857139</v>
      </c>
      <c r="O3488" t="s">
        <v>8317</v>
      </c>
      <c r="P3488" t="s">
        <v>8318</v>
      </c>
      <c r="Q3488">
        <v>1430600401</v>
      </c>
      <c r="R3488" s="13">
        <f t="shared" si="218"/>
        <v>42126.87501157407</v>
      </c>
      <c r="S3488">
        <v>1433314740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 t="b">
        <v>0</v>
      </c>
      <c r="J3489">
        <v>66</v>
      </c>
      <c r="K3489" t="b">
        <v>1</v>
      </c>
      <c r="L3489" t="s">
        <v>8271</v>
      </c>
      <c r="M3489" s="8">
        <f t="shared" si="216"/>
        <v>127.75</v>
      </c>
      <c r="N3489" s="9">
        <f t="shared" si="217"/>
        <v>38.712121212121211</v>
      </c>
      <c r="O3489" t="s">
        <v>8317</v>
      </c>
      <c r="P3489" t="s">
        <v>8318</v>
      </c>
      <c r="Q3489">
        <v>1432593252</v>
      </c>
      <c r="R3489" s="13">
        <f t="shared" si="218"/>
        <v>42149.940416666665</v>
      </c>
      <c r="S3489">
        <v>1435185252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 t="b">
        <v>0</v>
      </c>
      <c r="J3490">
        <v>29</v>
      </c>
      <c r="K3490" t="b">
        <v>1</v>
      </c>
      <c r="L3490" t="s">
        <v>8271</v>
      </c>
      <c r="M3490" s="8">
        <f t="shared" si="216"/>
        <v>121.2</v>
      </c>
      <c r="N3490" s="9">
        <f t="shared" si="217"/>
        <v>125.37931034482759</v>
      </c>
      <c r="O3490" t="s">
        <v>8317</v>
      </c>
      <c r="P3490" t="s">
        <v>8318</v>
      </c>
      <c r="Q3490">
        <v>1427221560</v>
      </c>
      <c r="R3490" s="13">
        <f t="shared" si="218"/>
        <v>42087.768055555556</v>
      </c>
      <c r="S3490">
        <v>1429286400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 t="b">
        <v>0</v>
      </c>
      <c r="J3491">
        <v>72</v>
      </c>
      <c r="K3491" t="b">
        <v>1</v>
      </c>
      <c r="L3491" t="s">
        <v>8271</v>
      </c>
      <c r="M3491" s="8">
        <f t="shared" si="216"/>
        <v>112.7</v>
      </c>
      <c r="N3491" s="9">
        <f t="shared" si="217"/>
        <v>78.263888888888886</v>
      </c>
      <c r="O3491" t="s">
        <v>8317</v>
      </c>
      <c r="P3491" t="s">
        <v>8318</v>
      </c>
      <c r="Q3491">
        <v>1398352531</v>
      </c>
      <c r="R3491" s="13">
        <f t="shared" si="218"/>
        <v>41753.635775462964</v>
      </c>
      <c r="S3491">
        <v>1400965200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 t="b">
        <v>0</v>
      </c>
      <c r="J3492">
        <v>27</v>
      </c>
      <c r="K3492" t="b">
        <v>1</v>
      </c>
      <c r="L3492" t="s">
        <v>8271</v>
      </c>
      <c r="M3492" s="8">
        <f t="shared" si="216"/>
        <v>127.5</v>
      </c>
      <c r="N3492" s="9">
        <f t="shared" si="217"/>
        <v>47.222222222222221</v>
      </c>
      <c r="O3492" t="s">
        <v>8317</v>
      </c>
      <c r="P3492" t="s">
        <v>8318</v>
      </c>
      <c r="Q3492">
        <v>1457982924</v>
      </c>
      <c r="R3492" s="13">
        <f t="shared" si="218"/>
        <v>42443.802361111113</v>
      </c>
      <c r="S3492">
        <v>1460574924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 t="b">
        <v>0</v>
      </c>
      <c r="J3493">
        <v>10</v>
      </c>
      <c r="K3493" t="b">
        <v>1</v>
      </c>
      <c r="L3493" t="s">
        <v>8271</v>
      </c>
      <c r="M3493" s="8">
        <f t="shared" si="216"/>
        <v>158.19999999999999</v>
      </c>
      <c r="N3493" s="9">
        <f t="shared" si="217"/>
        <v>79.099999999999994</v>
      </c>
      <c r="O3493" t="s">
        <v>8317</v>
      </c>
      <c r="P3493" t="s">
        <v>8318</v>
      </c>
      <c r="Q3493">
        <v>1430114384</v>
      </c>
      <c r="R3493" s="13">
        <f t="shared" si="218"/>
        <v>42121.249814814815</v>
      </c>
      <c r="S3493">
        <v>1431928784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 t="b">
        <v>0</v>
      </c>
      <c r="J3494">
        <v>35</v>
      </c>
      <c r="K3494" t="b">
        <v>1</v>
      </c>
      <c r="L3494" t="s">
        <v>8271</v>
      </c>
      <c r="M3494" s="8">
        <f t="shared" si="216"/>
        <v>105.26894736842105</v>
      </c>
      <c r="N3494" s="9">
        <f t="shared" si="217"/>
        <v>114.29199999999999</v>
      </c>
      <c r="O3494" t="s">
        <v>8317</v>
      </c>
      <c r="P3494" t="s">
        <v>8318</v>
      </c>
      <c r="Q3494">
        <v>1442794397</v>
      </c>
      <c r="R3494" s="13">
        <f t="shared" si="218"/>
        <v>42268.009224537032</v>
      </c>
      <c r="S3494">
        <v>1445818397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 t="b">
        <v>0</v>
      </c>
      <c r="J3495">
        <v>29</v>
      </c>
      <c r="K3495" t="b">
        <v>1</v>
      </c>
      <c r="L3495" t="s">
        <v>8271</v>
      </c>
      <c r="M3495" s="8">
        <f t="shared" si="216"/>
        <v>100</v>
      </c>
      <c r="N3495" s="9">
        <f t="shared" si="217"/>
        <v>51.724137931034484</v>
      </c>
      <c r="O3495" t="s">
        <v>8317</v>
      </c>
      <c r="P3495" t="s">
        <v>8318</v>
      </c>
      <c r="Q3495">
        <v>1406580436</v>
      </c>
      <c r="R3495" s="13">
        <f t="shared" si="218"/>
        <v>41848.866157407407</v>
      </c>
      <c r="S3495">
        <v>1408252260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 t="b">
        <v>0</v>
      </c>
      <c r="J3496">
        <v>13</v>
      </c>
      <c r="K3496" t="b">
        <v>1</v>
      </c>
      <c r="L3496" t="s">
        <v>8271</v>
      </c>
      <c r="M3496" s="8">
        <f t="shared" si="216"/>
        <v>100</v>
      </c>
      <c r="N3496" s="9">
        <f t="shared" si="217"/>
        <v>30.76923076923077</v>
      </c>
      <c r="O3496" t="s">
        <v>8317</v>
      </c>
      <c r="P3496" t="s">
        <v>8318</v>
      </c>
      <c r="Q3496">
        <v>1479186575</v>
      </c>
      <c r="R3496" s="13">
        <f t="shared" si="218"/>
        <v>42689.214988425927</v>
      </c>
      <c r="S3496">
        <v>1480140000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 t="b">
        <v>0</v>
      </c>
      <c r="J3497">
        <v>72</v>
      </c>
      <c r="K3497" t="b">
        <v>1</v>
      </c>
      <c r="L3497" t="s">
        <v>8271</v>
      </c>
      <c r="M3497" s="8">
        <f t="shared" si="216"/>
        <v>106.86</v>
      </c>
      <c r="N3497" s="9">
        <f t="shared" si="217"/>
        <v>74.208333333333329</v>
      </c>
      <c r="O3497" t="s">
        <v>8317</v>
      </c>
      <c r="P3497" t="s">
        <v>8318</v>
      </c>
      <c r="Q3497">
        <v>1412360309</v>
      </c>
      <c r="R3497" s="13">
        <f t="shared" si="218"/>
        <v>41915.762835648151</v>
      </c>
      <c r="S3497">
        <v>1414862280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 t="b">
        <v>0</v>
      </c>
      <c r="J3498">
        <v>78</v>
      </c>
      <c r="K3498" t="b">
        <v>1</v>
      </c>
      <c r="L3498" t="s">
        <v>8271</v>
      </c>
      <c r="M3498" s="8">
        <f t="shared" si="216"/>
        <v>124.4</v>
      </c>
      <c r="N3498" s="9">
        <f t="shared" si="217"/>
        <v>47.846153846153847</v>
      </c>
      <c r="O3498" t="s">
        <v>8317</v>
      </c>
      <c r="P3498" t="s">
        <v>8318</v>
      </c>
      <c r="Q3498">
        <v>1470169166</v>
      </c>
      <c r="R3498" s="13">
        <f t="shared" si="218"/>
        <v>42584.846828703703</v>
      </c>
      <c r="S3498">
        <v>1473625166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 t="b">
        <v>0</v>
      </c>
      <c r="J3499">
        <v>49</v>
      </c>
      <c r="K3499" t="b">
        <v>1</v>
      </c>
      <c r="L3499" t="s">
        <v>8271</v>
      </c>
      <c r="M3499" s="8">
        <f t="shared" si="216"/>
        <v>108.70406189555126</v>
      </c>
      <c r="N3499" s="9">
        <f t="shared" si="217"/>
        <v>34.408163265306122</v>
      </c>
      <c r="O3499" t="s">
        <v>8317</v>
      </c>
      <c r="P3499" t="s">
        <v>8318</v>
      </c>
      <c r="Q3499">
        <v>1463852904</v>
      </c>
      <c r="R3499" s="13">
        <f t="shared" si="218"/>
        <v>42511.741944444439</v>
      </c>
      <c r="S3499">
        <v>1464904800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 t="b">
        <v>0</v>
      </c>
      <c r="J3500">
        <v>42</v>
      </c>
      <c r="K3500" t="b">
        <v>1</v>
      </c>
      <c r="L3500" t="s">
        <v>8271</v>
      </c>
      <c r="M3500" s="8">
        <f t="shared" si="216"/>
        <v>102.42424242424242</v>
      </c>
      <c r="N3500" s="9">
        <f t="shared" si="217"/>
        <v>40.238095238095241</v>
      </c>
      <c r="O3500" t="s">
        <v>8317</v>
      </c>
      <c r="P3500" t="s">
        <v>8318</v>
      </c>
      <c r="Q3500">
        <v>1459309704</v>
      </c>
      <c r="R3500" s="13">
        <f t="shared" si="218"/>
        <v>42459.15861111111</v>
      </c>
      <c r="S3500">
        <v>1464471840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 t="b">
        <v>0</v>
      </c>
      <c r="J3501">
        <v>35</v>
      </c>
      <c r="K3501" t="b">
        <v>1</v>
      </c>
      <c r="L3501" t="s">
        <v>8271</v>
      </c>
      <c r="M3501" s="8">
        <f t="shared" si="216"/>
        <v>105.5</v>
      </c>
      <c r="N3501" s="9">
        <f t="shared" si="217"/>
        <v>60.285714285714285</v>
      </c>
      <c r="O3501" t="s">
        <v>8317</v>
      </c>
      <c r="P3501" t="s">
        <v>8318</v>
      </c>
      <c r="Q3501">
        <v>1431046325</v>
      </c>
      <c r="R3501" s="13">
        <f t="shared" si="218"/>
        <v>42132.036168981482</v>
      </c>
      <c r="S3501">
        <v>1435733940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 t="b">
        <v>0</v>
      </c>
      <c r="J3502">
        <v>42</v>
      </c>
      <c r="K3502" t="b">
        <v>1</v>
      </c>
      <c r="L3502" t="s">
        <v>8271</v>
      </c>
      <c r="M3502" s="8">
        <f t="shared" si="216"/>
        <v>106.3</v>
      </c>
      <c r="N3502" s="9">
        <f t="shared" si="217"/>
        <v>25.30952380952381</v>
      </c>
      <c r="O3502" t="s">
        <v>8317</v>
      </c>
      <c r="P3502" t="s">
        <v>8318</v>
      </c>
      <c r="Q3502">
        <v>1455919438</v>
      </c>
      <c r="R3502" s="13">
        <f t="shared" si="218"/>
        <v>42419.91942129629</v>
      </c>
      <c r="S3502">
        <v>1457326740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 t="b">
        <v>0</v>
      </c>
      <c r="J3503">
        <v>42</v>
      </c>
      <c r="K3503" t="b">
        <v>1</v>
      </c>
      <c r="L3503" t="s">
        <v>8271</v>
      </c>
      <c r="M3503" s="8">
        <f t="shared" si="216"/>
        <v>100.66666666666667</v>
      </c>
      <c r="N3503" s="9">
        <f t="shared" si="217"/>
        <v>35.952380952380949</v>
      </c>
      <c r="O3503" t="s">
        <v>8317</v>
      </c>
      <c r="P3503" t="s">
        <v>8318</v>
      </c>
      <c r="Q3503">
        <v>1439835595</v>
      </c>
      <c r="R3503" s="13">
        <f t="shared" si="218"/>
        <v>42233.763831018514</v>
      </c>
      <c r="S3503">
        <v>1441995595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 t="b">
        <v>0</v>
      </c>
      <c r="J3504">
        <v>31</v>
      </c>
      <c r="K3504" t="b">
        <v>1</v>
      </c>
      <c r="L3504" t="s">
        <v>8271</v>
      </c>
      <c r="M3504" s="8">
        <f t="shared" si="216"/>
        <v>105.4</v>
      </c>
      <c r="N3504" s="9">
        <f t="shared" si="217"/>
        <v>136</v>
      </c>
      <c r="O3504" t="s">
        <v>8317</v>
      </c>
      <c r="P3504" t="s">
        <v>8318</v>
      </c>
      <c r="Q3504">
        <v>1456862924</v>
      </c>
      <c r="R3504" s="13">
        <f t="shared" si="218"/>
        <v>42430.839398148149</v>
      </c>
      <c r="S3504">
        <v>1458100740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 t="b">
        <v>0</v>
      </c>
      <c r="J3505">
        <v>38</v>
      </c>
      <c r="K3505" t="b">
        <v>1</v>
      </c>
      <c r="L3505" t="s">
        <v>8271</v>
      </c>
      <c r="M3505" s="8">
        <f t="shared" si="216"/>
        <v>107.56</v>
      </c>
      <c r="N3505" s="9">
        <f t="shared" si="217"/>
        <v>70.763157894736835</v>
      </c>
      <c r="O3505" t="s">
        <v>8317</v>
      </c>
      <c r="P3505" t="s">
        <v>8318</v>
      </c>
      <c r="Q3505">
        <v>1466767728</v>
      </c>
      <c r="R3505" s="13">
        <f t="shared" si="218"/>
        <v>42545.478333333333</v>
      </c>
      <c r="S3505">
        <v>1469359728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 t="b">
        <v>0</v>
      </c>
      <c r="J3506">
        <v>8</v>
      </c>
      <c r="K3506" t="b">
        <v>1</v>
      </c>
      <c r="L3506" t="s">
        <v>8271</v>
      </c>
      <c r="M3506" s="8">
        <f t="shared" si="216"/>
        <v>100</v>
      </c>
      <c r="N3506" s="9">
        <f t="shared" si="217"/>
        <v>125</v>
      </c>
      <c r="O3506" t="s">
        <v>8317</v>
      </c>
      <c r="P3506" t="s">
        <v>8318</v>
      </c>
      <c r="Q3506">
        <v>1445363891</v>
      </c>
      <c r="R3506" s="13">
        <f t="shared" si="218"/>
        <v>42297.748738425929</v>
      </c>
      <c r="S3506">
        <v>1447959491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 t="b">
        <v>0</v>
      </c>
      <c r="J3507">
        <v>39</v>
      </c>
      <c r="K3507" t="b">
        <v>1</v>
      </c>
      <c r="L3507" t="s">
        <v>8271</v>
      </c>
      <c r="M3507" s="8">
        <f t="shared" si="216"/>
        <v>103.76</v>
      </c>
      <c r="N3507" s="9">
        <f t="shared" si="217"/>
        <v>66.512820512820511</v>
      </c>
      <c r="O3507" t="s">
        <v>8317</v>
      </c>
      <c r="P3507" t="s">
        <v>8318</v>
      </c>
      <c r="Q3507">
        <v>1398983245</v>
      </c>
      <c r="R3507" s="13">
        <f t="shared" si="218"/>
        <v>41760.935706018521</v>
      </c>
      <c r="S3507">
        <v>1399953600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 t="b">
        <v>0</v>
      </c>
      <c r="J3508">
        <v>29</v>
      </c>
      <c r="K3508" t="b">
        <v>1</v>
      </c>
      <c r="L3508" t="s">
        <v>8271</v>
      </c>
      <c r="M3508" s="8">
        <f t="shared" si="216"/>
        <v>101.5</v>
      </c>
      <c r="N3508" s="9">
        <f t="shared" si="217"/>
        <v>105</v>
      </c>
      <c r="O3508" t="s">
        <v>8317</v>
      </c>
      <c r="P3508" t="s">
        <v>8318</v>
      </c>
      <c r="Q3508">
        <v>1404927440</v>
      </c>
      <c r="R3508" s="13">
        <f t="shared" si="218"/>
        <v>41829.734259259261</v>
      </c>
      <c r="S3508">
        <v>1408815440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 t="b">
        <v>0</v>
      </c>
      <c r="J3509">
        <v>72</v>
      </c>
      <c r="K3509" t="b">
        <v>1</v>
      </c>
      <c r="L3509" t="s">
        <v>8271</v>
      </c>
      <c r="M3509" s="8">
        <f t="shared" si="216"/>
        <v>104.4</v>
      </c>
      <c r="N3509" s="9">
        <f t="shared" si="217"/>
        <v>145</v>
      </c>
      <c r="O3509" t="s">
        <v>8317</v>
      </c>
      <c r="P3509" t="s">
        <v>8318</v>
      </c>
      <c r="Q3509">
        <v>1462140537</v>
      </c>
      <c r="R3509" s="13">
        <f t="shared" si="218"/>
        <v>42491.92288194444</v>
      </c>
      <c r="S3509">
        <v>1464732537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 t="b">
        <v>0</v>
      </c>
      <c r="J3510">
        <v>15</v>
      </c>
      <c r="K3510" t="b">
        <v>1</v>
      </c>
      <c r="L3510" t="s">
        <v>8271</v>
      </c>
      <c r="M3510" s="8">
        <f t="shared" si="216"/>
        <v>180</v>
      </c>
      <c r="N3510" s="9">
        <f t="shared" si="217"/>
        <v>12</v>
      </c>
      <c r="O3510" t="s">
        <v>8317</v>
      </c>
      <c r="P3510" t="s">
        <v>8318</v>
      </c>
      <c r="Q3510">
        <v>1460914253</v>
      </c>
      <c r="R3510" s="13">
        <f t="shared" si="218"/>
        <v>42477.729780092588</v>
      </c>
      <c r="S3510">
        <v>1462914000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 t="b">
        <v>0</v>
      </c>
      <c r="J3511">
        <v>33</v>
      </c>
      <c r="K3511" t="b">
        <v>1</v>
      </c>
      <c r="L3511" t="s">
        <v>8271</v>
      </c>
      <c r="M3511" s="8">
        <f t="shared" si="216"/>
        <v>106.33333333333333</v>
      </c>
      <c r="N3511" s="9">
        <f t="shared" si="217"/>
        <v>96.666666666666671</v>
      </c>
      <c r="O3511" t="s">
        <v>8317</v>
      </c>
      <c r="P3511" t="s">
        <v>8318</v>
      </c>
      <c r="Q3511">
        <v>1415392666</v>
      </c>
      <c r="R3511" s="13">
        <f t="shared" si="218"/>
        <v>41950.859560185185</v>
      </c>
      <c r="S3511">
        <v>1416545700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 t="b">
        <v>0</v>
      </c>
      <c r="J3512">
        <v>15</v>
      </c>
      <c r="K3512" t="b">
        <v>1</v>
      </c>
      <c r="L3512" t="s">
        <v>8271</v>
      </c>
      <c r="M3512" s="8">
        <f t="shared" si="216"/>
        <v>100.55555555555556</v>
      </c>
      <c r="N3512" s="9">
        <f t="shared" si="217"/>
        <v>60.333333333333336</v>
      </c>
      <c r="O3512" t="s">
        <v>8317</v>
      </c>
      <c r="P3512" t="s">
        <v>8318</v>
      </c>
      <c r="Q3512">
        <v>1402584846</v>
      </c>
      <c r="R3512" s="13">
        <f t="shared" si="218"/>
        <v>41802.62090277778</v>
      </c>
      <c r="S3512">
        <v>1404312846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 t="b">
        <v>0</v>
      </c>
      <c r="J3513">
        <v>19</v>
      </c>
      <c r="K3513" t="b">
        <v>1</v>
      </c>
      <c r="L3513" t="s">
        <v>8271</v>
      </c>
      <c r="M3513" s="8">
        <f t="shared" si="216"/>
        <v>101.2</v>
      </c>
      <c r="N3513" s="9">
        <f t="shared" si="217"/>
        <v>79.89473684210526</v>
      </c>
      <c r="O3513" t="s">
        <v>8317</v>
      </c>
      <c r="P3513" t="s">
        <v>8318</v>
      </c>
      <c r="Q3513">
        <v>1413406695</v>
      </c>
      <c r="R3513" s="13">
        <f t="shared" si="218"/>
        <v>41927.873784722222</v>
      </c>
      <c r="S3513">
        <v>1415385000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 t="b">
        <v>0</v>
      </c>
      <c r="J3514">
        <v>17</v>
      </c>
      <c r="K3514" t="b">
        <v>1</v>
      </c>
      <c r="L3514" t="s">
        <v>8271</v>
      </c>
      <c r="M3514" s="8">
        <f t="shared" si="216"/>
        <v>100</v>
      </c>
      <c r="N3514" s="9">
        <f t="shared" si="217"/>
        <v>58.823529411764703</v>
      </c>
      <c r="O3514" t="s">
        <v>8317</v>
      </c>
      <c r="P3514" t="s">
        <v>8318</v>
      </c>
      <c r="Q3514">
        <v>1424609592</v>
      </c>
      <c r="R3514" s="13">
        <f t="shared" si="218"/>
        <v>42057.536944444444</v>
      </c>
      <c r="S3514">
        <v>1429789992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 t="b">
        <v>0</v>
      </c>
      <c r="J3515">
        <v>44</v>
      </c>
      <c r="K3515" t="b">
        <v>1</v>
      </c>
      <c r="L3515" t="s">
        <v>8271</v>
      </c>
      <c r="M3515" s="8">
        <f t="shared" si="216"/>
        <v>118.39285714285714</v>
      </c>
      <c r="N3515" s="9">
        <f t="shared" si="217"/>
        <v>75.340909090909093</v>
      </c>
      <c r="O3515" t="s">
        <v>8317</v>
      </c>
      <c r="P3515" t="s">
        <v>8318</v>
      </c>
      <c r="Q3515">
        <v>1400725112</v>
      </c>
      <c r="R3515" s="13">
        <f t="shared" si="218"/>
        <v>41781.096203703702</v>
      </c>
      <c r="S3515">
        <v>1401857940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 t="b">
        <v>0</v>
      </c>
      <c r="J3516">
        <v>10</v>
      </c>
      <c r="K3516" t="b">
        <v>1</v>
      </c>
      <c r="L3516" t="s">
        <v>8271</v>
      </c>
      <c r="M3516" s="8">
        <f t="shared" si="216"/>
        <v>110</v>
      </c>
      <c r="N3516" s="9">
        <f t="shared" si="217"/>
        <v>55</v>
      </c>
      <c r="O3516" t="s">
        <v>8317</v>
      </c>
      <c r="P3516" t="s">
        <v>8318</v>
      </c>
      <c r="Q3516">
        <v>1421439552</v>
      </c>
      <c r="R3516" s="13">
        <f t="shared" si="218"/>
        <v>42020.846666666665</v>
      </c>
      <c r="S3516">
        <v>1422853140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 t="b">
        <v>0</v>
      </c>
      <c r="J3517">
        <v>46</v>
      </c>
      <c r="K3517" t="b">
        <v>1</v>
      </c>
      <c r="L3517" t="s">
        <v>8271</v>
      </c>
      <c r="M3517" s="8">
        <f t="shared" si="216"/>
        <v>102.66666666666667</v>
      </c>
      <c r="N3517" s="9">
        <f t="shared" si="217"/>
        <v>66.956521739130437</v>
      </c>
      <c r="O3517" t="s">
        <v>8317</v>
      </c>
      <c r="P3517" t="s">
        <v>8318</v>
      </c>
      <c r="Q3517">
        <v>1430505171</v>
      </c>
      <c r="R3517" s="13">
        <f t="shared" si="218"/>
        <v>42125.772812499999</v>
      </c>
      <c r="S3517">
        <v>1433097171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 t="b">
        <v>0</v>
      </c>
      <c r="J3518">
        <v>11</v>
      </c>
      <c r="K3518" t="b">
        <v>1</v>
      </c>
      <c r="L3518" t="s">
        <v>8271</v>
      </c>
      <c r="M3518" s="8">
        <f t="shared" si="216"/>
        <v>100</v>
      </c>
      <c r="N3518" s="9">
        <f t="shared" si="217"/>
        <v>227.27272727272728</v>
      </c>
      <c r="O3518" t="s">
        <v>8317</v>
      </c>
      <c r="P3518" t="s">
        <v>8318</v>
      </c>
      <c r="Q3518">
        <v>1407197670</v>
      </c>
      <c r="R3518" s="13">
        <f t="shared" si="218"/>
        <v>41856.010069444441</v>
      </c>
      <c r="S3518">
        <v>1410145200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 t="b">
        <v>0</v>
      </c>
      <c r="J3519">
        <v>13</v>
      </c>
      <c r="K3519" t="b">
        <v>1</v>
      </c>
      <c r="L3519" t="s">
        <v>8271</v>
      </c>
      <c r="M3519" s="8">
        <f t="shared" si="216"/>
        <v>100</v>
      </c>
      <c r="N3519" s="9">
        <f t="shared" si="217"/>
        <v>307.69230769230768</v>
      </c>
      <c r="O3519" t="s">
        <v>8317</v>
      </c>
      <c r="P3519" t="s">
        <v>8318</v>
      </c>
      <c r="Q3519">
        <v>1401910634</v>
      </c>
      <c r="R3519" s="13">
        <f t="shared" si="218"/>
        <v>41794.817523148151</v>
      </c>
      <c r="S3519">
        <v>1404471600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 t="b">
        <v>0</v>
      </c>
      <c r="J3520">
        <v>33</v>
      </c>
      <c r="K3520" t="b">
        <v>1</v>
      </c>
      <c r="L3520" t="s">
        <v>8271</v>
      </c>
      <c r="M3520" s="8">
        <f t="shared" si="216"/>
        <v>110.04600000000001</v>
      </c>
      <c r="N3520" s="9">
        <f t="shared" si="217"/>
        <v>50.020909090909093</v>
      </c>
      <c r="O3520" t="s">
        <v>8317</v>
      </c>
      <c r="P3520" t="s">
        <v>8318</v>
      </c>
      <c r="Q3520">
        <v>1410461299</v>
      </c>
      <c r="R3520" s="13">
        <f t="shared" si="218"/>
        <v>41893.783553240741</v>
      </c>
      <c r="S3520">
        <v>1412259660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 t="b">
        <v>0</v>
      </c>
      <c r="J3521">
        <v>28</v>
      </c>
      <c r="K3521" t="b">
        <v>1</v>
      </c>
      <c r="L3521" t="s">
        <v>8271</v>
      </c>
      <c r="M3521" s="8">
        <f t="shared" si="216"/>
        <v>101.35</v>
      </c>
      <c r="N3521" s="9">
        <f t="shared" si="217"/>
        <v>72.392857142857139</v>
      </c>
      <c r="O3521" t="s">
        <v>8317</v>
      </c>
      <c r="P3521" t="s">
        <v>8318</v>
      </c>
      <c r="Q3521">
        <v>1422886950</v>
      </c>
      <c r="R3521" s="13">
        <f t="shared" si="218"/>
        <v>42037.598958333328</v>
      </c>
      <c r="S3521">
        <v>1425478950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 t="b">
        <v>0</v>
      </c>
      <c r="J3522">
        <v>21</v>
      </c>
      <c r="K3522" t="b">
        <v>1</v>
      </c>
      <c r="L3522" t="s">
        <v>8271</v>
      </c>
      <c r="M3522" s="8">
        <f t="shared" ref="M3522:M3585" si="220">100*E3522/D3522</f>
        <v>100.75</v>
      </c>
      <c r="N3522" s="9">
        <f t="shared" ref="N3522:N3585" si="221">E3522/J3522</f>
        <v>95.952380952380949</v>
      </c>
      <c r="O3522" t="s">
        <v>8317</v>
      </c>
      <c r="P3522" t="s">
        <v>8318</v>
      </c>
      <c r="Q3522">
        <v>1439322412</v>
      </c>
      <c r="R3522" s="13">
        <f t="shared" ref="R3522:R3585" si="222">(((Q3522/60)/60)/24)+DATE(1970,1,1)</f>
        <v>42227.824212962965</v>
      </c>
      <c r="S3522">
        <v>1441547220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 t="b">
        <v>0</v>
      </c>
      <c r="J3523">
        <v>13</v>
      </c>
      <c r="K3523" t="b">
        <v>1</v>
      </c>
      <c r="L3523" t="s">
        <v>8271</v>
      </c>
      <c r="M3523" s="8">
        <f t="shared" si="220"/>
        <v>169.42857142857142</v>
      </c>
      <c r="N3523" s="9">
        <f t="shared" si="221"/>
        <v>45.615384615384613</v>
      </c>
      <c r="O3523" t="s">
        <v>8317</v>
      </c>
      <c r="P3523" t="s">
        <v>8318</v>
      </c>
      <c r="Q3523">
        <v>1409388020</v>
      </c>
      <c r="R3523" s="13">
        <f t="shared" si="222"/>
        <v>41881.361342592594</v>
      </c>
      <c r="S3523">
        <v>1411980020</v>
      </c>
      <c r="T3523" s="14">
        <f t="shared" ref="T3523:T3586" si="223">(((S3523/60)/60)/24)+DATE(1970,1,1)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 t="b">
        <v>0</v>
      </c>
      <c r="J3524">
        <v>34</v>
      </c>
      <c r="K3524" t="b">
        <v>1</v>
      </c>
      <c r="L3524" t="s">
        <v>8271</v>
      </c>
      <c r="M3524" s="8">
        <f t="shared" si="220"/>
        <v>100</v>
      </c>
      <c r="N3524" s="9">
        <f t="shared" si="221"/>
        <v>41.029411764705884</v>
      </c>
      <c r="O3524" t="s">
        <v>8317</v>
      </c>
      <c r="P3524" t="s">
        <v>8318</v>
      </c>
      <c r="Q3524">
        <v>1439924246</v>
      </c>
      <c r="R3524" s="13">
        <f t="shared" si="222"/>
        <v>42234.789884259255</v>
      </c>
      <c r="S3524">
        <v>1442311560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 t="b">
        <v>0</v>
      </c>
      <c r="J3525">
        <v>80</v>
      </c>
      <c r="K3525" t="b">
        <v>1</v>
      </c>
      <c r="L3525" t="s">
        <v>8271</v>
      </c>
      <c r="M3525" s="8">
        <f t="shared" si="220"/>
        <v>113.65</v>
      </c>
      <c r="N3525" s="9">
        <f t="shared" si="221"/>
        <v>56.825000000000003</v>
      </c>
      <c r="O3525" t="s">
        <v>8317</v>
      </c>
      <c r="P3525" t="s">
        <v>8318</v>
      </c>
      <c r="Q3525">
        <v>1469871148</v>
      </c>
      <c r="R3525" s="13">
        <f t="shared" si="222"/>
        <v>42581.397546296299</v>
      </c>
      <c r="S3525">
        <v>1474844400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 t="b">
        <v>0</v>
      </c>
      <c r="J3526">
        <v>74</v>
      </c>
      <c r="K3526" t="b">
        <v>1</v>
      </c>
      <c r="L3526" t="s">
        <v>8271</v>
      </c>
      <c r="M3526" s="8">
        <f t="shared" si="220"/>
        <v>101.56</v>
      </c>
      <c r="N3526" s="9">
        <f t="shared" si="221"/>
        <v>137.24324324324326</v>
      </c>
      <c r="O3526" t="s">
        <v>8317</v>
      </c>
      <c r="P3526" t="s">
        <v>8318</v>
      </c>
      <c r="Q3526">
        <v>1409336373</v>
      </c>
      <c r="R3526" s="13">
        <f t="shared" si="222"/>
        <v>41880.76357638889</v>
      </c>
      <c r="S3526">
        <v>1410580800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 t="b">
        <v>0</v>
      </c>
      <c r="J3527">
        <v>7</v>
      </c>
      <c r="K3527" t="b">
        <v>1</v>
      </c>
      <c r="L3527" t="s">
        <v>8271</v>
      </c>
      <c r="M3527" s="8">
        <f t="shared" si="220"/>
        <v>106</v>
      </c>
      <c r="N3527" s="9">
        <f t="shared" si="221"/>
        <v>75.714285714285708</v>
      </c>
      <c r="O3527" t="s">
        <v>8317</v>
      </c>
      <c r="P3527" t="s">
        <v>8318</v>
      </c>
      <c r="Q3527">
        <v>1438188106</v>
      </c>
      <c r="R3527" s="13">
        <f t="shared" si="222"/>
        <v>42214.6956712963</v>
      </c>
      <c r="S3527">
        <v>1439136000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 t="b">
        <v>0</v>
      </c>
      <c r="J3528">
        <v>34</v>
      </c>
      <c r="K3528" t="b">
        <v>1</v>
      </c>
      <c r="L3528" t="s">
        <v>8271</v>
      </c>
      <c r="M3528" s="8">
        <f t="shared" si="220"/>
        <v>102</v>
      </c>
      <c r="N3528" s="9">
        <f t="shared" si="221"/>
        <v>99</v>
      </c>
      <c r="O3528" t="s">
        <v>8317</v>
      </c>
      <c r="P3528" t="s">
        <v>8318</v>
      </c>
      <c r="Q3528">
        <v>1459411371</v>
      </c>
      <c r="R3528" s="13">
        <f t="shared" si="222"/>
        <v>42460.335312499999</v>
      </c>
      <c r="S3528">
        <v>1461823140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 t="b">
        <v>0</v>
      </c>
      <c r="J3529">
        <v>86</v>
      </c>
      <c r="K3529" t="b">
        <v>1</v>
      </c>
      <c r="L3529" t="s">
        <v>8271</v>
      </c>
      <c r="M3529" s="8">
        <f t="shared" si="220"/>
        <v>116.91666666666667</v>
      </c>
      <c r="N3529" s="9">
        <f t="shared" si="221"/>
        <v>81.569767441860463</v>
      </c>
      <c r="O3529" t="s">
        <v>8317</v>
      </c>
      <c r="P3529" t="s">
        <v>8318</v>
      </c>
      <c r="Q3529">
        <v>1434069205</v>
      </c>
      <c r="R3529" s="13">
        <f t="shared" si="222"/>
        <v>42167.023206018523</v>
      </c>
      <c r="S3529">
        <v>1436587140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 t="b">
        <v>0</v>
      </c>
      <c r="J3530">
        <v>37</v>
      </c>
      <c r="K3530" t="b">
        <v>1</v>
      </c>
      <c r="L3530" t="s">
        <v>8271</v>
      </c>
      <c r="M3530" s="8">
        <f t="shared" si="220"/>
        <v>101.15151515151516</v>
      </c>
      <c r="N3530" s="9">
        <f t="shared" si="221"/>
        <v>45.108108108108105</v>
      </c>
      <c r="O3530" t="s">
        <v>8317</v>
      </c>
      <c r="P3530" t="s">
        <v>8318</v>
      </c>
      <c r="Q3530">
        <v>1483012918</v>
      </c>
      <c r="R3530" s="13">
        <f t="shared" si="222"/>
        <v>42733.50136574074</v>
      </c>
      <c r="S3530">
        <v>1484740918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 t="b">
        <v>0</v>
      </c>
      <c r="J3531">
        <v>18</v>
      </c>
      <c r="K3531" t="b">
        <v>1</v>
      </c>
      <c r="L3531" t="s">
        <v>8271</v>
      </c>
      <c r="M3531" s="8">
        <f t="shared" si="220"/>
        <v>132</v>
      </c>
      <c r="N3531" s="9">
        <f t="shared" si="221"/>
        <v>36.666666666666664</v>
      </c>
      <c r="O3531" t="s">
        <v>8317</v>
      </c>
      <c r="P3531" t="s">
        <v>8318</v>
      </c>
      <c r="Q3531">
        <v>1434997018</v>
      </c>
      <c r="R3531" s="13">
        <f t="shared" si="222"/>
        <v>42177.761782407411</v>
      </c>
      <c r="S3531">
        <v>1436749200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 t="b">
        <v>0</v>
      </c>
      <c r="J3532">
        <v>22</v>
      </c>
      <c r="K3532" t="b">
        <v>1</v>
      </c>
      <c r="L3532" t="s">
        <v>8271</v>
      </c>
      <c r="M3532" s="8">
        <f t="shared" si="220"/>
        <v>100</v>
      </c>
      <c r="N3532" s="9">
        <f t="shared" si="221"/>
        <v>125</v>
      </c>
      <c r="O3532" t="s">
        <v>8317</v>
      </c>
      <c r="P3532" t="s">
        <v>8318</v>
      </c>
      <c r="Q3532">
        <v>1457881057</v>
      </c>
      <c r="R3532" s="13">
        <f t="shared" si="222"/>
        <v>42442.623344907406</v>
      </c>
      <c r="S3532">
        <v>1460318400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 t="b">
        <v>0</v>
      </c>
      <c r="J3533">
        <v>26</v>
      </c>
      <c r="K3533" t="b">
        <v>1</v>
      </c>
      <c r="L3533" t="s">
        <v>8271</v>
      </c>
      <c r="M3533" s="8">
        <f t="shared" si="220"/>
        <v>128</v>
      </c>
      <c r="N3533" s="9">
        <f t="shared" si="221"/>
        <v>49.230769230769234</v>
      </c>
      <c r="O3533" t="s">
        <v>8317</v>
      </c>
      <c r="P3533" t="s">
        <v>8318</v>
      </c>
      <c r="Q3533">
        <v>1464709334</v>
      </c>
      <c r="R3533" s="13">
        <f t="shared" si="222"/>
        <v>42521.654328703706</v>
      </c>
      <c r="S3533">
        <v>1467301334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 t="b">
        <v>0</v>
      </c>
      <c r="J3534">
        <v>27</v>
      </c>
      <c r="K3534" t="b">
        <v>1</v>
      </c>
      <c r="L3534" t="s">
        <v>8271</v>
      </c>
      <c r="M3534" s="8">
        <f t="shared" si="220"/>
        <v>118.95833333333333</v>
      </c>
      <c r="N3534" s="9">
        <f t="shared" si="221"/>
        <v>42.296296296296298</v>
      </c>
      <c r="O3534" t="s">
        <v>8317</v>
      </c>
      <c r="P3534" t="s">
        <v>8318</v>
      </c>
      <c r="Q3534">
        <v>1409667827</v>
      </c>
      <c r="R3534" s="13">
        <f t="shared" si="222"/>
        <v>41884.599849537037</v>
      </c>
      <c r="S3534">
        <v>1411012740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 t="b">
        <v>0</v>
      </c>
      <c r="J3535">
        <v>8</v>
      </c>
      <c r="K3535" t="b">
        <v>1</v>
      </c>
      <c r="L3535" t="s">
        <v>8271</v>
      </c>
      <c r="M3535" s="8">
        <f t="shared" si="220"/>
        <v>126.2</v>
      </c>
      <c r="N3535" s="9">
        <f t="shared" si="221"/>
        <v>78.875</v>
      </c>
      <c r="O3535" t="s">
        <v>8317</v>
      </c>
      <c r="P3535" t="s">
        <v>8318</v>
      </c>
      <c r="Q3535">
        <v>1444673767</v>
      </c>
      <c r="R3535" s="13">
        <f t="shared" si="222"/>
        <v>42289.761192129634</v>
      </c>
      <c r="S3535">
        <v>1447269367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 t="b">
        <v>0</v>
      </c>
      <c r="J3536">
        <v>204</v>
      </c>
      <c r="K3536" t="b">
        <v>1</v>
      </c>
      <c r="L3536" t="s">
        <v>8271</v>
      </c>
      <c r="M3536" s="8">
        <f t="shared" si="220"/>
        <v>156.19999999999999</v>
      </c>
      <c r="N3536" s="9">
        <f t="shared" si="221"/>
        <v>38.284313725490193</v>
      </c>
      <c r="O3536" t="s">
        <v>8317</v>
      </c>
      <c r="P3536" t="s">
        <v>8318</v>
      </c>
      <c r="Q3536">
        <v>1440687623</v>
      </c>
      <c r="R3536" s="13">
        <f t="shared" si="222"/>
        <v>42243.6252662037</v>
      </c>
      <c r="S3536">
        <v>1443711623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 t="b">
        <v>0</v>
      </c>
      <c r="J3537">
        <v>46</v>
      </c>
      <c r="K3537" t="b">
        <v>1</v>
      </c>
      <c r="L3537" t="s">
        <v>8271</v>
      </c>
      <c r="M3537" s="8">
        <f t="shared" si="220"/>
        <v>103.15</v>
      </c>
      <c r="N3537" s="9">
        <f t="shared" si="221"/>
        <v>44.847826086956523</v>
      </c>
      <c r="O3537" t="s">
        <v>8317</v>
      </c>
      <c r="P3537" t="s">
        <v>8318</v>
      </c>
      <c r="Q3537">
        <v>1441120910</v>
      </c>
      <c r="R3537" s="13">
        <f t="shared" si="222"/>
        <v>42248.640162037031</v>
      </c>
      <c r="S3537">
        <v>1443808800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 t="b">
        <v>0</v>
      </c>
      <c r="J3538">
        <v>17</v>
      </c>
      <c r="K3538" t="b">
        <v>1</v>
      </c>
      <c r="L3538" t="s">
        <v>8271</v>
      </c>
      <c r="M3538" s="8">
        <f t="shared" si="220"/>
        <v>153.33333333333334</v>
      </c>
      <c r="N3538" s="9">
        <f t="shared" si="221"/>
        <v>13.529411764705882</v>
      </c>
      <c r="O3538" t="s">
        <v>8317</v>
      </c>
      <c r="P3538" t="s">
        <v>8318</v>
      </c>
      <c r="Q3538">
        <v>1448040425</v>
      </c>
      <c r="R3538" s="13">
        <f t="shared" si="222"/>
        <v>42328.727141203708</v>
      </c>
      <c r="S3538">
        <v>1450612740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 t="b">
        <v>0</v>
      </c>
      <c r="J3539">
        <v>28</v>
      </c>
      <c r="K3539" t="b">
        <v>1</v>
      </c>
      <c r="L3539" t="s">
        <v>8271</v>
      </c>
      <c r="M3539" s="8">
        <f t="shared" si="220"/>
        <v>180.44444444444446</v>
      </c>
      <c r="N3539" s="9">
        <f t="shared" si="221"/>
        <v>43.5</v>
      </c>
      <c r="O3539" t="s">
        <v>8317</v>
      </c>
      <c r="P3539" t="s">
        <v>8318</v>
      </c>
      <c r="Q3539">
        <v>1413016216</v>
      </c>
      <c r="R3539" s="13">
        <f t="shared" si="222"/>
        <v>41923.354351851849</v>
      </c>
      <c r="S3539">
        <v>1416211140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 t="b">
        <v>0</v>
      </c>
      <c r="J3540">
        <v>83</v>
      </c>
      <c r="K3540" t="b">
        <v>1</v>
      </c>
      <c r="L3540" t="s">
        <v>8271</v>
      </c>
      <c r="M3540" s="8">
        <f t="shared" si="220"/>
        <v>128.44999999999999</v>
      </c>
      <c r="N3540" s="9">
        <f t="shared" si="221"/>
        <v>30.951807228915662</v>
      </c>
      <c r="O3540" t="s">
        <v>8317</v>
      </c>
      <c r="P3540" t="s">
        <v>8318</v>
      </c>
      <c r="Q3540">
        <v>1469009140</v>
      </c>
      <c r="R3540" s="13">
        <f t="shared" si="222"/>
        <v>42571.420601851853</v>
      </c>
      <c r="S3540">
        <v>1471428340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 t="b">
        <v>0</v>
      </c>
      <c r="J3541">
        <v>13</v>
      </c>
      <c r="K3541" t="b">
        <v>1</v>
      </c>
      <c r="L3541" t="s">
        <v>8271</v>
      </c>
      <c r="M3541" s="8">
        <f t="shared" si="220"/>
        <v>119.66666666666667</v>
      </c>
      <c r="N3541" s="9">
        <f t="shared" si="221"/>
        <v>55.230769230769234</v>
      </c>
      <c r="O3541" t="s">
        <v>8317</v>
      </c>
      <c r="P3541" t="s">
        <v>8318</v>
      </c>
      <c r="Q3541">
        <v>1471543722</v>
      </c>
      <c r="R3541" s="13">
        <f t="shared" si="222"/>
        <v>42600.756041666667</v>
      </c>
      <c r="S3541">
        <v>1473358122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 t="b">
        <v>0</v>
      </c>
      <c r="J3542">
        <v>8</v>
      </c>
      <c r="K3542" t="b">
        <v>1</v>
      </c>
      <c r="L3542" t="s">
        <v>8271</v>
      </c>
      <c r="M3542" s="8">
        <f t="shared" si="220"/>
        <v>123</v>
      </c>
      <c r="N3542" s="9">
        <f t="shared" si="221"/>
        <v>46.125</v>
      </c>
      <c r="O3542" t="s">
        <v>8317</v>
      </c>
      <c r="P3542" t="s">
        <v>8318</v>
      </c>
      <c r="Q3542">
        <v>1464307491</v>
      </c>
      <c r="R3542" s="13">
        <f t="shared" si="222"/>
        <v>42517.003368055557</v>
      </c>
      <c r="S3542">
        <v>1466899491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 t="b">
        <v>0</v>
      </c>
      <c r="J3543">
        <v>32</v>
      </c>
      <c r="K3543" t="b">
        <v>1</v>
      </c>
      <c r="L3543" t="s">
        <v>8271</v>
      </c>
      <c r="M3543" s="8">
        <f t="shared" si="220"/>
        <v>105</v>
      </c>
      <c r="N3543" s="9">
        <f t="shared" si="221"/>
        <v>39.375</v>
      </c>
      <c r="O3543" t="s">
        <v>8317</v>
      </c>
      <c r="P3543" t="s">
        <v>8318</v>
      </c>
      <c r="Q3543">
        <v>1438882275</v>
      </c>
      <c r="R3543" s="13">
        <f t="shared" si="222"/>
        <v>42222.730034722219</v>
      </c>
      <c r="S3543">
        <v>1441042275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 t="b">
        <v>0</v>
      </c>
      <c r="J3544">
        <v>85</v>
      </c>
      <c r="K3544" t="b">
        <v>1</v>
      </c>
      <c r="L3544" t="s">
        <v>8271</v>
      </c>
      <c r="M3544" s="8">
        <f t="shared" si="220"/>
        <v>102.23636363636363</v>
      </c>
      <c r="N3544" s="9">
        <f t="shared" si="221"/>
        <v>66.152941176470591</v>
      </c>
      <c r="O3544" t="s">
        <v>8317</v>
      </c>
      <c r="P3544" t="s">
        <v>8318</v>
      </c>
      <c r="Q3544">
        <v>1404915822</v>
      </c>
      <c r="R3544" s="13">
        <f t="shared" si="222"/>
        <v>41829.599791666667</v>
      </c>
      <c r="S3544">
        <v>1410099822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 t="b">
        <v>0</v>
      </c>
      <c r="J3545">
        <v>29</v>
      </c>
      <c r="K3545" t="b">
        <v>1</v>
      </c>
      <c r="L3545" t="s">
        <v>8271</v>
      </c>
      <c r="M3545" s="8">
        <f t="shared" si="220"/>
        <v>104.66666666666667</v>
      </c>
      <c r="N3545" s="9">
        <f t="shared" si="221"/>
        <v>54.137931034482762</v>
      </c>
      <c r="O3545" t="s">
        <v>8317</v>
      </c>
      <c r="P3545" t="s">
        <v>8318</v>
      </c>
      <c r="Q3545">
        <v>1432663659</v>
      </c>
      <c r="R3545" s="13">
        <f t="shared" si="222"/>
        <v>42150.755312499998</v>
      </c>
      <c r="S3545">
        <v>1435255659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 t="b">
        <v>0</v>
      </c>
      <c r="J3546">
        <v>24</v>
      </c>
      <c r="K3546" t="b">
        <v>1</v>
      </c>
      <c r="L3546" t="s">
        <v>8271</v>
      </c>
      <c r="M3546" s="8">
        <f t="shared" si="220"/>
        <v>100</v>
      </c>
      <c r="N3546" s="9">
        <f t="shared" si="221"/>
        <v>104.16666666666667</v>
      </c>
      <c r="O3546" t="s">
        <v>8317</v>
      </c>
      <c r="P3546" t="s">
        <v>8318</v>
      </c>
      <c r="Q3546">
        <v>1423166257</v>
      </c>
      <c r="R3546" s="13">
        <f t="shared" si="222"/>
        <v>42040.831678240742</v>
      </c>
      <c r="S3546">
        <v>1425758257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 t="b">
        <v>0</v>
      </c>
      <c r="J3547">
        <v>8</v>
      </c>
      <c r="K3547" t="b">
        <v>1</v>
      </c>
      <c r="L3547" t="s">
        <v>8271</v>
      </c>
      <c r="M3547" s="8">
        <f t="shared" si="220"/>
        <v>100.4</v>
      </c>
      <c r="N3547" s="9">
        <f t="shared" si="221"/>
        <v>31.375</v>
      </c>
      <c r="O3547" t="s">
        <v>8317</v>
      </c>
      <c r="P3547" t="s">
        <v>8318</v>
      </c>
      <c r="Q3547">
        <v>1426188159</v>
      </c>
      <c r="R3547" s="13">
        <f t="shared" si="222"/>
        <v>42075.807395833333</v>
      </c>
      <c r="S3547">
        <v>1428780159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 t="b">
        <v>0</v>
      </c>
      <c r="J3548">
        <v>19</v>
      </c>
      <c r="K3548" t="b">
        <v>1</v>
      </c>
      <c r="L3548" t="s">
        <v>8271</v>
      </c>
      <c r="M3548" s="8">
        <f t="shared" si="220"/>
        <v>102.27272727272727</v>
      </c>
      <c r="N3548" s="9">
        <f t="shared" si="221"/>
        <v>59.210526315789473</v>
      </c>
      <c r="O3548" t="s">
        <v>8317</v>
      </c>
      <c r="P3548" t="s">
        <v>8318</v>
      </c>
      <c r="Q3548">
        <v>1426002684</v>
      </c>
      <c r="R3548" s="13">
        <f t="shared" si="222"/>
        <v>42073.660694444443</v>
      </c>
      <c r="S3548">
        <v>1427860740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 t="b">
        <v>0</v>
      </c>
      <c r="J3549">
        <v>336</v>
      </c>
      <c r="K3549" t="b">
        <v>1</v>
      </c>
      <c r="L3549" t="s">
        <v>8271</v>
      </c>
      <c r="M3549" s="8">
        <f t="shared" si="220"/>
        <v>114.40928571428572</v>
      </c>
      <c r="N3549" s="9">
        <f t="shared" si="221"/>
        <v>119.17633928571429</v>
      </c>
      <c r="O3549" t="s">
        <v>8317</v>
      </c>
      <c r="P3549" t="s">
        <v>8318</v>
      </c>
      <c r="Q3549">
        <v>1461117201</v>
      </c>
      <c r="R3549" s="13">
        <f t="shared" si="222"/>
        <v>42480.078715277778</v>
      </c>
      <c r="S3549">
        <v>1463198340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 t="b">
        <v>0</v>
      </c>
      <c r="J3550">
        <v>13</v>
      </c>
      <c r="K3550" t="b">
        <v>1</v>
      </c>
      <c r="L3550" t="s">
        <v>8271</v>
      </c>
      <c r="M3550" s="8">
        <f t="shared" si="220"/>
        <v>101.9047619047619</v>
      </c>
      <c r="N3550" s="9">
        <f t="shared" si="221"/>
        <v>164.61538461538461</v>
      </c>
      <c r="O3550" t="s">
        <v>8317</v>
      </c>
      <c r="P3550" t="s">
        <v>8318</v>
      </c>
      <c r="Q3550">
        <v>1455230214</v>
      </c>
      <c r="R3550" s="13">
        <f t="shared" si="222"/>
        <v>42411.942291666666</v>
      </c>
      <c r="S3550">
        <v>1457139600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 t="b">
        <v>0</v>
      </c>
      <c r="J3551">
        <v>42</v>
      </c>
      <c r="K3551" t="b">
        <v>1</v>
      </c>
      <c r="L3551" t="s">
        <v>8271</v>
      </c>
      <c r="M3551" s="8">
        <f t="shared" si="220"/>
        <v>102</v>
      </c>
      <c r="N3551" s="9">
        <f t="shared" si="221"/>
        <v>24.285714285714285</v>
      </c>
      <c r="O3551" t="s">
        <v>8317</v>
      </c>
      <c r="P3551" t="s">
        <v>8318</v>
      </c>
      <c r="Q3551">
        <v>1438939673</v>
      </c>
      <c r="R3551" s="13">
        <f t="shared" si="222"/>
        <v>42223.394363425927</v>
      </c>
      <c r="S3551">
        <v>1441358873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 t="b">
        <v>0</v>
      </c>
      <c r="J3552">
        <v>64</v>
      </c>
      <c r="K3552" t="b">
        <v>1</v>
      </c>
      <c r="L3552" t="s">
        <v>8271</v>
      </c>
      <c r="M3552" s="8">
        <f t="shared" si="220"/>
        <v>104.8</v>
      </c>
      <c r="N3552" s="9">
        <f t="shared" si="221"/>
        <v>40.9375</v>
      </c>
      <c r="O3552" t="s">
        <v>8317</v>
      </c>
      <c r="P3552" t="s">
        <v>8318</v>
      </c>
      <c r="Q3552">
        <v>1459632398</v>
      </c>
      <c r="R3552" s="13">
        <f t="shared" si="222"/>
        <v>42462.893495370372</v>
      </c>
      <c r="S3552">
        <v>1462224398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 t="b">
        <v>0</v>
      </c>
      <c r="J3553">
        <v>25</v>
      </c>
      <c r="K3553" t="b">
        <v>1</v>
      </c>
      <c r="L3553" t="s">
        <v>8271</v>
      </c>
      <c r="M3553" s="8">
        <f t="shared" si="220"/>
        <v>101.83333333333333</v>
      </c>
      <c r="N3553" s="9">
        <f t="shared" si="221"/>
        <v>61.1</v>
      </c>
      <c r="O3553" t="s">
        <v>8317</v>
      </c>
      <c r="P3553" t="s">
        <v>8318</v>
      </c>
      <c r="Q3553">
        <v>1398342170</v>
      </c>
      <c r="R3553" s="13">
        <f t="shared" si="222"/>
        <v>41753.515856481477</v>
      </c>
      <c r="S3553">
        <v>1400796420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 t="b">
        <v>0</v>
      </c>
      <c r="J3554">
        <v>20</v>
      </c>
      <c r="K3554" t="b">
        <v>1</v>
      </c>
      <c r="L3554" t="s">
        <v>8271</v>
      </c>
      <c r="M3554" s="8">
        <f t="shared" si="220"/>
        <v>100</v>
      </c>
      <c r="N3554" s="9">
        <f t="shared" si="221"/>
        <v>38.65</v>
      </c>
      <c r="O3554" t="s">
        <v>8317</v>
      </c>
      <c r="P3554" t="s">
        <v>8318</v>
      </c>
      <c r="Q3554">
        <v>1401372324</v>
      </c>
      <c r="R3554" s="13">
        <f t="shared" si="222"/>
        <v>41788.587083333332</v>
      </c>
      <c r="S3554">
        <v>1403964324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 t="b">
        <v>0</v>
      </c>
      <c r="J3555">
        <v>104</v>
      </c>
      <c r="K3555" t="b">
        <v>1</v>
      </c>
      <c r="L3555" t="s">
        <v>8271</v>
      </c>
      <c r="M3555" s="8">
        <f t="shared" si="220"/>
        <v>106.27272727272727</v>
      </c>
      <c r="N3555" s="9">
        <f t="shared" si="221"/>
        <v>56.20192307692308</v>
      </c>
      <c r="O3555" t="s">
        <v>8317</v>
      </c>
      <c r="P3555" t="s">
        <v>8318</v>
      </c>
      <c r="Q3555">
        <v>1436575280</v>
      </c>
      <c r="R3555" s="13">
        <f t="shared" si="222"/>
        <v>42196.028703703705</v>
      </c>
      <c r="S3555">
        <v>1439337600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 t="b">
        <v>0</v>
      </c>
      <c r="J3556">
        <v>53</v>
      </c>
      <c r="K3556" t="b">
        <v>1</v>
      </c>
      <c r="L3556" t="s">
        <v>8271</v>
      </c>
      <c r="M3556" s="8">
        <f t="shared" si="220"/>
        <v>113.4222</v>
      </c>
      <c r="N3556" s="9">
        <f t="shared" si="221"/>
        <v>107.00207547169811</v>
      </c>
      <c r="O3556" t="s">
        <v>8317</v>
      </c>
      <c r="P3556" t="s">
        <v>8318</v>
      </c>
      <c r="Q3556">
        <v>1421025159</v>
      </c>
      <c r="R3556" s="13">
        <f t="shared" si="222"/>
        <v>42016.050451388888</v>
      </c>
      <c r="S3556">
        <v>1423674000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 t="b">
        <v>0</v>
      </c>
      <c r="J3557">
        <v>14</v>
      </c>
      <c r="K3557" t="b">
        <v>1</v>
      </c>
      <c r="L3557" t="s">
        <v>8271</v>
      </c>
      <c r="M3557" s="8">
        <f t="shared" si="220"/>
        <v>100</v>
      </c>
      <c r="N3557" s="9">
        <f t="shared" si="221"/>
        <v>171.42857142857142</v>
      </c>
      <c r="O3557" t="s">
        <v>8317</v>
      </c>
      <c r="P3557" t="s">
        <v>8318</v>
      </c>
      <c r="Q3557">
        <v>1476786994</v>
      </c>
      <c r="R3557" s="13">
        <f t="shared" si="222"/>
        <v>42661.442060185189</v>
      </c>
      <c r="S3557">
        <v>1479382594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 t="b">
        <v>0</v>
      </c>
      <c r="J3558">
        <v>20</v>
      </c>
      <c r="K3558" t="b">
        <v>1</v>
      </c>
      <c r="L3558" t="s">
        <v>8271</v>
      </c>
      <c r="M3558" s="8">
        <f t="shared" si="220"/>
        <v>100.45454545454545</v>
      </c>
      <c r="N3558" s="9">
        <f t="shared" si="221"/>
        <v>110.5</v>
      </c>
      <c r="O3558" t="s">
        <v>8317</v>
      </c>
      <c r="P3558" t="s">
        <v>8318</v>
      </c>
      <c r="Q3558">
        <v>1403105724</v>
      </c>
      <c r="R3558" s="13">
        <f t="shared" si="222"/>
        <v>41808.649583333332</v>
      </c>
      <c r="S3558">
        <v>1408289724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 t="b">
        <v>0</v>
      </c>
      <c r="J3559">
        <v>558</v>
      </c>
      <c r="K3559" t="b">
        <v>1</v>
      </c>
      <c r="L3559" t="s">
        <v>8271</v>
      </c>
      <c r="M3559" s="8">
        <f t="shared" si="220"/>
        <v>100.036</v>
      </c>
      <c r="N3559" s="9">
        <f t="shared" si="221"/>
        <v>179.27598566308242</v>
      </c>
      <c r="O3559" t="s">
        <v>8317</v>
      </c>
      <c r="P3559" t="s">
        <v>8318</v>
      </c>
      <c r="Q3559">
        <v>1396334311</v>
      </c>
      <c r="R3559" s="13">
        <f t="shared" si="222"/>
        <v>41730.276747685188</v>
      </c>
      <c r="S3559">
        <v>1399271911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 t="b">
        <v>0</v>
      </c>
      <c r="J3560">
        <v>22</v>
      </c>
      <c r="K3560" t="b">
        <v>1</v>
      </c>
      <c r="L3560" t="s">
        <v>8271</v>
      </c>
      <c r="M3560" s="8">
        <f t="shared" si="220"/>
        <v>144</v>
      </c>
      <c r="N3560" s="9">
        <f t="shared" si="221"/>
        <v>22.90909090909091</v>
      </c>
      <c r="O3560" t="s">
        <v>8317</v>
      </c>
      <c r="P3560" t="s">
        <v>8318</v>
      </c>
      <c r="Q3560">
        <v>1431718575</v>
      </c>
      <c r="R3560" s="13">
        <f t="shared" si="222"/>
        <v>42139.816840277781</v>
      </c>
      <c r="S3560">
        <v>1435352400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 t="b">
        <v>0</v>
      </c>
      <c r="J3561">
        <v>24</v>
      </c>
      <c r="K3561" t="b">
        <v>1</v>
      </c>
      <c r="L3561" t="s">
        <v>8271</v>
      </c>
      <c r="M3561" s="8">
        <f t="shared" si="220"/>
        <v>103.5</v>
      </c>
      <c r="N3561" s="9">
        <f t="shared" si="221"/>
        <v>43.125</v>
      </c>
      <c r="O3561" t="s">
        <v>8317</v>
      </c>
      <c r="P3561" t="s">
        <v>8318</v>
      </c>
      <c r="Q3561">
        <v>1436408308</v>
      </c>
      <c r="R3561" s="13">
        <f t="shared" si="222"/>
        <v>42194.096157407403</v>
      </c>
      <c r="S3561">
        <v>1438333080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 t="b">
        <v>0</v>
      </c>
      <c r="J3562">
        <v>74</v>
      </c>
      <c r="K3562" t="b">
        <v>1</v>
      </c>
      <c r="L3562" t="s">
        <v>8271</v>
      </c>
      <c r="M3562" s="8">
        <f t="shared" si="220"/>
        <v>108.4375</v>
      </c>
      <c r="N3562" s="9">
        <f t="shared" si="221"/>
        <v>46.891891891891895</v>
      </c>
      <c r="O3562" t="s">
        <v>8317</v>
      </c>
      <c r="P3562" t="s">
        <v>8318</v>
      </c>
      <c r="Q3562">
        <v>1429651266</v>
      </c>
      <c r="R3562" s="13">
        <f t="shared" si="222"/>
        <v>42115.889652777783</v>
      </c>
      <c r="S3562">
        <v>1432694700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 t="b">
        <v>0</v>
      </c>
      <c r="J3563">
        <v>54</v>
      </c>
      <c r="K3563" t="b">
        <v>1</v>
      </c>
      <c r="L3563" t="s">
        <v>8271</v>
      </c>
      <c r="M3563" s="8">
        <f t="shared" si="220"/>
        <v>102.4</v>
      </c>
      <c r="N3563" s="9">
        <f t="shared" si="221"/>
        <v>47.407407407407405</v>
      </c>
      <c r="O3563" t="s">
        <v>8317</v>
      </c>
      <c r="P3563" t="s">
        <v>8318</v>
      </c>
      <c r="Q3563">
        <v>1437236378</v>
      </c>
      <c r="R3563" s="13">
        <f t="shared" si="222"/>
        <v>42203.680300925931</v>
      </c>
      <c r="S3563">
        <v>1438799760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 t="b">
        <v>0</v>
      </c>
      <c r="J3564">
        <v>31</v>
      </c>
      <c r="K3564" t="b">
        <v>1</v>
      </c>
      <c r="L3564" t="s">
        <v>8271</v>
      </c>
      <c r="M3564" s="8">
        <f t="shared" si="220"/>
        <v>148.88888888888889</v>
      </c>
      <c r="N3564" s="9">
        <f t="shared" si="221"/>
        <v>15.129032258064516</v>
      </c>
      <c r="O3564" t="s">
        <v>8317</v>
      </c>
      <c r="P3564" t="s">
        <v>8318</v>
      </c>
      <c r="Q3564">
        <v>1457115427</v>
      </c>
      <c r="R3564" s="13">
        <f t="shared" si="222"/>
        <v>42433.761886574073</v>
      </c>
      <c r="S3564">
        <v>1457906400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 t="b">
        <v>0</v>
      </c>
      <c r="J3565">
        <v>25</v>
      </c>
      <c r="K3565" t="b">
        <v>1</v>
      </c>
      <c r="L3565" t="s">
        <v>8271</v>
      </c>
      <c r="M3565" s="8">
        <f t="shared" si="220"/>
        <v>105.49000000000001</v>
      </c>
      <c r="N3565" s="9">
        <f t="shared" si="221"/>
        <v>21.098000000000003</v>
      </c>
      <c r="O3565" t="s">
        <v>8317</v>
      </c>
      <c r="P3565" t="s">
        <v>8318</v>
      </c>
      <c r="Q3565">
        <v>1467648456</v>
      </c>
      <c r="R3565" s="13">
        <f t="shared" si="222"/>
        <v>42555.671944444446</v>
      </c>
      <c r="S3565">
        <v>1470078000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 t="b">
        <v>0</v>
      </c>
      <c r="J3566">
        <v>17</v>
      </c>
      <c r="K3566" t="b">
        <v>1</v>
      </c>
      <c r="L3566" t="s">
        <v>8271</v>
      </c>
      <c r="M3566" s="8">
        <f t="shared" si="220"/>
        <v>100.5</v>
      </c>
      <c r="N3566" s="9">
        <f t="shared" si="221"/>
        <v>59.117647058823529</v>
      </c>
      <c r="O3566" t="s">
        <v>8317</v>
      </c>
      <c r="P3566" t="s">
        <v>8318</v>
      </c>
      <c r="Q3566">
        <v>1440082649</v>
      </c>
      <c r="R3566" s="13">
        <f t="shared" si="222"/>
        <v>42236.623252314821</v>
      </c>
      <c r="S3566">
        <v>1444060800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 t="b">
        <v>0</v>
      </c>
      <c r="J3567">
        <v>12</v>
      </c>
      <c r="K3567" t="b">
        <v>1</v>
      </c>
      <c r="L3567" t="s">
        <v>8271</v>
      </c>
      <c r="M3567" s="8">
        <f t="shared" si="220"/>
        <v>130.55555555555554</v>
      </c>
      <c r="N3567" s="9">
        <f t="shared" si="221"/>
        <v>97.916666666666671</v>
      </c>
      <c r="O3567" t="s">
        <v>8317</v>
      </c>
      <c r="P3567" t="s">
        <v>8318</v>
      </c>
      <c r="Q3567">
        <v>1417456208</v>
      </c>
      <c r="R3567" s="13">
        <f t="shared" si="222"/>
        <v>41974.743148148147</v>
      </c>
      <c r="S3567">
        <v>1420048208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 t="b">
        <v>0</v>
      </c>
      <c r="J3568">
        <v>38</v>
      </c>
      <c r="K3568" t="b">
        <v>1</v>
      </c>
      <c r="L3568" t="s">
        <v>8271</v>
      </c>
      <c r="M3568" s="8">
        <f t="shared" si="220"/>
        <v>104.75</v>
      </c>
      <c r="N3568" s="9">
        <f t="shared" si="221"/>
        <v>55.131578947368418</v>
      </c>
      <c r="O3568" t="s">
        <v>8317</v>
      </c>
      <c r="P3568" t="s">
        <v>8318</v>
      </c>
      <c r="Q3568">
        <v>1419423083</v>
      </c>
      <c r="R3568" s="13">
        <f t="shared" si="222"/>
        <v>41997.507905092592</v>
      </c>
      <c r="S3568">
        <v>1422015083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 t="b">
        <v>0</v>
      </c>
      <c r="J3569">
        <v>41</v>
      </c>
      <c r="K3569" t="b">
        <v>1</v>
      </c>
      <c r="L3569" t="s">
        <v>8271</v>
      </c>
      <c r="M3569" s="8">
        <f t="shared" si="220"/>
        <v>108.8</v>
      </c>
      <c r="N3569" s="9">
        <f t="shared" si="221"/>
        <v>26.536585365853657</v>
      </c>
      <c r="O3569" t="s">
        <v>8317</v>
      </c>
      <c r="P3569" t="s">
        <v>8318</v>
      </c>
      <c r="Q3569">
        <v>1431372444</v>
      </c>
      <c r="R3569" s="13">
        <f t="shared" si="222"/>
        <v>42135.810694444444</v>
      </c>
      <c r="S3569">
        <v>1433964444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 t="b">
        <v>0</v>
      </c>
      <c r="J3570">
        <v>19</v>
      </c>
      <c r="K3570" t="b">
        <v>1</v>
      </c>
      <c r="L3570" t="s">
        <v>8271</v>
      </c>
      <c r="M3570" s="8">
        <f t="shared" si="220"/>
        <v>111</v>
      </c>
      <c r="N3570" s="9">
        <f t="shared" si="221"/>
        <v>58.421052631578945</v>
      </c>
      <c r="O3570" t="s">
        <v>8317</v>
      </c>
      <c r="P3570" t="s">
        <v>8318</v>
      </c>
      <c r="Q3570">
        <v>1408383994</v>
      </c>
      <c r="R3570" s="13">
        <f t="shared" si="222"/>
        <v>41869.740671296298</v>
      </c>
      <c r="S3570">
        <v>1410975994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 t="b">
        <v>0</v>
      </c>
      <c r="J3571">
        <v>41</v>
      </c>
      <c r="K3571" t="b">
        <v>1</v>
      </c>
      <c r="L3571" t="s">
        <v>8271</v>
      </c>
      <c r="M3571" s="8">
        <f t="shared" si="220"/>
        <v>100.48</v>
      </c>
      <c r="N3571" s="9">
        <f t="shared" si="221"/>
        <v>122.53658536585365</v>
      </c>
      <c r="O3571" t="s">
        <v>8317</v>
      </c>
      <c r="P3571" t="s">
        <v>8318</v>
      </c>
      <c r="Q3571">
        <v>1418142696</v>
      </c>
      <c r="R3571" s="13">
        <f t="shared" si="222"/>
        <v>41982.688611111109</v>
      </c>
      <c r="S3571">
        <v>1420734696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 t="b">
        <v>0</v>
      </c>
      <c r="J3572">
        <v>26</v>
      </c>
      <c r="K3572" t="b">
        <v>1</v>
      </c>
      <c r="L3572" t="s">
        <v>8271</v>
      </c>
      <c r="M3572" s="8">
        <f t="shared" si="220"/>
        <v>114.35</v>
      </c>
      <c r="N3572" s="9">
        <f t="shared" si="221"/>
        <v>87.961538461538467</v>
      </c>
      <c r="O3572" t="s">
        <v>8317</v>
      </c>
      <c r="P3572" t="s">
        <v>8318</v>
      </c>
      <c r="Q3572">
        <v>1417593483</v>
      </c>
      <c r="R3572" s="13">
        <f t="shared" si="222"/>
        <v>41976.331979166673</v>
      </c>
      <c r="S3572">
        <v>1420009200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 t="b">
        <v>0</v>
      </c>
      <c r="J3573">
        <v>25</v>
      </c>
      <c r="K3573" t="b">
        <v>1</v>
      </c>
      <c r="L3573" t="s">
        <v>8271</v>
      </c>
      <c r="M3573" s="8">
        <f t="shared" si="220"/>
        <v>122.06666666666666</v>
      </c>
      <c r="N3573" s="9">
        <f t="shared" si="221"/>
        <v>73.239999999999995</v>
      </c>
      <c r="O3573" t="s">
        <v>8317</v>
      </c>
      <c r="P3573" t="s">
        <v>8318</v>
      </c>
      <c r="Q3573">
        <v>1412109413</v>
      </c>
      <c r="R3573" s="13">
        <f t="shared" si="222"/>
        <v>41912.858946759261</v>
      </c>
      <c r="S3573">
        <v>1414701413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 t="b">
        <v>0</v>
      </c>
      <c r="J3574">
        <v>9</v>
      </c>
      <c r="K3574" t="b">
        <v>1</v>
      </c>
      <c r="L3574" t="s">
        <v>8271</v>
      </c>
      <c r="M3574" s="8">
        <f t="shared" si="220"/>
        <v>100</v>
      </c>
      <c r="N3574" s="9">
        <f t="shared" si="221"/>
        <v>55.555555555555557</v>
      </c>
      <c r="O3574" t="s">
        <v>8317</v>
      </c>
      <c r="P3574" t="s">
        <v>8318</v>
      </c>
      <c r="Q3574">
        <v>1432302082</v>
      </c>
      <c r="R3574" s="13">
        <f t="shared" si="222"/>
        <v>42146.570393518516</v>
      </c>
      <c r="S3574">
        <v>1434894082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 t="b">
        <v>0</v>
      </c>
      <c r="J3575">
        <v>78</v>
      </c>
      <c r="K3575" t="b">
        <v>1</v>
      </c>
      <c r="L3575" t="s">
        <v>8271</v>
      </c>
      <c r="M3575" s="8">
        <f t="shared" si="220"/>
        <v>102.8</v>
      </c>
      <c r="N3575" s="9">
        <f t="shared" si="221"/>
        <v>39.53846153846154</v>
      </c>
      <c r="O3575" t="s">
        <v>8317</v>
      </c>
      <c r="P3575" t="s">
        <v>8318</v>
      </c>
      <c r="Q3575">
        <v>1412845246</v>
      </c>
      <c r="R3575" s="13">
        <f t="shared" si="222"/>
        <v>41921.375532407408</v>
      </c>
      <c r="S3575">
        <v>1415440846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 t="b">
        <v>0</v>
      </c>
      <c r="J3576">
        <v>45</v>
      </c>
      <c r="K3576" t="b">
        <v>1</v>
      </c>
      <c r="L3576" t="s">
        <v>8271</v>
      </c>
      <c r="M3576" s="8">
        <f t="shared" si="220"/>
        <v>106.12068965517241</v>
      </c>
      <c r="N3576" s="9">
        <f t="shared" si="221"/>
        <v>136.77777777777777</v>
      </c>
      <c r="O3576" t="s">
        <v>8317</v>
      </c>
      <c r="P3576" t="s">
        <v>8318</v>
      </c>
      <c r="Q3576">
        <v>1413326248</v>
      </c>
      <c r="R3576" s="13">
        <f t="shared" si="222"/>
        <v>41926.942685185182</v>
      </c>
      <c r="S3576">
        <v>1415921848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 t="b">
        <v>0</v>
      </c>
      <c r="J3577">
        <v>102</v>
      </c>
      <c r="K3577" t="b">
        <v>1</v>
      </c>
      <c r="L3577" t="s">
        <v>8271</v>
      </c>
      <c r="M3577" s="8">
        <f t="shared" si="220"/>
        <v>101.33</v>
      </c>
      <c r="N3577" s="9">
        <f t="shared" si="221"/>
        <v>99.343137254901961</v>
      </c>
      <c r="O3577" t="s">
        <v>8317</v>
      </c>
      <c r="P3577" t="s">
        <v>8318</v>
      </c>
      <c r="Q3577">
        <v>1468176527</v>
      </c>
      <c r="R3577" s="13">
        <f t="shared" si="222"/>
        <v>42561.783877314811</v>
      </c>
      <c r="S3577">
        <v>1470887940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 t="b">
        <v>0</v>
      </c>
      <c r="J3578">
        <v>5</v>
      </c>
      <c r="K3578" t="b">
        <v>1</v>
      </c>
      <c r="L3578" t="s">
        <v>8271</v>
      </c>
      <c r="M3578" s="8">
        <f t="shared" si="220"/>
        <v>100</v>
      </c>
      <c r="N3578" s="9">
        <f t="shared" si="221"/>
        <v>20</v>
      </c>
      <c r="O3578" t="s">
        <v>8317</v>
      </c>
      <c r="P3578" t="s">
        <v>8318</v>
      </c>
      <c r="Q3578">
        <v>1475759454</v>
      </c>
      <c r="R3578" s="13">
        <f t="shared" si="222"/>
        <v>42649.54923611111</v>
      </c>
      <c r="S3578">
        <v>1480947054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 t="b">
        <v>0</v>
      </c>
      <c r="J3579">
        <v>27</v>
      </c>
      <c r="K3579" t="b">
        <v>1</v>
      </c>
      <c r="L3579" t="s">
        <v>8271</v>
      </c>
      <c r="M3579" s="8">
        <f t="shared" si="220"/>
        <v>130</v>
      </c>
      <c r="N3579" s="9">
        <f t="shared" si="221"/>
        <v>28.888888888888889</v>
      </c>
      <c r="O3579" t="s">
        <v>8317</v>
      </c>
      <c r="P3579" t="s">
        <v>8318</v>
      </c>
      <c r="Q3579">
        <v>1427741583</v>
      </c>
      <c r="R3579" s="13">
        <f t="shared" si="222"/>
        <v>42093.786840277782</v>
      </c>
      <c r="S3579">
        <v>1430029680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 t="b">
        <v>0</v>
      </c>
      <c r="J3580">
        <v>37</v>
      </c>
      <c r="K3580" t="b">
        <v>1</v>
      </c>
      <c r="L3580" t="s">
        <v>8271</v>
      </c>
      <c r="M3580" s="8">
        <f t="shared" si="220"/>
        <v>100.01333333333334</v>
      </c>
      <c r="N3580" s="9">
        <f t="shared" si="221"/>
        <v>40.545945945945945</v>
      </c>
      <c r="O3580" t="s">
        <v>8317</v>
      </c>
      <c r="P3580" t="s">
        <v>8318</v>
      </c>
      <c r="Q3580">
        <v>1459445777</v>
      </c>
      <c r="R3580" s="13">
        <f t="shared" si="222"/>
        <v>42460.733530092592</v>
      </c>
      <c r="S3580">
        <v>1462037777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 t="b">
        <v>0</v>
      </c>
      <c r="J3581">
        <v>14</v>
      </c>
      <c r="K3581" t="b">
        <v>1</v>
      </c>
      <c r="L3581" t="s">
        <v>8271</v>
      </c>
      <c r="M3581" s="8">
        <f t="shared" si="220"/>
        <v>100</v>
      </c>
      <c r="N3581" s="9">
        <f t="shared" si="221"/>
        <v>35.714285714285715</v>
      </c>
      <c r="O3581" t="s">
        <v>8317</v>
      </c>
      <c r="P3581" t="s">
        <v>8318</v>
      </c>
      <c r="Q3581">
        <v>1456856256</v>
      </c>
      <c r="R3581" s="13">
        <f t="shared" si="222"/>
        <v>42430.762222222227</v>
      </c>
      <c r="S3581">
        <v>1459444656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 t="b">
        <v>0</v>
      </c>
      <c r="J3582">
        <v>27</v>
      </c>
      <c r="K3582" t="b">
        <v>1</v>
      </c>
      <c r="L3582" t="s">
        <v>8271</v>
      </c>
      <c r="M3582" s="8">
        <f t="shared" si="220"/>
        <v>113.88888888888889</v>
      </c>
      <c r="N3582" s="9">
        <f t="shared" si="221"/>
        <v>37.962962962962962</v>
      </c>
      <c r="O3582" t="s">
        <v>8317</v>
      </c>
      <c r="P3582" t="s">
        <v>8318</v>
      </c>
      <c r="Q3582">
        <v>1421900022</v>
      </c>
      <c r="R3582" s="13">
        <f t="shared" si="222"/>
        <v>42026.176180555558</v>
      </c>
      <c r="S3582">
        <v>1425185940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 t="b">
        <v>0</v>
      </c>
      <c r="J3583">
        <v>45</v>
      </c>
      <c r="K3583" t="b">
        <v>1</v>
      </c>
      <c r="L3583" t="s">
        <v>8271</v>
      </c>
      <c r="M3583" s="8">
        <f t="shared" si="220"/>
        <v>100</v>
      </c>
      <c r="N3583" s="9">
        <f t="shared" si="221"/>
        <v>33.333333333333336</v>
      </c>
      <c r="O3583" t="s">
        <v>8317</v>
      </c>
      <c r="P3583" t="s">
        <v>8318</v>
      </c>
      <c r="Q3583">
        <v>1405509510</v>
      </c>
      <c r="R3583" s="13">
        <f t="shared" si="222"/>
        <v>41836.471180555556</v>
      </c>
      <c r="S3583">
        <v>1406719110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 t="b">
        <v>0</v>
      </c>
      <c r="J3584">
        <v>49</v>
      </c>
      <c r="K3584" t="b">
        <v>1</v>
      </c>
      <c r="L3584" t="s">
        <v>8271</v>
      </c>
      <c r="M3584" s="8">
        <f t="shared" si="220"/>
        <v>287</v>
      </c>
      <c r="N3584" s="9">
        <f t="shared" si="221"/>
        <v>58.571428571428569</v>
      </c>
      <c r="O3584" t="s">
        <v>8317</v>
      </c>
      <c r="P3584" t="s">
        <v>8318</v>
      </c>
      <c r="Q3584">
        <v>1458613082</v>
      </c>
      <c r="R3584" s="13">
        <f t="shared" si="222"/>
        <v>42451.095856481479</v>
      </c>
      <c r="S3584">
        <v>1459822682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 t="b">
        <v>0</v>
      </c>
      <c r="J3585">
        <v>24</v>
      </c>
      <c r="K3585" t="b">
        <v>1</v>
      </c>
      <c r="L3585" t="s">
        <v>8271</v>
      </c>
      <c r="M3585" s="8">
        <f t="shared" si="220"/>
        <v>108.5</v>
      </c>
      <c r="N3585" s="9">
        <f t="shared" si="221"/>
        <v>135.625</v>
      </c>
      <c r="O3585" t="s">
        <v>8317</v>
      </c>
      <c r="P3585" t="s">
        <v>8318</v>
      </c>
      <c r="Q3585">
        <v>1455790405</v>
      </c>
      <c r="R3585" s="13">
        <f t="shared" si="222"/>
        <v>42418.425983796296</v>
      </c>
      <c r="S3585">
        <v>1460970805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 t="b">
        <v>0</v>
      </c>
      <c r="J3586">
        <v>112</v>
      </c>
      <c r="K3586" t="b">
        <v>1</v>
      </c>
      <c r="L3586" t="s">
        <v>8271</v>
      </c>
      <c r="M3586" s="8">
        <f t="shared" ref="M3586:M3649" si="224">100*E3586/D3586</f>
        <v>115.5</v>
      </c>
      <c r="N3586" s="9">
        <f t="shared" ref="N3586:N3649" si="225">E3586/J3586</f>
        <v>30.9375</v>
      </c>
      <c r="O3586" t="s">
        <v>8317</v>
      </c>
      <c r="P3586" t="s">
        <v>8318</v>
      </c>
      <c r="Q3586">
        <v>1434180944</v>
      </c>
      <c r="R3586" s="13">
        <f t="shared" ref="R3586:R3649" si="226">(((Q3586/60)/60)/24)+DATE(1970,1,1)</f>
        <v>42168.316481481481</v>
      </c>
      <c r="S3586">
        <v>1436772944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 t="b">
        <v>0</v>
      </c>
      <c r="J3587">
        <v>23</v>
      </c>
      <c r="K3587" t="b">
        <v>1</v>
      </c>
      <c r="L3587" t="s">
        <v>8271</v>
      </c>
      <c r="M3587" s="8">
        <f t="shared" si="224"/>
        <v>119.11764705882354</v>
      </c>
      <c r="N3587" s="9">
        <f t="shared" si="225"/>
        <v>176.08695652173913</v>
      </c>
      <c r="O3587" t="s">
        <v>8317</v>
      </c>
      <c r="P3587" t="s">
        <v>8318</v>
      </c>
      <c r="Q3587">
        <v>1416589890</v>
      </c>
      <c r="R3587" s="13">
        <f t="shared" si="226"/>
        <v>41964.716319444444</v>
      </c>
      <c r="S3587">
        <v>1419181890</v>
      </c>
      <c r="T3587" s="14">
        <f t="shared" ref="T3587:T3650" si="227">(((S3587/60)/60)/24)+DATE(1970,1,1)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 t="b">
        <v>0</v>
      </c>
      <c r="J3588">
        <v>54</v>
      </c>
      <c r="K3588" t="b">
        <v>1</v>
      </c>
      <c r="L3588" t="s">
        <v>8271</v>
      </c>
      <c r="M3588" s="8">
        <f t="shared" si="224"/>
        <v>109.42666666666666</v>
      </c>
      <c r="N3588" s="9">
        <f t="shared" si="225"/>
        <v>151.9814814814815</v>
      </c>
      <c r="O3588" t="s">
        <v>8317</v>
      </c>
      <c r="P3588" t="s">
        <v>8318</v>
      </c>
      <c r="Q3588">
        <v>1469465070</v>
      </c>
      <c r="R3588" s="13">
        <f t="shared" si="226"/>
        <v>42576.697569444441</v>
      </c>
      <c r="S3588">
        <v>1474649070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 t="b">
        <v>0</v>
      </c>
      <c r="J3589">
        <v>28</v>
      </c>
      <c r="K3589" t="b">
        <v>1</v>
      </c>
      <c r="L3589" t="s">
        <v>8271</v>
      </c>
      <c r="M3589" s="8">
        <f t="shared" si="224"/>
        <v>126.6</v>
      </c>
      <c r="N3589" s="9">
        <f t="shared" si="225"/>
        <v>22.607142857142858</v>
      </c>
      <c r="O3589" t="s">
        <v>8317</v>
      </c>
      <c r="P3589" t="s">
        <v>8318</v>
      </c>
      <c r="Q3589">
        <v>1463144254</v>
      </c>
      <c r="R3589" s="13">
        <f t="shared" si="226"/>
        <v>42503.539976851855</v>
      </c>
      <c r="S3589">
        <v>1467054000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 t="b">
        <v>0</v>
      </c>
      <c r="J3590">
        <v>11</v>
      </c>
      <c r="K3590" t="b">
        <v>1</v>
      </c>
      <c r="L3590" t="s">
        <v>8271</v>
      </c>
      <c r="M3590" s="8">
        <f t="shared" si="224"/>
        <v>100.5</v>
      </c>
      <c r="N3590" s="9">
        <f t="shared" si="225"/>
        <v>18.272727272727273</v>
      </c>
      <c r="O3590" t="s">
        <v>8317</v>
      </c>
      <c r="P3590" t="s">
        <v>8318</v>
      </c>
      <c r="Q3590">
        <v>1428436410</v>
      </c>
      <c r="R3590" s="13">
        <f t="shared" si="226"/>
        <v>42101.828819444447</v>
      </c>
      <c r="S3590">
        <v>1430348400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 t="b">
        <v>0</v>
      </c>
      <c r="J3591">
        <v>62</v>
      </c>
      <c r="K3591" t="b">
        <v>1</v>
      </c>
      <c r="L3591" t="s">
        <v>8271</v>
      </c>
      <c r="M3591" s="8">
        <f t="shared" si="224"/>
        <v>127.5</v>
      </c>
      <c r="N3591" s="9">
        <f t="shared" si="225"/>
        <v>82.258064516129039</v>
      </c>
      <c r="O3591" t="s">
        <v>8317</v>
      </c>
      <c r="P3591" t="s">
        <v>8318</v>
      </c>
      <c r="Q3591">
        <v>1430494347</v>
      </c>
      <c r="R3591" s="13">
        <f t="shared" si="226"/>
        <v>42125.647534722222</v>
      </c>
      <c r="S3591">
        <v>1432654347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 t="b">
        <v>0</v>
      </c>
      <c r="J3592">
        <v>73</v>
      </c>
      <c r="K3592" t="b">
        <v>1</v>
      </c>
      <c r="L3592" t="s">
        <v>8271</v>
      </c>
      <c r="M3592" s="8">
        <f t="shared" si="224"/>
        <v>100.06</v>
      </c>
      <c r="N3592" s="9">
        <f t="shared" si="225"/>
        <v>68.534246575342465</v>
      </c>
      <c r="O3592" t="s">
        <v>8317</v>
      </c>
      <c r="P3592" t="s">
        <v>8318</v>
      </c>
      <c r="Q3592">
        <v>1411200034</v>
      </c>
      <c r="R3592" s="13">
        <f t="shared" si="226"/>
        <v>41902.333726851852</v>
      </c>
      <c r="S3592">
        <v>1413792034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 t="b">
        <v>0</v>
      </c>
      <c r="J3593">
        <v>18</v>
      </c>
      <c r="K3593" t="b">
        <v>1</v>
      </c>
      <c r="L3593" t="s">
        <v>8271</v>
      </c>
      <c r="M3593" s="8">
        <f t="shared" si="224"/>
        <v>175</v>
      </c>
      <c r="N3593" s="9">
        <f t="shared" si="225"/>
        <v>68.055555555555557</v>
      </c>
      <c r="O3593" t="s">
        <v>8317</v>
      </c>
      <c r="P3593" t="s">
        <v>8318</v>
      </c>
      <c r="Q3593">
        <v>1419979544</v>
      </c>
      <c r="R3593" s="13">
        <f t="shared" si="226"/>
        <v>42003.948425925926</v>
      </c>
      <c r="S3593">
        <v>1422075540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 t="b">
        <v>0</v>
      </c>
      <c r="J3594">
        <v>35</v>
      </c>
      <c r="K3594" t="b">
        <v>1</v>
      </c>
      <c r="L3594" t="s">
        <v>8271</v>
      </c>
      <c r="M3594" s="8">
        <f t="shared" si="224"/>
        <v>127.25</v>
      </c>
      <c r="N3594" s="9">
        <f t="shared" si="225"/>
        <v>72.714285714285708</v>
      </c>
      <c r="O3594" t="s">
        <v>8317</v>
      </c>
      <c r="P3594" t="s">
        <v>8318</v>
      </c>
      <c r="Q3594">
        <v>1418673307</v>
      </c>
      <c r="R3594" s="13">
        <f t="shared" si="226"/>
        <v>41988.829942129625</v>
      </c>
      <c r="S3594">
        <v>1423630740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 t="b">
        <v>0</v>
      </c>
      <c r="J3595">
        <v>43</v>
      </c>
      <c r="K3595" t="b">
        <v>1</v>
      </c>
      <c r="L3595" t="s">
        <v>8271</v>
      </c>
      <c r="M3595" s="8">
        <f t="shared" si="224"/>
        <v>110.63333333333334</v>
      </c>
      <c r="N3595" s="9">
        <f t="shared" si="225"/>
        <v>77.186046511627907</v>
      </c>
      <c r="O3595" t="s">
        <v>8317</v>
      </c>
      <c r="P3595" t="s">
        <v>8318</v>
      </c>
      <c r="Q3595">
        <v>1417469639</v>
      </c>
      <c r="R3595" s="13">
        <f t="shared" si="226"/>
        <v>41974.898599537039</v>
      </c>
      <c r="S3595">
        <v>1420489560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 t="b">
        <v>0</v>
      </c>
      <c r="J3596">
        <v>36</v>
      </c>
      <c r="K3596" t="b">
        <v>1</v>
      </c>
      <c r="L3596" t="s">
        <v>8271</v>
      </c>
      <c r="M3596" s="8">
        <f t="shared" si="224"/>
        <v>125.9375</v>
      </c>
      <c r="N3596" s="9">
        <f t="shared" si="225"/>
        <v>55.972222222222221</v>
      </c>
      <c r="O3596" t="s">
        <v>8317</v>
      </c>
      <c r="P3596" t="s">
        <v>8318</v>
      </c>
      <c r="Q3596">
        <v>1470792982</v>
      </c>
      <c r="R3596" s="13">
        <f t="shared" si="226"/>
        <v>42592.066921296297</v>
      </c>
      <c r="S3596">
        <v>1472952982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 t="b">
        <v>0</v>
      </c>
      <c r="J3597">
        <v>62</v>
      </c>
      <c r="K3597" t="b">
        <v>1</v>
      </c>
      <c r="L3597" t="s">
        <v>8271</v>
      </c>
      <c r="M3597" s="8">
        <f t="shared" si="224"/>
        <v>118.5</v>
      </c>
      <c r="N3597" s="9">
        <f t="shared" si="225"/>
        <v>49.693548387096776</v>
      </c>
      <c r="O3597" t="s">
        <v>8317</v>
      </c>
      <c r="P3597" t="s">
        <v>8318</v>
      </c>
      <c r="Q3597">
        <v>1423959123</v>
      </c>
      <c r="R3597" s="13">
        <f t="shared" si="226"/>
        <v>42050.008368055554</v>
      </c>
      <c r="S3597">
        <v>1426229940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 t="b">
        <v>0</v>
      </c>
      <c r="J3598">
        <v>15</v>
      </c>
      <c r="K3598" t="b">
        <v>1</v>
      </c>
      <c r="L3598" t="s">
        <v>8271</v>
      </c>
      <c r="M3598" s="8">
        <f t="shared" si="224"/>
        <v>107.72727272727273</v>
      </c>
      <c r="N3598" s="9">
        <f t="shared" si="225"/>
        <v>79</v>
      </c>
      <c r="O3598" t="s">
        <v>8317</v>
      </c>
      <c r="P3598" t="s">
        <v>8318</v>
      </c>
      <c r="Q3598">
        <v>1407258582</v>
      </c>
      <c r="R3598" s="13">
        <f t="shared" si="226"/>
        <v>41856.715069444443</v>
      </c>
      <c r="S3598">
        <v>1409072982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 t="b">
        <v>0</v>
      </c>
      <c r="J3599">
        <v>33</v>
      </c>
      <c r="K3599" t="b">
        <v>1</v>
      </c>
      <c r="L3599" t="s">
        <v>8271</v>
      </c>
      <c r="M3599" s="8">
        <f t="shared" si="224"/>
        <v>102.6</v>
      </c>
      <c r="N3599" s="9">
        <f t="shared" si="225"/>
        <v>77.727272727272734</v>
      </c>
      <c r="O3599" t="s">
        <v>8317</v>
      </c>
      <c r="P3599" t="s">
        <v>8318</v>
      </c>
      <c r="Q3599">
        <v>1455717790</v>
      </c>
      <c r="R3599" s="13">
        <f t="shared" si="226"/>
        <v>42417.585532407407</v>
      </c>
      <c r="S3599">
        <v>1456984740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 t="b">
        <v>0</v>
      </c>
      <c r="J3600">
        <v>27</v>
      </c>
      <c r="K3600" t="b">
        <v>1</v>
      </c>
      <c r="L3600" t="s">
        <v>8271</v>
      </c>
      <c r="M3600" s="8">
        <f t="shared" si="224"/>
        <v>110.1</v>
      </c>
      <c r="N3600" s="9">
        <f t="shared" si="225"/>
        <v>40.777777777777779</v>
      </c>
      <c r="O3600" t="s">
        <v>8317</v>
      </c>
      <c r="P3600" t="s">
        <v>8318</v>
      </c>
      <c r="Q3600">
        <v>1408129822</v>
      </c>
      <c r="R3600" s="13">
        <f t="shared" si="226"/>
        <v>41866.79886574074</v>
      </c>
      <c r="S3600">
        <v>1409720340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 t="b">
        <v>0</v>
      </c>
      <c r="J3601">
        <v>17</v>
      </c>
      <c r="K3601" t="b">
        <v>1</v>
      </c>
      <c r="L3601" t="s">
        <v>8271</v>
      </c>
      <c r="M3601" s="8">
        <f t="shared" si="224"/>
        <v>202</v>
      </c>
      <c r="N3601" s="9">
        <f t="shared" si="225"/>
        <v>59.411764705882355</v>
      </c>
      <c r="O3601" t="s">
        <v>8317</v>
      </c>
      <c r="P3601" t="s">
        <v>8318</v>
      </c>
      <c r="Q3601">
        <v>1438715077</v>
      </c>
      <c r="R3601" s="13">
        <f t="shared" si="226"/>
        <v>42220.79487268519</v>
      </c>
      <c r="S3601">
        <v>1440892800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 t="b">
        <v>0</v>
      </c>
      <c r="J3602">
        <v>4</v>
      </c>
      <c r="K3602" t="b">
        <v>1</v>
      </c>
      <c r="L3602" t="s">
        <v>8271</v>
      </c>
      <c r="M3602" s="8">
        <f t="shared" si="224"/>
        <v>130</v>
      </c>
      <c r="N3602" s="9">
        <f t="shared" si="225"/>
        <v>3.25</v>
      </c>
      <c r="O3602" t="s">
        <v>8317</v>
      </c>
      <c r="P3602" t="s">
        <v>8318</v>
      </c>
      <c r="Q3602">
        <v>1473970964</v>
      </c>
      <c r="R3602" s="13">
        <f t="shared" si="226"/>
        <v>42628.849120370374</v>
      </c>
      <c r="S3602">
        <v>1476390164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 t="b">
        <v>0</v>
      </c>
      <c r="J3603">
        <v>53</v>
      </c>
      <c r="K3603" t="b">
        <v>1</v>
      </c>
      <c r="L3603" t="s">
        <v>8271</v>
      </c>
      <c r="M3603" s="8">
        <f t="shared" si="224"/>
        <v>104.35</v>
      </c>
      <c r="N3603" s="9">
        <f t="shared" si="225"/>
        <v>39.377358490566039</v>
      </c>
      <c r="O3603" t="s">
        <v>8317</v>
      </c>
      <c r="P3603" t="s">
        <v>8318</v>
      </c>
      <c r="Q3603">
        <v>1418860682</v>
      </c>
      <c r="R3603" s="13">
        <f t="shared" si="226"/>
        <v>41990.99863425926</v>
      </c>
      <c r="S3603">
        <v>1421452682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 t="b">
        <v>0</v>
      </c>
      <c r="J3604">
        <v>49</v>
      </c>
      <c r="K3604" t="b">
        <v>1</v>
      </c>
      <c r="L3604" t="s">
        <v>8271</v>
      </c>
      <c r="M3604" s="8">
        <f t="shared" si="224"/>
        <v>100.05</v>
      </c>
      <c r="N3604" s="9">
        <f t="shared" si="225"/>
        <v>81.673469387755105</v>
      </c>
      <c r="O3604" t="s">
        <v>8317</v>
      </c>
      <c r="P3604" t="s">
        <v>8318</v>
      </c>
      <c r="Q3604">
        <v>1458336479</v>
      </c>
      <c r="R3604" s="13">
        <f t="shared" si="226"/>
        <v>42447.894432870366</v>
      </c>
      <c r="S3604">
        <v>1463520479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 t="b">
        <v>0</v>
      </c>
      <c r="J3605">
        <v>57</v>
      </c>
      <c r="K3605" t="b">
        <v>1</v>
      </c>
      <c r="L3605" t="s">
        <v>8271</v>
      </c>
      <c r="M3605" s="8">
        <f t="shared" si="224"/>
        <v>170.66666666666666</v>
      </c>
      <c r="N3605" s="9">
        <f t="shared" si="225"/>
        <v>44.912280701754383</v>
      </c>
      <c r="O3605" t="s">
        <v>8317</v>
      </c>
      <c r="P3605" t="s">
        <v>8318</v>
      </c>
      <c r="Q3605">
        <v>1444164280</v>
      </c>
      <c r="R3605" s="13">
        <f t="shared" si="226"/>
        <v>42283.864351851851</v>
      </c>
      <c r="S3605">
        <v>1446759880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 t="b">
        <v>0</v>
      </c>
      <c r="J3606">
        <v>69</v>
      </c>
      <c r="K3606" t="b">
        <v>1</v>
      </c>
      <c r="L3606" t="s">
        <v>8271</v>
      </c>
      <c r="M3606" s="8">
        <f t="shared" si="224"/>
        <v>112.83333333333333</v>
      </c>
      <c r="N3606" s="9">
        <f t="shared" si="225"/>
        <v>49.05797101449275</v>
      </c>
      <c r="O3606" t="s">
        <v>8317</v>
      </c>
      <c r="P3606" t="s">
        <v>8318</v>
      </c>
      <c r="Q3606">
        <v>1461370956</v>
      </c>
      <c r="R3606" s="13">
        <f t="shared" si="226"/>
        <v>42483.015694444446</v>
      </c>
      <c r="S3606">
        <v>1461913140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 t="b">
        <v>0</v>
      </c>
      <c r="J3607">
        <v>15</v>
      </c>
      <c r="K3607" t="b">
        <v>1</v>
      </c>
      <c r="L3607" t="s">
        <v>8271</v>
      </c>
      <c r="M3607" s="8">
        <f t="shared" si="224"/>
        <v>184</v>
      </c>
      <c r="N3607" s="9">
        <f t="shared" si="225"/>
        <v>30.666666666666668</v>
      </c>
      <c r="O3607" t="s">
        <v>8317</v>
      </c>
      <c r="P3607" t="s">
        <v>8318</v>
      </c>
      <c r="Q3607">
        <v>1452798126</v>
      </c>
      <c r="R3607" s="13">
        <f t="shared" si="226"/>
        <v>42383.793124999997</v>
      </c>
      <c r="S3607">
        <v>1455390126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 t="b">
        <v>0</v>
      </c>
      <c r="J3608">
        <v>64</v>
      </c>
      <c r="K3608" t="b">
        <v>1</v>
      </c>
      <c r="L3608" t="s">
        <v>8271</v>
      </c>
      <c r="M3608" s="8">
        <f t="shared" si="224"/>
        <v>130.26666666666668</v>
      </c>
      <c r="N3608" s="9">
        <f t="shared" si="225"/>
        <v>61.0625</v>
      </c>
      <c r="O3608" t="s">
        <v>8317</v>
      </c>
      <c r="P3608" t="s">
        <v>8318</v>
      </c>
      <c r="Q3608">
        <v>1468593057</v>
      </c>
      <c r="R3608" s="13">
        <f t="shared" si="226"/>
        <v>42566.604826388888</v>
      </c>
      <c r="S3608">
        <v>1471185057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 t="b">
        <v>0</v>
      </c>
      <c r="J3609">
        <v>20</v>
      </c>
      <c r="K3609" t="b">
        <v>1</v>
      </c>
      <c r="L3609" t="s">
        <v>8271</v>
      </c>
      <c r="M3609" s="8">
        <f t="shared" si="224"/>
        <v>105.45454545454545</v>
      </c>
      <c r="N3609" s="9">
        <f t="shared" si="225"/>
        <v>29</v>
      </c>
      <c r="O3609" t="s">
        <v>8317</v>
      </c>
      <c r="P3609" t="s">
        <v>8318</v>
      </c>
      <c r="Q3609">
        <v>1448924882</v>
      </c>
      <c r="R3609" s="13">
        <f t="shared" si="226"/>
        <v>42338.963912037041</v>
      </c>
      <c r="S3609">
        <v>1450137600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 t="b">
        <v>0</v>
      </c>
      <c r="J3610">
        <v>27</v>
      </c>
      <c r="K3610" t="b">
        <v>1</v>
      </c>
      <c r="L3610" t="s">
        <v>8271</v>
      </c>
      <c r="M3610" s="8">
        <f t="shared" si="224"/>
        <v>100</v>
      </c>
      <c r="N3610" s="9">
        <f t="shared" si="225"/>
        <v>29.62962962962963</v>
      </c>
      <c r="O3610" t="s">
        <v>8317</v>
      </c>
      <c r="P3610" t="s">
        <v>8318</v>
      </c>
      <c r="Q3610">
        <v>1463418090</v>
      </c>
      <c r="R3610" s="13">
        <f t="shared" si="226"/>
        <v>42506.709375000006</v>
      </c>
      <c r="S3610">
        <v>1466172000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 t="b">
        <v>0</v>
      </c>
      <c r="J3611">
        <v>21</v>
      </c>
      <c r="K3611" t="b">
        <v>1</v>
      </c>
      <c r="L3611" t="s">
        <v>8271</v>
      </c>
      <c r="M3611" s="8">
        <f t="shared" si="224"/>
        <v>153.31632653061226</v>
      </c>
      <c r="N3611" s="9">
        <f t="shared" si="225"/>
        <v>143.0952380952381</v>
      </c>
      <c r="O3611" t="s">
        <v>8317</v>
      </c>
      <c r="P3611" t="s">
        <v>8318</v>
      </c>
      <c r="Q3611">
        <v>1456789685</v>
      </c>
      <c r="R3611" s="13">
        <f t="shared" si="226"/>
        <v>42429.991724537031</v>
      </c>
      <c r="S3611">
        <v>1459378085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 t="b">
        <v>0</v>
      </c>
      <c r="J3612">
        <v>31</v>
      </c>
      <c r="K3612" t="b">
        <v>1</v>
      </c>
      <c r="L3612" t="s">
        <v>8271</v>
      </c>
      <c r="M3612" s="8">
        <f t="shared" si="224"/>
        <v>162.30000000000001</v>
      </c>
      <c r="N3612" s="9">
        <f t="shared" si="225"/>
        <v>52.354838709677416</v>
      </c>
      <c r="O3612" t="s">
        <v>8317</v>
      </c>
      <c r="P3612" t="s">
        <v>8318</v>
      </c>
      <c r="Q3612">
        <v>1437214936</v>
      </c>
      <c r="R3612" s="13">
        <f t="shared" si="226"/>
        <v>42203.432129629626</v>
      </c>
      <c r="S3612">
        <v>1439806936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 t="b">
        <v>0</v>
      </c>
      <c r="J3613">
        <v>51</v>
      </c>
      <c r="K3613" t="b">
        <v>1</v>
      </c>
      <c r="L3613" t="s">
        <v>8271</v>
      </c>
      <c r="M3613" s="8">
        <f t="shared" si="224"/>
        <v>136</v>
      </c>
      <c r="N3613" s="9">
        <f t="shared" si="225"/>
        <v>66.666666666666671</v>
      </c>
      <c r="O3613" t="s">
        <v>8317</v>
      </c>
      <c r="P3613" t="s">
        <v>8318</v>
      </c>
      <c r="Q3613">
        <v>1425891201</v>
      </c>
      <c r="R3613" s="13">
        <f t="shared" si="226"/>
        <v>42072.370381944449</v>
      </c>
      <c r="S3613">
        <v>1428483201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 t="b">
        <v>0</v>
      </c>
      <c r="J3614">
        <v>57</v>
      </c>
      <c r="K3614" t="b">
        <v>1</v>
      </c>
      <c r="L3614" t="s">
        <v>8271</v>
      </c>
      <c r="M3614" s="8">
        <f t="shared" si="224"/>
        <v>144.4</v>
      </c>
      <c r="N3614" s="9">
        <f t="shared" si="225"/>
        <v>126.66666666666667</v>
      </c>
      <c r="O3614" t="s">
        <v>8317</v>
      </c>
      <c r="P3614" t="s">
        <v>8318</v>
      </c>
      <c r="Q3614">
        <v>1401470811</v>
      </c>
      <c r="R3614" s="13">
        <f t="shared" si="226"/>
        <v>41789.726979166669</v>
      </c>
      <c r="S3614">
        <v>1402334811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 t="b">
        <v>0</v>
      </c>
      <c r="J3615">
        <v>20</v>
      </c>
      <c r="K3615" t="b">
        <v>1</v>
      </c>
      <c r="L3615" t="s">
        <v>8271</v>
      </c>
      <c r="M3615" s="8">
        <f t="shared" si="224"/>
        <v>100</v>
      </c>
      <c r="N3615" s="9">
        <f t="shared" si="225"/>
        <v>62.5</v>
      </c>
      <c r="O3615" t="s">
        <v>8317</v>
      </c>
      <c r="P3615" t="s">
        <v>8318</v>
      </c>
      <c r="Q3615">
        <v>1401372574</v>
      </c>
      <c r="R3615" s="13">
        <f t="shared" si="226"/>
        <v>41788.58997685185</v>
      </c>
      <c r="S3615">
        <v>1403964574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 t="b">
        <v>0</v>
      </c>
      <c r="J3616">
        <v>71</v>
      </c>
      <c r="K3616" t="b">
        <v>1</v>
      </c>
      <c r="L3616" t="s">
        <v>8271</v>
      </c>
      <c r="M3616" s="8">
        <f t="shared" si="224"/>
        <v>100.8</v>
      </c>
      <c r="N3616" s="9">
        <f t="shared" si="225"/>
        <v>35.492957746478872</v>
      </c>
      <c r="O3616" t="s">
        <v>8317</v>
      </c>
      <c r="P3616" t="s">
        <v>8318</v>
      </c>
      <c r="Q3616">
        <v>1432083616</v>
      </c>
      <c r="R3616" s="13">
        <f t="shared" si="226"/>
        <v>42144.041851851856</v>
      </c>
      <c r="S3616">
        <v>1434675616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 t="b">
        <v>0</v>
      </c>
      <c r="J3617">
        <v>72</v>
      </c>
      <c r="K3617" t="b">
        <v>1</v>
      </c>
      <c r="L3617" t="s">
        <v>8271</v>
      </c>
      <c r="M3617" s="8">
        <f t="shared" si="224"/>
        <v>106.8</v>
      </c>
      <c r="N3617" s="9">
        <f t="shared" si="225"/>
        <v>37.083333333333336</v>
      </c>
      <c r="O3617" t="s">
        <v>8317</v>
      </c>
      <c r="P3617" t="s">
        <v>8318</v>
      </c>
      <c r="Q3617">
        <v>1447164896</v>
      </c>
      <c r="R3617" s="13">
        <f t="shared" si="226"/>
        <v>42318.593703703707</v>
      </c>
      <c r="S3617">
        <v>1449756896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 t="b">
        <v>0</v>
      </c>
      <c r="J3618">
        <v>45</v>
      </c>
      <c r="K3618" t="b">
        <v>1</v>
      </c>
      <c r="L3618" t="s">
        <v>8271</v>
      </c>
      <c r="M3618" s="8">
        <f t="shared" si="224"/>
        <v>124.8</v>
      </c>
      <c r="N3618" s="9">
        <f t="shared" si="225"/>
        <v>69.333333333333329</v>
      </c>
      <c r="O3618" t="s">
        <v>8317</v>
      </c>
      <c r="P3618" t="s">
        <v>8318</v>
      </c>
      <c r="Q3618">
        <v>1424213264</v>
      </c>
      <c r="R3618" s="13">
        <f t="shared" si="226"/>
        <v>42052.949814814812</v>
      </c>
      <c r="S3618">
        <v>1426801664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 t="b">
        <v>0</v>
      </c>
      <c r="J3619">
        <v>51</v>
      </c>
      <c r="K3619" t="b">
        <v>1</v>
      </c>
      <c r="L3619" t="s">
        <v>8271</v>
      </c>
      <c r="M3619" s="8">
        <f t="shared" si="224"/>
        <v>118.91891891891892</v>
      </c>
      <c r="N3619" s="9">
        <f t="shared" si="225"/>
        <v>17.254901960784313</v>
      </c>
      <c r="O3619" t="s">
        <v>8317</v>
      </c>
      <c r="P3619" t="s">
        <v>8318</v>
      </c>
      <c r="Q3619">
        <v>1486996729</v>
      </c>
      <c r="R3619" s="13">
        <f t="shared" si="226"/>
        <v>42779.610289351855</v>
      </c>
      <c r="S3619">
        <v>1488240000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 t="b">
        <v>0</v>
      </c>
      <c r="J3620">
        <v>56</v>
      </c>
      <c r="K3620" t="b">
        <v>1</v>
      </c>
      <c r="L3620" t="s">
        <v>8271</v>
      </c>
      <c r="M3620" s="8">
        <f t="shared" si="224"/>
        <v>101</v>
      </c>
      <c r="N3620" s="9">
        <f t="shared" si="225"/>
        <v>36.071428571428569</v>
      </c>
      <c r="O3620" t="s">
        <v>8317</v>
      </c>
      <c r="P3620" t="s">
        <v>8318</v>
      </c>
      <c r="Q3620">
        <v>1430751850</v>
      </c>
      <c r="R3620" s="13">
        <f t="shared" si="226"/>
        <v>42128.627893518518</v>
      </c>
      <c r="S3620">
        <v>1433343850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 t="b">
        <v>0</v>
      </c>
      <c r="J3621">
        <v>17</v>
      </c>
      <c r="K3621" t="b">
        <v>1</v>
      </c>
      <c r="L3621" t="s">
        <v>8271</v>
      </c>
      <c r="M3621" s="8">
        <f t="shared" si="224"/>
        <v>113</v>
      </c>
      <c r="N3621" s="9">
        <f t="shared" si="225"/>
        <v>66.470588235294116</v>
      </c>
      <c r="O3621" t="s">
        <v>8317</v>
      </c>
      <c r="P3621" t="s">
        <v>8318</v>
      </c>
      <c r="Q3621">
        <v>1476760226</v>
      </c>
      <c r="R3621" s="13">
        <f t="shared" si="226"/>
        <v>42661.132245370376</v>
      </c>
      <c r="S3621">
        <v>1479592800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 t="b">
        <v>0</v>
      </c>
      <c r="J3622">
        <v>197</v>
      </c>
      <c r="K3622" t="b">
        <v>1</v>
      </c>
      <c r="L3622" t="s">
        <v>8271</v>
      </c>
      <c r="M3622" s="8">
        <f t="shared" si="224"/>
        <v>105.19047619047619</v>
      </c>
      <c r="N3622" s="9">
        <f t="shared" si="225"/>
        <v>56.065989847715734</v>
      </c>
      <c r="O3622" t="s">
        <v>8317</v>
      </c>
      <c r="P3622" t="s">
        <v>8318</v>
      </c>
      <c r="Q3622">
        <v>1422916261</v>
      </c>
      <c r="R3622" s="13">
        <f t="shared" si="226"/>
        <v>42037.938206018516</v>
      </c>
      <c r="S3622">
        <v>1425528000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 t="b">
        <v>0</v>
      </c>
      <c r="J3623">
        <v>70</v>
      </c>
      <c r="K3623" t="b">
        <v>1</v>
      </c>
      <c r="L3623" t="s">
        <v>8271</v>
      </c>
      <c r="M3623" s="8">
        <f t="shared" si="224"/>
        <v>109.73333333333333</v>
      </c>
      <c r="N3623" s="9">
        <f t="shared" si="225"/>
        <v>47.028571428571432</v>
      </c>
      <c r="O3623" t="s">
        <v>8317</v>
      </c>
      <c r="P3623" t="s">
        <v>8318</v>
      </c>
      <c r="Q3623">
        <v>1473200844</v>
      </c>
      <c r="R3623" s="13">
        <f t="shared" si="226"/>
        <v>42619.935694444444</v>
      </c>
      <c r="S3623">
        <v>1475269200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 t="b">
        <v>0</v>
      </c>
      <c r="J3624">
        <v>21</v>
      </c>
      <c r="K3624" t="b">
        <v>1</v>
      </c>
      <c r="L3624" t="s">
        <v>8271</v>
      </c>
      <c r="M3624" s="8">
        <f t="shared" si="224"/>
        <v>100.099</v>
      </c>
      <c r="N3624" s="9">
        <f t="shared" si="225"/>
        <v>47.666190476190479</v>
      </c>
      <c r="O3624" t="s">
        <v>8317</v>
      </c>
      <c r="P3624" t="s">
        <v>8318</v>
      </c>
      <c r="Q3624">
        <v>1409030371</v>
      </c>
      <c r="R3624" s="13">
        <f t="shared" si="226"/>
        <v>41877.221886574072</v>
      </c>
      <c r="S3624">
        <v>1411874580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 t="b">
        <v>0</v>
      </c>
      <c r="J3625">
        <v>34</v>
      </c>
      <c r="K3625" t="b">
        <v>1</v>
      </c>
      <c r="L3625" t="s">
        <v>8271</v>
      </c>
      <c r="M3625" s="8">
        <f t="shared" si="224"/>
        <v>120</v>
      </c>
      <c r="N3625" s="9">
        <f t="shared" si="225"/>
        <v>88.235294117647058</v>
      </c>
      <c r="O3625" t="s">
        <v>8317</v>
      </c>
      <c r="P3625" t="s">
        <v>8318</v>
      </c>
      <c r="Q3625">
        <v>1404841270</v>
      </c>
      <c r="R3625" s="13">
        <f t="shared" si="226"/>
        <v>41828.736921296295</v>
      </c>
      <c r="S3625">
        <v>1406358000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 t="b">
        <v>0</v>
      </c>
      <c r="J3626">
        <v>39</v>
      </c>
      <c r="K3626" t="b">
        <v>1</v>
      </c>
      <c r="L3626" t="s">
        <v>8271</v>
      </c>
      <c r="M3626" s="8">
        <f t="shared" si="224"/>
        <v>104.93333333333334</v>
      </c>
      <c r="N3626" s="9">
        <f t="shared" si="225"/>
        <v>80.717948717948715</v>
      </c>
      <c r="O3626" t="s">
        <v>8317</v>
      </c>
      <c r="P3626" t="s">
        <v>8318</v>
      </c>
      <c r="Q3626">
        <v>1466793290</v>
      </c>
      <c r="R3626" s="13">
        <f t="shared" si="226"/>
        <v>42545.774189814809</v>
      </c>
      <c r="S3626">
        <v>1471977290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 t="b">
        <v>0</v>
      </c>
      <c r="J3627">
        <v>78</v>
      </c>
      <c r="K3627" t="b">
        <v>1</v>
      </c>
      <c r="L3627" t="s">
        <v>8271</v>
      </c>
      <c r="M3627" s="8">
        <f t="shared" si="224"/>
        <v>102.66666666666667</v>
      </c>
      <c r="N3627" s="9">
        <f t="shared" si="225"/>
        <v>39.487179487179489</v>
      </c>
      <c r="O3627" t="s">
        <v>8317</v>
      </c>
      <c r="P3627" t="s">
        <v>8318</v>
      </c>
      <c r="Q3627">
        <v>1433259577</v>
      </c>
      <c r="R3627" s="13">
        <f t="shared" si="226"/>
        <v>42157.652511574073</v>
      </c>
      <c r="S3627">
        <v>1435851577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 t="b">
        <v>0</v>
      </c>
      <c r="J3628">
        <v>48</v>
      </c>
      <c r="K3628" t="b">
        <v>1</v>
      </c>
      <c r="L3628" t="s">
        <v>8271</v>
      </c>
      <c r="M3628" s="8">
        <f t="shared" si="224"/>
        <v>101.825</v>
      </c>
      <c r="N3628" s="9">
        <f t="shared" si="225"/>
        <v>84.854166666666671</v>
      </c>
      <c r="O3628" t="s">
        <v>8317</v>
      </c>
      <c r="P3628" t="s">
        <v>8318</v>
      </c>
      <c r="Q3628">
        <v>1406390457</v>
      </c>
      <c r="R3628" s="13">
        <f t="shared" si="226"/>
        <v>41846.667326388888</v>
      </c>
      <c r="S3628">
        <v>1408204857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 t="b">
        <v>0</v>
      </c>
      <c r="J3629">
        <v>29</v>
      </c>
      <c r="K3629" t="b">
        <v>1</v>
      </c>
      <c r="L3629" t="s">
        <v>8271</v>
      </c>
      <c r="M3629" s="8">
        <f t="shared" si="224"/>
        <v>100</v>
      </c>
      <c r="N3629" s="9">
        <f t="shared" si="225"/>
        <v>68.965517241379317</v>
      </c>
      <c r="O3629" t="s">
        <v>8317</v>
      </c>
      <c r="P3629" t="s">
        <v>8318</v>
      </c>
      <c r="Q3629">
        <v>1459446487</v>
      </c>
      <c r="R3629" s="13">
        <f t="shared" si="226"/>
        <v>42460.741747685184</v>
      </c>
      <c r="S3629">
        <v>1463803140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 t="b">
        <v>0</v>
      </c>
      <c r="J3630">
        <v>0</v>
      </c>
      <c r="K3630" t="b">
        <v>0</v>
      </c>
      <c r="L3630" t="s">
        <v>8305</v>
      </c>
      <c r="M3630" s="8">
        <f t="shared" si="224"/>
        <v>0</v>
      </c>
      <c r="N3630" s="9" t="e">
        <f t="shared" si="225"/>
        <v>#DIV/0!</v>
      </c>
      <c r="O3630" t="s">
        <v>8317</v>
      </c>
      <c r="P3630" t="s">
        <v>8359</v>
      </c>
      <c r="Q3630">
        <v>1444852796</v>
      </c>
      <c r="R3630" s="13">
        <f t="shared" si="226"/>
        <v>42291.833287037036</v>
      </c>
      <c r="S3630">
        <v>1450040396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 t="b">
        <v>0</v>
      </c>
      <c r="J3631">
        <v>2</v>
      </c>
      <c r="K3631" t="b">
        <v>0</v>
      </c>
      <c r="L3631" t="s">
        <v>8305</v>
      </c>
      <c r="M3631" s="8">
        <f t="shared" si="224"/>
        <v>2.0000000000000001E-4</v>
      </c>
      <c r="N3631" s="9">
        <f t="shared" si="225"/>
        <v>1</v>
      </c>
      <c r="O3631" t="s">
        <v>8317</v>
      </c>
      <c r="P3631" t="s">
        <v>8359</v>
      </c>
      <c r="Q3631">
        <v>1457403364</v>
      </c>
      <c r="R3631" s="13">
        <f t="shared" si="226"/>
        <v>42437.094490740739</v>
      </c>
      <c r="S3631">
        <v>1462467600</v>
      </c>
      <c r="T3631" s="14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 t="b">
        <v>0</v>
      </c>
      <c r="J3632">
        <v>1</v>
      </c>
      <c r="K3632" t="b">
        <v>0</v>
      </c>
      <c r="L3632" t="s">
        <v>8305</v>
      </c>
      <c r="M3632" s="8">
        <f t="shared" si="224"/>
        <v>3.3333333333333333E-2</v>
      </c>
      <c r="N3632" s="9">
        <f t="shared" si="225"/>
        <v>1</v>
      </c>
      <c r="O3632" t="s">
        <v>8317</v>
      </c>
      <c r="P3632" t="s">
        <v>8359</v>
      </c>
      <c r="Q3632">
        <v>1414700390</v>
      </c>
      <c r="R3632" s="13">
        <f t="shared" si="226"/>
        <v>41942.84710648148</v>
      </c>
      <c r="S3632">
        <v>1417295990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 t="b">
        <v>0</v>
      </c>
      <c r="J3633">
        <v>59</v>
      </c>
      <c r="K3633" t="b">
        <v>0</v>
      </c>
      <c r="L3633" t="s">
        <v>8305</v>
      </c>
      <c r="M3633" s="8">
        <f t="shared" si="224"/>
        <v>51.023391812865498</v>
      </c>
      <c r="N3633" s="9">
        <f t="shared" si="225"/>
        <v>147.88135593220338</v>
      </c>
      <c r="O3633" t="s">
        <v>8317</v>
      </c>
      <c r="P3633" t="s">
        <v>8359</v>
      </c>
      <c r="Q3633">
        <v>1409335497</v>
      </c>
      <c r="R3633" s="13">
        <f t="shared" si="226"/>
        <v>41880.753437499996</v>
      </c>
      <c r="S3633">
        <v>1411444740</v>
      </c>
      <c r="T3633" s="14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 t="b">
        <v>0</v>
      </c>
      <c r="J3634">
        <v>1</v>
      </c>
      <c r="K3634" t="b">
        <v>0</v>
      </c>
      <c r="L3634" t="s">
        <v>8305</v>
      </c>
      <c r="M3634" s="8">
        <f t="shared" si="224"/>
        <v>20</v>
      </c>
      <c r="N3634" s="9">
        <f t="shared" si="225"/>
        <v>100</v>
      </c>
      <c r="O3634" t="s">
        <v>8317</v>
      </c>
      <c r="P3634" t="s">
        <v>8359</v>
      </c>
      <c r="Q3634">
        <v>1415053749</v>
      </c>
      <c r="R3634" s="13">
        <f t="shared" si="226"/>
        <v>41946.936909722222</v>
      </c>
      <c r="S3634">
        <v>1416781749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 t="b">
        <v>0</v>
      </c>
      <c r="J3635">
        <v>31</v>
      </c>
      <c r="K3635" t="b">
        <v>0</v>
      </c>
      <c r="L3635" t="s">
        <v>8305</v>
      </c>
      <c r="M3635" s="8">
        <f t="shared" si="224"/>
        <v>35.24</v>
      </c>
      <c r="N3635" s="9">
        <f t="shared" si="225"/>
        <v>56.838709677419352</v>
      </c>
      <c r="O3635" t="s">
        <v>8317</v>
      </c>
      <c r="P3635" t="s">
        <v>8359</v>
      </c>
      <c r="Q3635">
        <v>1475765867</v>
      </c>
      <c r="R3635" s="13">
        <f t="shared" si="226"/>
        <v>42649.623460648145</v>
      </c>
      <c r="S3635">
        <v>1479517200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 t="b">
        <v>0</v>
      </c>
      <c r="J3636">
        <v>18</v>
      </c>
      <c r="K3636" t="b">
        <v>0</v>
      </c>
      <c r="L3636" t="s">
        <v>8305</v>
      </c>
      <c r="M3636" s="8">
        <f t="shared" si="224"/>
        <v>4.246666666666667</v>
      </c>
      <c r="N3636" s="9">
        <f t="shared" si="225"/>
        <v>176.94444444444446</v>
      </c>
      <c r="O3636" t="s">
        <v>8317</v>
      </c>
      <c r="P3636" t="s">
        <v>8359</v>
      </c>
      <c r="Q3636">
        <v>1480219174</v>
      </c>
      <c r="R3636" s="13">
        <f t="shared" si="226"/>
        <v>42701.166365740741</v>
      </c>
      <c r="S3636">
        <v>1484366340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 t="b">
        <v>0</v>
      </c>
      <c r="J3637">
        <v>10</v>
      </c>
      <c r="K3637" t="b">
        <v>0</v>
      </c>
      <c r="L3637" t="s">
        <v>8305</v>
      </c>
      <c r="M3637" s="8">
        <f t="shared" si="224"/>
        <v>36.457142857142856</v>
      </c>
      <c r="N3637" s="9">
        <f t="shared" si="225"/>
        <v>127.6</v>
      </c>
      <c r="O3637" t="s">
        <v>8317</v>
      </c>
      <c r="P3637" t="s">
        <v>8359</v>
      </c>
      <c r="Q3637">
        <v>1458594676</v>
      </c>
      <c r="R3637" s="13">
        <f t="shared" si="226"/>
        <v>42450.88282407407</v>
      </c>
      <c r="S3637">
        <v>1461186676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 t="b">
        <v>0</v>
      </c>
      <c r="J3638">
        <v>0</v>
      </c>
      <c r="K3638" t="b">
        <v>0</v>
      </c>
      <c r="L3638" t="s">
        <v>8305</v>
      </c>
      <c r="M3638" s="8">
        <f t="shared" si="224"/>
        <v>0</v>
      </c>
      <c r="N3638" s="9" t="e">
        <f t="shared" si="225"/>
        <v>#DIV/0!</v>
      </c>
      <c r="O3638" t="s">
        <v>8317</v>
      </c>
      <c r="P3638" t="s">
        <v>8359</v>
      </c>
      <c r="Q3638">
        <v>1439224829</v>
      </c>
      <c r="R3638" s="13">
        <f t="shared" si="226"/>
        <v>42226.694780092599</v>
      </c>
      <c r="S3638">
        <v>1442248829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 t="b">
        <v>0</v>
      </c>
      <c r="J3639">
        <v>14</v>
      </c>
      <c r="K3639" t="b">
        <v>0</v>
      </c>
      <c r="L3639" t="s">
        <v>8305</v>
      </c>
      <c r="M3639" s="8">
        <f t="shared" si="224"/>
        <v>30.866666666666667</v>
      </c>
      <c r="N3639" s="9">
        <f t="shared" si="225"/>
        <v>66.142857142857139</v>
      </c>
      <c r="O3639" t="s">
        <v>8317</v>
      </c>
      <c r="P3639" t="s">
        <v>8359</v>
      </c>
      <c r="Q3639">
        <v>1417538935</v>
      </c>
      <c r="R3639" s="13">
        <f t="shared" si="226"/>
        <v>41975.700636574074</v>
      </c>
      <c r="S3639">
        <v>1420130935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 t="b">
        <v>0</v>
      </c>
      <c r="J3640">
        <v>2</v>
      </c>
      <c r="K3640" t="b">
        <v>0</v>
      </c>
      <c r="L3640" t="s">
        <v>8305</v>
      </c>
      <c r="M3640" s="8">
        <f t="shared" si="224"/>
        <v>6.5454545454545459</v>
      </c>
      <c r="N3640" s="9">
        <f t="shared" si="225"/>
        <v>108</v>
      </c>
      <c r="O3640" t="s">
        <v>8317</v>
      </c>
      <c r="P3640" t="s">
        <v>8359</v>
      </c>
      <c r="Q3640">
        <v>1424275732</v>
      </c>
      <c r="R3640" s="13">
        <f t="shared" si="226"/>
        <v>42053.672824074078</v>
      </c>
      <c r="S3640">
        <v>1429456132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 t="b">
        <v>0</v>
      </c>
      <c r="J3641">
        <v>1</v>
      </c>
      <c r="K3641" t="b">
        <v>0</v>
      </c>
      <c r="L3641" t="s">
        <v>8305</v>
      </c>
      <c r="M3641" s="8">
        <f t="shared" si="224"/>
        <v>4.0000000000000001E-3</v>
      </c>
      <c r="N3641" s="9">
        <f t="shared" si="225"/>
        <v>1</v>
      </c>
      <c r="O3641" t="s">
        <v>8317</v>
      </c>
      <c r="P3641" t="s">
        <v>8359</v>
      </c>
      <c r="Q3641">
        <v>1470672906</v>
      </c>
      <c r="R3641" s="13">
        <f t="shared" si="226"/>
        <v>42590.677152777775</v>
      </c>
      <c r="S3641">
        <v>1475853060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 t="b">
        <v>0</v>
      </c>
      <c r="J3642">
        <v>3</v>
      </c>
      <c r="K3642" t="b">
        <v>0</v>
      </c>
      <c r="L3642" t="s">
        <v>8305</v>
      </c>
      <c r="M3642" s="8">
        <f t="shared" si="224"/>
        <v>5.5</v>
      </c>
      <c r="N3642" s="9">
        <f t="shared" si="225"/>
        <v>18.333333333333332</v>
      </c>
      <c r="O3642" t="s">
        <v>8317</v>
      </c>
      <c r="P3642" t="s">
        <v>8359</v>
      </c>
      <c r="Q3642">
        <v>1428691530</v>
      </c>
      <c r="R3642" s="13">
        <f t="shared" si="226"/>
        <v>42104.781597222223</v>
      </c>
      <c r="S3642">
        <v>1431283530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 t="b">
        <v>0</v>
      </c>
      <c r="J3643">
        <v>0</v>
      </c>
      <c r="K3643" t="b">
        <v>0</v>
      </c>
      <c r="L3643" t="s">
        <v>8305</v>
      </c>
      <c r="M3643" s="8">
        <f t="shared" si="224"/>
        <v>0</v>
      </c>
      <c r="N3643" s="9" t="e">
        <f t="shared" si="225"/>
        <v>#DIV/0!</v>
      </c>
      <c r="O3643" t="s">
        <v>8317</v>
      </c>
      <c r="P3643" t="s">
        <v>8359</v>
      </c>
      <c r="Q3643">
        <v>1410966179</v>
      </c>
      <c r="R3643" s="13">
        <f t="shared" si="226"/>
        <v>41899.627071759263</v>
      </c>
      <c r="S3643">
        <v>1412485200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 t="b">
        <v>0</v>
      </c>
      <c r="J3644">
        <v>2</v>
      </c>
      <c r="K3644" t="b">
        <v>0</v>
      </c>
      <c r="L3644" t="s">
        <v>8305</v>
      </c>
      <c r="M3644" s="8">
        <f t="shared" si="224"/>
        <v>2.1428571428571428</v>
      </c>
      <c r="N3644" s="9">
        <f t="shared" si="225"/>
        <v>7.5</v>
      </c>
      <c r="O3644" t="s">
        <v>8317</v>
      </c>
      <c r="P3644" t="s">
        <v>8359</v>
      </c>
      <c r="Q3644">
        <v>1445369727</v>
      </c>
      <c r="R3644" s="13">
        <f t="shared" si="226"/>
        <v>42297.816284722227</v>
      </c>
      <c r="S3644">
        <v>1448902800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 t="b">
        <v>0</v>
      </c>
      <c r="J3645">
        <v>0</v>
      </c>
      <c r="K3645" t="b">
        <v>0</v>
      </c>
      <c r="L3645" t="s">
        <v>8305</v>
      </c>
      <c r="M3645" s="8">
        <f t="shared" si="224"/>
        <v>0</v>
      </c>
      <c r="N3645" s="9" t="e">
        <f t="shared" si="225"/>
        <v>#DIV/0!</v>
      </c>
      <c r="O3645" t="s">
        <v>8317</v>
      </c>
      <c r="P3645" t="s">
        <v>8359</v>
      </c>
      <c r="Q3645">
        <v>1444274839</v>
      </c>
      <c r="R3645" s="13">
        <f t="shared" si="226"/>
        <v>42285.143969907411</v>
      </c>
      <c r="S3645">
        <v>1447734439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 t="b">
        <v>0</v>
      </c>
      <c r="J3646">
        <v>12</v>
      </c>
      <c r="K3646" t="b">
        <v>0</v>
      </c>
      <c r="L3646" t="s">
        <v>8305</v>
      </c>
      <c r="M3646" s="8">
        <f t="shared" si="224"/>
        <v>16.420000000000002</v>
      </c>
      <c r="N3646" s="9">
        <f t="shared" si="225"/>
        <v>68.416666666666671</v>
      </c>
      <c r="O3646" t="s">
        <v>8317</v>
      </c>
      <c r="P3646" t="s">
        <v>8359</v>
      </c>
      <c r="Q3646">
        <v>1454996887</v>
      </c>
      <c r="R3646" s="13">
        <f t="shared" si="226"/>
        <v>42409.241747685184</v>
      </c>
      <c r="S3646">
        <v>1457413140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 t="b">
        <v>0</v>
      </c>
      <c r="J3647">
        <v>1</v>
      </c>
      <c r="K3647" t="b">
        <v>0</v>
      </c>
      <c r="L3647" t="s">
        <v>8305</v>
      </c>
      <c r="M3647" s="8">
        <f t="shared" si="224"/>
        <v>0.1</v>
      </c>
      <c r="N3647" s="9">
        <f t="shared" si="225"/>
        <v>1</v>
      </c>
      <c r="O3647" t="s">
        <v>8317</v>
      </c>
      <c r="P3647" t="s">
        <v>8359</v>
      </c>
      <c r="Q3647">
        <v>1477178238</v>
      </c>
      <c r="R3647" s="13">
        <f t="shared" si="226"/>
        <v>42665.970347222217</v>
      </c>
      <c r="S3647">
        <v>1479773838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 t="b">
        <v>0</v>
      </c>
      <c r="J3648">
        <v>8</v>
      </c>
      <c r="K3648" t="b">
        <v>0</v>
      </c>
      <c r="L3648" t="s">
        <v>8305</v>
      </c>
      <c r="M3648" s="8">
        <f t="shared" si="224"/>
        <v>4.8099999999999996</v>
      </c>
      <c r="N3648" s="9">
        <f t="shared" si="225"/>
        <v>60.125</v>
      </c>
      <c r="O3648" t="s">
        <v>8317</v>
      </c>
      <c r="P3648" t="s">
        <v>8359</v>
      </c>
      <c r="Q3648">
        <v>1431770802</v>
      </c>
      <c r="R3648" s="13">
        <f t="shared" si="226"/>
        <v>42140.421319444446</v>
      </c>
      <c r="S3648">
        <v>1434497400</v>
      </c>
      <c r="T3648" s="14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 t="b">
        <v>0</v>
      </c>
      <c r="J3649">
        <v>2</v>
      </c>
      <c r="K3649" t="b">
        <v>0</v>
      </c>
      <c r="L3649" t="s">
        <v>8305</v>
      </c>
      <c r="M3649" s="8">
        <f t="shared" si="224"/>
        <v>6</v>
      </c>
      <c r="N3649" s="9">
        <f t="shared" si="225"/>
        <v>15</v>
      </c>
      <c r="O3649" t="s">
        <v>8317</v>
      </c>
      <c r="P3649" t="s">
        <v>8359</v>
      </c>
      <c r="Q3649">
        <v>1471370327</v>
      </c>
      <c r="R3649" s="13">
        <f t="shared" si="226"/>
        <v>42598.749155092592</v>
      </c>
      <c r="S3649">
        <v>1475258327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 t="b">
        <v>0</v>
      </c>
      <c r="J3650">
        <v>73</v>
      </c>
      <c r="K3650" t="b">
        <v>1</v>
      </c>
      <c r="L3650" t="s">
        <v>8271</v>
      </c>
      <c r="M3650" s="8">
        <f t="shared" ref="M3650:M3713" si="228">100*E3650/D3650</f>
        <v>100.38249999999999</v>
      </c>
      <c r="N3650" s="9">
        <f t="shared" ref="N3650:N3713" si="229">E3650/J3650</f>
        <v>550.04109589041093</v>
      </c>
      <c r="O3650" t="s">
        <v>8317</v>
      </c>
      <c r="P3650" t="s">
        <v>8318</v>
      </c>
      <c r="Q3650">
        <v>1409900445</v>
      </c>
      <c r="R3650" s="13">
        <f t="shared" ref="R3650:R3713" si="230">(((Q3650/60)/60)/24)+DATE(1970,1,1)</f>
        <v>41887.292187500003</v>
      </c>
      <c r="S3650">
        <v>1412492445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 t="b">
        <v>0</v>
      </c>
      <c r="J3651">
        <v>8</v>
      </c>
      <c r="K3651" t="b">
        <v>1</v>
      </c>
      <c r="L3651" t="s">
        <v>8271</v>
      </c>
      <c r="M3651" s="8">
        <f t="shared" si="228"/>
        <v>104</v>
      </c>
      <c r="N3651" s="9">
        <f t="shared" si="229"/>
        <v>97.5</v>
      </c>
      <c r="O3651" t="s">
        <v>8317</v>
      </c>
      <c r="P3651" t="s">
        <v>8318</v>
      </c>
      <c r="Q3651">
        <v>1400691994</v>
      </c>
      <c r="R3651" s="13">
        <f t="shared" si="230"/>
        <v>41780.712893518517</v>
      </c>
      <c r="S3651">
        <v>1402938394</v>
      </c>
      <c r="T3651" s="14">
        <f t="shared" ref="T3651:T3714" si="231">(((S3651/60)/60)/24)+DATE(1970,1,1)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 t="b">
        <v>0</v>
      </c>
      <c r="J3652">
        <v>17</v>
      </c>
      <c r="K3652" t="b">
        <v>1</v>
      </c>
      <c r="L3652" t="s">
        <v>8271</v>
      </c>
      <c r="M3652" s="8">
        <f t="shared" si="228"/>
        <v>100</v>
      </c>
      <c r="N3652" s="9">
        <f t="shared" si="229"/>
        <v>29.411764705882351</v>
      </c>
      <c r="O3652" t="s">
        <v>8317</v>
      </c>
      <c r="P3652" t="s">
        <v>8318</v>
      </c>
      <c r="Q3652">
        <v>1452598184</v>
      </c>
      <c r="R3652" s="13">
        <f t="shared" si="230"/>
        <v>42381.478981481487</v>
      </c>
      <c r="S3652">
        <v>1454412584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 t="b">
        <v>0</v>
      </c>
      <c r="J3653">
        <v>9</v>
      </c>
      <c r="K3653" t="b">
        <v>1</v>
      </c>
      <c r="L3653" t="s">
        <v>8271</v>
      </c>
      <c r="M3653" s="8">
        <f t="shared" si="228"/>
        <v>104</v>
      </c>
      <c r="N3653" s="9">
        <f t="shared" si="229"/>
        <v>57.777777777777779</v>
      </c>
      <c r="O3653" t="s">
        <v>8317</v>
      </c>
      <c r="P3653" t="s">
        <v>8318</v>
      </c>
      <c r="Q3653">
        <v>1404833442</v>
      </c>
      <c r="R3653" s="13">
        <f t="shared" si="230"/>
        <v>41828.646319444444</v>
      </c>
      <c r="S3653">
        <v>1407686340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 t="b">
        <v>0</v>
      </c>
      <c r="J3654">
        <v>17</v>
      </c>
      <c r="K3654" t="b">
        <v>1</v>
      </c>
      <c r="L3654" t="s">
        <v>8271</v>
      </c>
      <c r="M3654" s="8">
        <f t="shared" si="228"/>
        <v>250.66666666666666</v>
      </c>
      <c r="N3654" s="9">
        <f t="shared" si="229"/>
        <v>44.235294117647058</v>
      </c>
      <c r="O3654" t="s">
        <v>8317</v>
      </c>
      <c r="P3654" t="s">
        <v>8318</v>
      </c>
      <c r="Q3654">
        <v>1471188502</v>
      </c>
      <c r="R3654" s="13">
        <f t="shared" si="230"/>
        <v>42596.644699074073</v>
      </c>
      <c r="S3654">
        <v>1472097540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 t="b">
        <v>0</v>
      </c>
      <c r="J3655">
        <v>33</v>
      </c>
      <c r="K3655" t="b">
        <v>1</v>
      </c>
      <c r="L3655" t="s">
        <v>8271</v>
      </c>
      <c r="M3655" s="8">
        <f t="shared" si="228"/>
        <v>100.5</v>
      </c>
      <c r="N3655" s="9">
        <f t="shared" si="229"/>
        <v>60.909090909090907</v>
      </c>
      <c r="O3655" t="s">
        <v>8317</v>
      </c>
      <c r="P3655" t="s">
        <v>8318</v>
      </c>
      <c r="Q3655">
        <v>1436172207</v>
      </c>
      <c r="R3655" s="13">
        <f t="shared" si="230"/>
        <v>42191.363506944443</v>
      </c>
      <c r="S3655">
        <v>1438764207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 t="b">
        <v>0</v>
      </c>
      <c r="J3656">
        <v>38</v>
      </c>
      <c r="K3656" t="b">
        <v>1</v>
      </c>
      <c r="L3656" t="s">
        <v>8271</v>
      </c>
      <c r="M3656" s="8">
        <f t="shared" si="228"/>
        <v>174.4</v>
      </c>
      <c r="N3656" s="9">
        <f t="shared" si="229"/>
        <v>68.84210526315789</v>
      </c>
      <c r="O3656" t="s">
        <v>8317</v>
      </c>
      <c r="P3656" t="s">
        <v>8318</v>
      </c>
      <c r="Q3656">
        <v>1457690386</v>
      </c>
      <c r="R3656" s="13">
        <f t="shared" si="230"/>
        <v>42440.416504629626</v>
      </c>
      <c r="S3656">
        <v>1459702800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 t="b">
        <v>0</v>
      </c>
      <c r="J3657">
        <v>79</v>
      </c>
      <c r="K3657" t="b">
        <v>1</v>
      </c>
      <c r="L3657" t="s">
        <v>8271</v>
      </c>
      <c r="M3657" s="8">
        <f t="shared" si="228"/>
        <v>116.26</v>
      </c>
      <c r="N3657" s="9">
        <f t="shared" si="229"/>
        <v>73.582278481012665</v>
      </c>
      <c r="O3657" t="s">
        <v>8317</v>
      </c>
      <c r="P3657" t="s">
        <v>8318</v>
      </c>
      <c r="Q3657">
        <v>1434654998</v>
      </c>
      <c r="R3657" s="13">
        <f t="shared" si="230"/>
        <v>42173.803217592591</v>
      </c>
      <c r="S3657">
        <v>1437202740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 t="b">
        <v>0</v>
      </c>
      <c r="J3658">
        <v>46</v>
      </c>
      <c r="K3658" t="b">
        <v>1</v>
      </c>
      <c r="L3658" t="s">
        <v>8271</v>
      </c>
      <c r="M3658" s="8">
        <f t="shared" si="228"/>
        <v>105.82</v>
      </c>
      <c r="N3658" s="9">
        <f t="shared" si="229"/>
        <v>115.02173913043478</v>
      </c>
      <c r="O3658" t="s">
        <v>8317</v>
      </c>
      <c r="P3658" t="s">
        <v>8318</v>
      </c>
      <c r="Q3658">
        <v>1483393836</v>
      </c>
      <c r="R3658" s="13">
        <f t="shared" si="230"/>
        <v>42737.910138888896</v>
      </c>
      <c r="S3658">
        <v>1485989940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 t="b">
        <v>0</v>
      </c>
      <c r="J3659">
        <v>20</v>
      </c>
      <c r="K3659" t="b">
        <v>1</v>
      </c>
      <c r="L3659" t="s">
        <v>8271</v>
      </c>
      <c r="M3659" s="8">
        <f t="shared" si="228"/>
        <v>110.75</v>
      </c>
      <c r="N3659" s="9">
        <f t="shared" si="229"/>
        <v>110.75</v>
      </c>
      <c r="O3659" t="s">
        <v>8317</v>
      </c>
      <c r="P3659" t="s">
        <v>8318</v>
      </c>
      <c r="Q3659">
        <v>1462806419</v>
      </c>
      <c r="R3659" s="13">
        <f t="shared" si="230"/>
        <v>42499.629849537043</v>
      </c>
      <c r="S3659">
        <v>1464817320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 t="b">
        <v>0</v>
      </c>
      <c r="J3660">
        <v>20</v>
      </c>
      <c r="K3660" t="b">
        <v>1</v>
      </c>
      <c r="L3660" t="s">
        <v>8271</v>
      </c>
      <c r="M3660" s="8">
        <f t="shared" si="228"/>
        <v>100.66666666666667</v>
      </c>
      <c r="N3660" s="9">
        <f t="shared" si="229"/>
        <v>75.5</v>
      </c>
      <c r="O3660" t="s">
        <v>8317</v>
      </c>
      <c r="P3660" t="s">
        <v>8318</v>
      </c>
      <c r="Q3660">
        <v>1400272580</v>
      </c>
      <c r="R3660" s="13">
        <f t="shared" si="230"/>
        <v>41775.858564814815</v>
      </c>
      <c r="S3660">
        <v>1404273540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 t="b">
        <v>0</v>
      </c>
      <c r="J3661">
        <v>13</v>
      </c>
      <c r="K3661" t="b">
        <v>1</v>
      </c>
      <c r="L3661" t="s">
        <v>8271</v>
      </c>
      <c r="M3661" s="8">
        <f t="shared" si="228"/>
        <v>102.03333333333333</v>
      </c>
      <c r="N3661" s="9">
        <f t="shared" si="229"/>
        <v>235.46153846153845</v>
      </c>
      <c r="O3661" t="s">
        <v>8317</v>
      </c>
      <c r="P3661" t="s">
        <v>8318</v>
      </c>
      <c r="Q3661">
        <v>1424414350</v>
      </c>
      <c r="R3661" s="13">
        <f t="shared" si="230"/>
        <v>42055.277199074073</v>
      </c>
      <c r="S3661">
        <v>1426775940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 t="b">
        <v>0</v>
      </c>
      <c r="J3662">
        <v>22</v>
      </c>
      <c r="K3662" t="b">
        <v>1</v>
      </c>
      <c r="L3662" t="s">
        <v>8271</v>
      </c>
      <c r="M3662" s="8">
        <f t="shared" si="228"/>
        <v>100</v>
      </c>
      <c r="N3662" s="9">
        <f t="shared" si="229"/>
        <v>11.363636363636363</v>
      </c>
      <c r="O3662" t="s">
        <v>8317</v>
      </c>
      <c r="P3662" t="s">
        <v>8318</v>
      </c>
      <c r="Q3662">
        <v>1417208925</v>
      </c>
      <c r="R3662" s="13">
        <f t="shared" si="230"/>
        <v>41971.881076388891</v>
      </c>
      <c r="S3662">
        <v>1419368925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 t="b">
        <v>0</v>
      </c>
      <c r="J3663">
        <v>36</v>
      </c>
      <c r="K3663" t="b">
        <v>1</v>
      </c>
      <c r="L3663" t="s">
        <v>8271</v>
      </c>
      <c r="M3663" s="8">
        <f t="shared" si="228"/>
        <v>111</v>
      </c>
      <c r="N3663" s="9">
        <f t="shared" si="229"/>
        <v>92.5</v>
      </c>
      <c r="O3663" t="s">
        <v>8317</v>
      </c>
      <c r="P3663" t="s">
        <v>8318</v>
      </c>
      <c r="Q3663">
        <v>1458336672</v>
      </c>
      <c r="R3663" s="13">
        <f t="shared" si="230"/>
        <v>42447.896666666667</v>
      </c>
      <c r="S3663">
        <v>1460260800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 t="b">
        <v>0</v>
      </c>
      <c r="J3664">
        <v>40</v>
      </c>
      <c r="K3664" t="b">
        <v>1</v>
      </c>
      <c r="L3664" t="s">
        <v>8271</v>
      </c>
      <c r="M3664" s="8">
        <f t="shared" si="228"/>
        <v>101.425</v>
      </c>
      <c r="N3664" s="9">
        <f t="shared" si="229"/>
        <v>202.85</v>
      </c>
      <c r="O3664" t="s">
        <v>8317</v>
      </c>
      <c r="P3664" t="s">
        <v>8318</v>
      </c>
      <c r="Q3664">
        <v>1425187014</v>
      </c>
      <c r="R3664" s="13">
        <f t="shared" si="230"/>
        <v>42064.220069444447</v>
      </c>
      <c r="S3664">
        <v>1427775414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 t="b">
        <v>0</v>
      </c>
      <c r="J3665">
        <v>9</v>
      </c>
      <c r="K3665" t="b">
        <v>1</v>
      </c>
      <c r="L3665" t="s">
        <v>8271</v>
      </c>
      <c r="M3665" s="8">
        <f t="shared" si="228"/>
        <v>104</v>
      </c>
      <c r="N3665" s="9">
        <f t="shared" si="229"/>
        <v>26</v>
      </c>
      <c r="O3665" t="s">
        <v>8317</v>
      </c>
      <c r="P3665" t="s">
        <v>8318</v>
      </c>
      <c r="Q3665">
        <v>1477133430</v>
      </c>
      <c r="R3665" s="13">
        <f t="shared" si="230"/>
        <v>42665.451736111107</v>
      </c>
      <c r="S3665">
        <v>1482321030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 t="b">
        <v>0</v>
      </c>
      <c r="J3666">
        <v>19</v>
      </c>
      <c r="K3666" t="b">
        <v>1</v>
      </c>
      <c r="L3666" t="s">
        <v>8271</v>
      </c>
      <c r="M3666" s="8">
        <f t="shared" si="228"/>
        <v>109.375</v>
      </c>
      <c r="N3666" s="9">
        <f t="shared" si="229"/>
        <v>46.05263157894737</v>
      </c>
      <c r="O3666" t="s">
        <v>8317</v>
      </c>
      <c r="P3666" t="s">
        <v>8318</v>
      </c>
      <c r="Q3666">
        <v>1464847089</v>
      </c>
      <c r="R3666" s="13">
        <f t="shared" si="230"/>
        <v>42523.248715277776</v>
      </c>
      <c r="S3666">
        <v>1466056689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 t="b">
        <v>0</v>
      </c>
      <c r="J3667">
        <v>14</v>
      </c>
      <c r="K3667" t="b">
        <v>1</v>
      </c>
      <c r="L3667" t="s">
        <v>8271</v>
      </c>
      <c r="M3667" s="8">
        <f t="shared" si="228"/>
        <v>115.16129032258064</v>
      </c>
      <c r="N3667" s="9">
        <f t="shared" si="229"/>
        <v>51</v>
      </c>
      <c r="O3667" t="s">
        <v>8317</v>
      </c>
      <c r="P3667" t="s">
        <v>8318</v>
      </c>
      <c r="Q3667">
        <v>1445109822</v>
      </c>
      <c r="R3667" s="13">
        <f t="shared" si="230"/>
        <v>42294.808124999996</v>
      </c>
      <c r="S3667">
        <v>1446062040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 t="b">
        <v>0</v>
      </c>
      <c r="J3668">
        <v>38</v>
      </c>
      <c r="K3668" t="b">
        <v>1</v>
      </c>
      <c r="L3668" t="s">
        <v>8271</v>
      </c>
      <c r="M3668" s="8">
        <f t="shared" si="228"/>
        <v>100</v>
      </c>
      <c r="N3668" s="9">
        <f t="shared" si="229"/>
        <v>31.578947368421051</v>
      </c>
      <c r="O3668" t="s">
        <v>8317</v>
      </c>
      <c r="P3668" t="s">
        <v>8318</v>
      </c>
      <c r="Q3668">
        <v>1404337382</v>
      </c>
      <c r="R3668" s="13">
        <f t="shared" si="230"/>
        <v>41822.90488425926</v>
      </c>
      <c r="S3668">
        <v>1406185200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 t="b">
        <v>0</v>
      </c>
      <c r="J3669">
        <v>58</v>
      </c>
      <c r="K3669" t="b">
        <v>1</v>
      </c>
      <c r="L3669" t="s">
        <v>8271</v>
      </c>
      <c r="M3669" s="8">
        <f t="shared" si="228"/>
        <v>103.17033333333333</v>
      </c>
      <c r="N3669" s="9">
        <f t="shared" si="229"/>
        <v>53.363965517241382</v>
      </c>
      <c r="O3669" t="s">
        <v>8317</v>
      </c>
      <c r="P3669" t="s">
        <v>8318</v>
      </c>
      <c r="Q3669">
        <v>1434669419</v>
      </c>
      <c r="R3669" s="13">
        <f t="shared" si="230"/>
        <v>42173.970127314817</v>
      </c>
      <c r="S3669">
        <v>1437261419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 t="b">
        <v>0</v>
      </c>
      <c r="J3670">
        <v>28</v>
      </c>
      <c r="K3670" t="b">
        <v>1</v>
      </c>
      <c r="L3670" t="s">
        <v>8271</v>
      </c>
      <c r="M3670" s="8">
        <f t="shared" si="228"/>
        <v>103.5</v>
      </c>
      <c r="N3670" s="9">
        <f t="shared" si="229"/>
        <v>36.964285714285715</v>
      </c>
      <c r="O3670" t="s">
        <v>8317</v>
      </c>
      <c r="P3670" t="s">
        <v>8318</v>
      </c>
      <c r="Q3670">
        <v>1435670452</v>
      </c>
      <c r="R3670" s="13">
        <f t="shared" si="230"/>
        <v>42185.556157407409</v>
      </c>
      <c r="S3670">
        <v>1437676380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 t="b">
        <v>0</v>
      </c>
      <c r="J3671">
        <v>17</v>
      </c>
      <c r="K3671" t="b">
        <v>1</v>
      </c>
      <c r="L3671" t="s">
        <v>8271</v>
      </c>
      <c r="M3671" s="8">
        <f t="shared" si="228"/>
        <v>138.19999999999999</v>
      </c>
      <c r="N3671" s="9">
        <f t="shared" si="229"/>
        <v>81.294117647058826</v>
      </c>
      <c r="O3671" t="s">
        <v>8317</v>
      </c>
      <c r="P3671" t="s">
        <v>8318</v>
      </c>
      <c r="Q3671">
        <v>1431447137</v>
      </c>
      <c r="R3671" s="13">
        <f t="shared" si="230"/>
        <v>42136.675196759257</v>
      </c>
      <c r="S3671">
        <v>1434039137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 t="b">
        <v>0</v>
      </c>
      <c r="J3672">
        <v>12</v>
      </c>
      <c r="K3672" t="b">
        <v>1</v>
      </c>
      <c r="L3672" t="s">
        <v>8271</v>
      </c>
      <c r="M3672" s="8">
        <f t="shared" si="228"/>
        <v>109.54545454545455</v>
      </c>
      <c r="N3672" s="9">
        <f t="shared" si="229"/>
        <v>20.083333333333332</v>
      </c>
      <c r="O3672" t="s">
        <v>8317</v>
      </c>
      <c r="P3672" t="s">
        <v>8318</v>
      </c>
      <c r="Q3672">
        <v>1431951611</v>
      </c>
      <c r="R3672" s="13">
        <f t="shared" si="230"/>
        <v>42142.514016203699</v>
      </c>
      <c r="S3672">
        <v>1433113200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 t="b">
        <v>0</v>
      </c>
      <c r="J3673">
        <v>40</v>
      </c>
      <c r="K3673" t="b">
        <v>1</v>
      </c>
      <c r="L3673" t="s">
        <v>8271</v>
      </c>
      <c r="M3673" s="8">
        <f t="shared" si="228"/>
        <v>100.85714285714286</v>
      </c>
      <c r="N3673" s="9">
        <f t="shared" si="229"/>
        <v>88.25</v>
      </c>
      <c r="O3673" t="s">
        <v>8317</v>
      </c>
      <c r="P3673" t="s">
        <v>8318</v>
      </c>
      <c r="Q3673">
        <v>1404140667</v>
      </c>
      <c r="R3673" s="13">
        <f t="shared" si="230"/>
        <v>41820.62809027778</v>
      </c>
      <c r="S3673">
        <v>1405915140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 t="b">
        <v>0</v>
      </c>
      <c r="J3674">
        <v>57</v>
      </c>
      <c r="K3674" t="b">
        <v>1</v>
      </c>
      <c r="L3674" t="s">
        <v>8271</v>
      </c>
      <c r="M3674" s="8">
        <f t="shared" si="228"/>
        <v>101.53333333333333</v>
      </c>
      <c r="N3674" s="9">
        <f t="shared" si="229"/>
        <v>53.438596491228068</v>
      </c>
      <c r="O3674" t="s">
        <v>8317</v>
      </c>
      <c r="P3674" t="s">
        <v>8318</v>
      </c>
      <c r="Q3674">
        <v>1409179384</v>
      </c>
      <c r="R3674" s="13">
        <f t="shared" si="230"/>
        <v>41878.946574074071</v>
      </c>
      <c r="S3674">
        <v>1411771384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 t="b">
        <v>0</v>
      </c>
      <c r="J3675">
        <v>114</v>
      </c>
      <c r="K3675" t="b">
        <v>1</v>
      </c>
      <c r="L3675" t="s">
        <v>8271</v>
      </c>
      <c r="M3675" s="8">
        <f t="shared" si="228"/>
        <v>113.625</v>
      </c>
      <c r="N3675" s="9">
        <f t="shared" si="229"/>
        <v>39.868421052631582</v>
      </c>
      <c r="O3675" t="s">
        <v>8317</v>
      </c>
      <c r="P3675" t="s">
        <v>8318</v>
      </c>
      <c r="Q3675">
        <v>1412233497</v>
      </c>
      <c r="R3675" s="13">
        <f t="shared" si="230"/>
        <v>41914.295104166667</v>
      </c>
      <c r="S3675">
        <v>1415191920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 t="b">
        <v>0</v>
      </c>
      <c r="J3676">
        <v>31</v>
      </c>
      <c r="K3676" t="b">
        <v>1</v>
      </c>
      <c r="L3676" t="s">
        <v>8271</v>
      </c>
      <c r="M3676" s="8">
        <f t="shared" si="228"/>
        <v>100</v>
      </c>
      <c r="N3676" s="9">
        <f t="shared" si="229"/>
        <v>145.16129032258064</v>
      </c>
      <c r="O3676" t="s">
        <v>8317</v>
      </c>
      <c r="P3676" t="s">
        <v>8318</v>
      </c>
      <c r="Q3676">
        <v>1467752229</v>
      </c>
      <c r="R3676" s="13">
        <f t="shared" si="230"/>
        <v>42556.873020833329</v>
      </c>
      <c r="S3676">
        <v>1472936229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 t="b">
        <v>0</v>
      </c>
      <c r="J3677">
        <v>3</v>
      </c>
      <c r="K3677" t="b">
        <v>1</v>
      </c>
      <c r="L3677" t="s">
        <v>8271</v>
      </c>
      <c r="M3677" s="8">
        <f t="shared" si="228"/>
        <v>140</v>
      </c>
      <c r="N3677" s="9">
        <f t="shared" si="229"/>
        <v>23.333333333333332</v>
      </c>
      <c r="O3677" t="s">
        <v>8317</v>
      </c>
      <c r="P3677" t="s">
        <v>8318</v>
      </c>
      <c r="Q3677">
        <v>1462285182</v>
      </c>
      <c r="R3677" s="13">
        <f t="shared" si="230"/>
        <v>42493.597013888888</v>
      </c>
      <c r="S3677">
        <v>1463353200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 t="b">
        <v>0</v>
      </c>
      <c r="J3678">
        <v>16</v>
      </c>
      <c r="K3678" t="b">
        <v>1</v>
      </c>
      <c r="L3678" t="s">
        <v>8271</v>
      </c>
      <c r="M3678" s="8">
        <f t="shared" si="228"/>
        <v>128.75</v>
      </c>
      <c r="N3678" s="9">
        <f t="shared" si="229"/>
        <v>64.375</v>
      </c>
      <c r="O3678" t="s">
        <v>8317</v>
      </c>
      <c r="P3678" t="s">
        <v>8318</v>
      </c>
      <c r="Q3678">
        <v>1408995284</v>
      </c>
      <c r="R3678" s="13">
        <f t="shared" si="230"/>
        <v>41876.815787037034</v>
      </c>
      <c r="S3678">
        <v>1410550484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 t="b">
        <v>0</v>
      </c>
      <c r="J3679">
        <v>199</v>
      </c>
      <c r="K3679" t="b">
        <v>1</v>
      </c>
      <c r="L3679" t="s">
        <v>8271</v>
      </c>
      <c r="M3679" s="8">
        <f t="shared" si="228"/>
        <v>102.90416666666667</v>
      </c>
      <c r="N3679" s="9">
        <f t="shared" si="229"/>
        <v>62.052763819095475</v>
      </c>
      <c r="O3679" t="s">
        <v>8317</v>
      </c>
      <c r="P3679" t="s">
        <v>8318</v>
      </c>
      <c r="Q3679">
        <v>1402580818</v>
      </c>
      <c r="R3679" s="13">
        <f t="shared" si="230"/>
        <v>41802.574282407404</v>
      </c>
      <c r="S3679">
        <v>1404359940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 t="b">
        <v>0</v>
      </c>
      <c r="J3680">
        <v>31</v>
      </c>
      <c r="K3680" t="b">
        <v>1</v>
      </c>
      <c r="L3680" t="s">
        <v>8271</v>
      </c>
      <c r="M3680" s="8">
        <f t="shared" si="228"/>
        <v>102.5</v>
      </c>
      <c r="N3680" s="9">
        <f t="shared" si="229"/>
        <v>66.129032258064512</v>
      </c>
      <c r="O3680" t="s">
        <v>8317</v>
      </c>
      <c r="P3680" t="s">
        <v>8318</v>
      </c>
      <c r="Q3680">
        <v>1430052298</v>
      </c>
      <c r="R3680" s="13">
        <f t="shared" si="230"/>
        <v>42120.531226851846</v>
      </c>
      <c r="S3680">
        <v>1433076298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 t="b">
        <v>0</v>
      </c>
      <c r="J3681">
        <v>30</v>
      </c>
      <c r="K3681" t="b">
        <v>1</v>
      </c>
      <c r="L3681" t="s">
        <v>8271</v>
      </c>
      <c r="M3681" s="8">
        <f t="shared" si="228"/>
        <v>110.1</v>
      </c>
      <c r="N3681" s="9">
        <f t="shared" si="229"/>
        <v>73.400000000000006</v>
      </c>
      <c r="O3681" t="s">
        <v>8317</v>
      </c>
      <c r="P3681" t="s">
        <v>8318</v>
      </c>
      <c r="Q3681">
        <v>1401214581</v>
      </c>
      <c r="R3681" s="13">
        <f t="shared" si="230"/>
        <v>41786.761354166665</v>
      </c>
      <c r="S3681">
        <v>1404190740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 t="b">
        <v>0</v>
      </c>
      <c r="J3682">
        <v>34</v>
      </c>
      <c r="K3682" t="b">
        <v>1</v>
      </c>
      <c r="L3682" t="s">
        <v>8271</v>
      </c>
      <c r="M3682" s="8">
        <f t="shared" si="228"/>
        <v>112.76666666666667</v>
      </c>
      <c r="N3682" s="9">
        <f t="shared" si="229"/>
        <v>99.5</v>
      </c>
      <c r="O3682" t="s">
        <v>8317</v>
      </c>
      <c r="P3682" t="s">
        <v>8318</v>
      </c>
      <c r="Q3682">
        <v>1473850434</v>
      </c>
      <c r="R3682" s="13">
        <f t="shared" si="230"/>
        <v>42627.454097222217</v>
      </c>
      <c r="S3682">
        <v>1475664834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 t="b">
        <v>0</v>
      </c>
      <c r="J3683">
        <v>18</v>
      </c>
      <c r="K3683" t="b">
        <v>1</v>
      </c>
      <c r="L3683" t="s">
        <v>8271</v>
      </c>
      <c r="M3683" s="8">
        <f t="shared" si="228"/>
        <v>111.9</v>
      </c>
      <c r="N3683" s="9">
        <f t="shared" si="229"/>
        <v>62.166666666666664</v>
      </c>
      <c r="O3683" t="s">
        <v>8317</v>
      </c>
      <c r="P3683" t="s">
        <v>8318</v>
      </c>
      <c r="Q3683">
        <v>1452008290</v>
      </c>
      <c r="R3683" s="13">
        <f t="shared" si="230"/>
        <v>42374.651504629626</v>
      </c>
      <c r="S3683">
        <v>1452872290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 t="b">
        <v>0</v>
      </c>
      <c r="J3684">
        <v>67</v>
      </c>
      <c r="K3684" t="b">
        <v>1</v>
      </c>
      <c r="L3684" t="s">
        <v>8271</v>
      </c>
      <c r="M3684" s="8">
        <f t="shared" si="228"/>
        <v>139.19999999999999</v>
      </c>
      <c r="N3684" s="9">
        <f t="shared" si="229"/>
        <v>62.328358208955223</v>
      </c>
      <c r="O3684" t="s">
        <v>8317</v>
      </c>
      <c r="P3684" t="s">
        <v>8318</v>
      </c>
      <c r="Q3684">
        <v>1399998418</v>
      </c>
      <c r="R3684" s="13">
        <f t="shared" si="230"/>
        <v>41772.685393518521</v>
      </c>
      <c r="S3684">
        <v>1402901940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 t="b">
        <v>0</v>
      </c>
      <c r="J3685">
        <v>66</v>
      </c>
      <c r="K3685" t="b">
        <v>1</v>
      </c>
      <c r="L3685" t="s">
        <v>8271</v>
      </c>
      <c r="M3685" s="8">
        <f t="shared" si="228"/>
        <v>110.85714285714286</v>
      </c>
      <c r="N3685" s="9">
        <f t="shared" si="229"/>
        <v>58.787878787878789</v>
      </c>
      <c r="O3685" t="s">
        <v>8317</v>
      </c>
      <c r="P3685" t="s">
        <v>8318</v>
      </c>
      <c r="Q3685">
        <v>1474339696</v>
      </c>
      <c r="R3685" s="13">
        <f t="shared" si="230"/>
        <v>42633.116851851853</v>
      </c>
      <c r="S3685">
        <v>1476931696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 t="b">
        <v>0</v>
      </c>
      <c r="J3686">
        <v>23</v>
      </c>
      <c r="K3686" t="b">
        <v>1</v>
      </c>
      <c r="L3686" t="s">
        <v>8271</v>
      </c>
      <c r="M3686" s="8">
        <f t="shared" si="228"/>
        <v>139.06666666666666</v>
      </c>
      <c r="N3686" s="9">
        <f t="shared" si="229"/>
        <v>45.347826086956523</v>
      </c>
      <c r="O3686" t="s">
        <v>8317</v>
      </c>
      <c r="P3686" t="s">
        <v>8318</v>
      </c>
      <c r="Q3686">
        <v>1438575586</v>
      </c>
      <c r="R3686" s="13">
        <f t="shared" si="230"/>
        <v>42219.180393518516</v>
      </c>
      <c r="S3686">
        <v>1441167586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 t="b">
        <v>0</v>
      </c>
      <c r="J3687">
        <v>126</v>
      </c>
      <c r="K3687" t="b">
        <v>1</v>
      </c>
      <c r="L3687" t="s">
        <v>8271</v>
      </c>
      <c r="M3687" s="8">
        <f t="shared" si="228"/>
        <v>105.7</v>
      </c>
      <c r="N3687" s="9">
        <f t="shared" si="229"/>
        <v>41.944444444444443</v>
      </c>
      <c r="O3687" t="s">
        <v>8317</v>
      </c>
      <c r="P3687" t="s">
        <v>8318</v>
      </c>
      <c r="Q3687">
        <v>1398348859</v>
      </c>
      <c r="R3687" s="13">
        <f t="shared" si="230"/>
        <v>41753.593275462961</v>
      </c>
      <c r="S3687">
        <v>1400533200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 t="b">
        <v>0</v>
      </c>
      <c r="J3688">
        <v>6</v>
      </c>
      <c r="K3688" t="b">
        <v>1</v>
      </c>
      <c r="L3688" t="s">
        <v>8271</v>
      </c>
      <c r="M3688" s="8">
        <f t="shared" si="228"/>
        <v>101.42857142857143</v>
      </c>
      <c r="N3688" s="9">
        <f t="shared" si="229"/>
        <v>59.166666666666664</v>
      </c>
      <c r="O3688" t="s">
        <v>8317</v>
      </c>
      <c r="P3688" t="s">
        <v>8318</v>
      </c>
      <c r="Q3688">
        <v>1439567660</v>
      </c>
      <c r="R3688" s="13">
        <f t="shared" si="230"/>
        <v>42230.662731481483</v>
      </c>
      <c r="S3688">
        <v>1440820740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 t="b">
        <v>0</v>
      </c>
      <c r="J3689">
        <v>25</v>
      </c>
      <c r="K3689" t="b">
        <v>1</v>
      </c>
      <c r="L3689" t="s">
        <v>8271</v>
      </c>
      <c r="M3689" s="8">
        <f t="shared" si="228"/>
        <v>100.245</v>
      </c>
      <c r="N3689" s="9">
        <f t="shared" si="229"/>
        <v>200.49</v>
      </c>
      <c r="O3689" t="s">
        <v>8317</v>
      </c>
      <c r="P3689" t="s">
        <v>8318</v>
      </c>
      <c r="Q3689">
        <v>1401254055</v>
      </c>
      <c r="R3689" s="13">
        <f t="shared" si="230"/>
        <v>41787.218229166669</v>
      </c>
      <c r="S3689">
        <v>1403846055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 t="b">
        <v>0</v>
      </c>
      <c r="J3690">
        <v>39</v>
      </c>
      <c r="K3690" t="b">
        <v>1</v>
      </c>
      <c r="L3690" t="s">
        <v>8271</v>
      </c>
      <c r="M3690" s="8">
        <f t="shared" si="228"/>
        <v>109.16666666666667</v>
      </c>
      <c r="N3690" s="9">
        <f t="shared" si="229"/>
        <v>83.974358974358978</v>
      </c>
      <c r="O3690" t="s">
        <v>8317</v>
      </c>
      <c r="P3690" t="s">
        <v>8318</v>
      </c>
      <c r="Q3690">
        <v>1404932004</v>
      </c>
      <c r="R3690" s="13">
        <f t="shared" si="230"/>
        <v>41829.787083333329</v>
      </c>
      <c r="S3690">
        <v>1407524004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 t="b">
        <v>0</v>
      </c>
      <c r="J3691">
        <v>62</v>
      </c>
      <c r="K3691" t="b">
        <v>1</v>
      </c>
      <c r="L3691" t="s">
        <v>8271</v>
      </c>
      <c r="M3691" s="8">
        <f t="shared" si="228"/>
        <v>118.33333333333333</v>
      </c>
      <c r="N3691" s="9">
        <f t="shared" si="229"/>
        <v>57.258064516129032</v>
      </c>
      <c r="O3691" t="s">
        <v>8317</v>
      </c>
      <c r="P3691" t="s">
        <v>8318</v>
      </c>
      <c r="Q3691">
        <v>1432410639</v>
      </c>
      <c r="R3691" s="13">
        <f t="shared" si="230"/>
        <v>42147.826840277776</v>
      </c>
      <c r="S3691">
        <v>1434925500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 t="b">
        <v>0</v>
      </c>
      <c r="J3692">
        <v>31</v>
      </c>
      <c r="K3692" t="b">
        <v>1</v>
      </c>
      <c r="L3692" t="s">
        <v>8271</v>
      </c>
      <c r="M3692" s="8">
        <f t="shared" si="228"/>
        <v>120</v>
      </c>
      <c r="N3692" s="9">
        <f t="shared" si="229"/>
        <v>58.064516129032256</v>
      </c>
      <c r="O3692" t="s">
        <v>8317</v>
      </c>
      <c r="P3692" t="s">
        <v>8318</v>
      </c>
      <c r="Q3692">
        <v>1414506083</v>
      </c>
      <c r="R3692" s="13">
        <f t="shared" si="230"/>
        <v>41940.598182870373</v>
      </c>
      <c r="S3692">
        <v>1417101683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 t="b">
        <v>0</v>
      </c>
      <c r="J3693">
        <v>274</v>
      </c>
      <c r="K3693" t="b">
        <v>1</v>
      </c>
      <c r="L3693" t="s">
        <v>8271</v>
      </c>
      <c r="M3693" s="8">
        <f t="shared" si="228"/>
        <v>127.96</v>
      </c>
      <c r="N3693" s="9">
        <f t="shared" si="229"/>
        <v>186.80291970802921</v>
      </c>
      <c r="O3693" t="s">
        <v>8317</v>
      </c>
      <c r="P3693" t="s">
        <v>8318</v>
      </c>
      <c r="Q3693">
        <v>1421426929</v>
      </c>
      <c r="R3693" s="13">
        <f t="shared" si="230"/>
        <v>42020.700567129628</v>
      </c>
      <c r="S3693">
        <v>1425272340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 t="b">
        <v>0</v>
      </c>
      <c r="J3694">
        <v>17</v>
      </c>
      <c r="K3694" t="b">
        <v>1</v>
      </c>
      <c r="L3694" t="s">
        <v>8271</v>
      </c>
      <c r="M3694" s="8">
        <f t="shared" si="228"/>
        <v>126</v>
      </c>
      <c r="N3694" s="9">
        <f t="shared" si="229"/>
        <v>74.117647058823536</v>
      </c>
      <c r="O3694" t="s">
        <v>8317</v>
      </c>
      <c r="P3694" t="s">
        <v>8318</v>
      </c>
      <c r="Q3694">
        <v>1410304179</v>
      </c>
      <c r="R3694" s="13">
        <f t="shared" si="230"/>
        <v>41891.96503472222</v>
      </c>
      <c r="S3694">
        <v>1411084800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 t="b">
        <v>0</v>
      </c>
      <c r="J3695">
        <v>14</v>
      </c>
      <c r="K3695" t="b">
        <v>1</v>
      </c>
      <c r="L3695" t="s">
        <v>8271</v>
      </c>
      <c r="M3695" s="8">
        <f t="shared" si="228"/>
        <v>129.12912912912913</v>
      </c>
      <c r="N3695" s="9">
        <f t="shared" si="229"/>
        <v>30.714285714285715</v>
      </c>
      <c r="O3695" t="s">
        <v>8317</v>
      </c>
      <c r="P3695" t="s">
        <v>8318</v>
      </c>
      <c r="Q3695">
        <v>1446352529</v>
      </c>
      <c r="R3695" s="13">
        <f t="shared" si="230"/>
        <v>42309.191307870366</v>
      </c>
      <c r="S3695">
        <v>1448922600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 t="b">
        <v>0</v>
      </c>
      <c r="J3696">
        <v>60</v>
      </c>
      <c r="K3696" t="b">
        <v>1</v>
      </c>
      <c r="L3696" t="s">
        <v>8271</v>
      </c>
      <c r="M3696" s="8">
        <f t="shared" si="228"/>
        <v>107.42857142857143</v>
      </c>
      <c r="N3696" s="9">
        <f t="shared" si="229"/>
        <v>62.666666666666664</v>
      </c>
      <c r="O3696" t="s">
        <v>8317</v>
      </c>
      <c r="P3696" t="s">
        <v>8318</v>
      </c>
      <c r="Q3696">
        <v>1461985967</v>
      </c>
      <c r="R3696" s="13">
        <f t="shared" si="230"/>
        <v>42490.133877314816</v>
      </c>
      <c r="S3696">
        <v>1465178400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 t="b">
        <v>0</v>
      </c>
      <c r="J3697">
        <v>33</v>
      </c>
      <c r="K3697" t="b">
        <v>1</v>
      </c>
      <c r="L3697" t="s">
        <v>8271</v>
      </c>
      <c r="M3697" s="8">
        <f t="shared" si="228"/>
        <v>100.125</v>
      </c>
      <c r="N3697" s="9">
        <f t="shared" si="229"/>
        <v>121.36363636363636</v>
      </c>
      <c r="O3697" t="s">
        <v>8317</v>
      </c>
      <c r="P3697" t="s">
        <v>8318</v>
      </c>
      <c r="Q3697">
        <v>1419281610</v>
      </c>
      <c r="R3697" s="13">
        <f t="shared" si="230"/>
        <v>41995.870486111111</v>
      </c>
      <c r="S3697">
        <v>1421009610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 t="b">
        <v>0</v>
      </c>
      <c r="J3698">
        <v>78</v>
      </c>
      <c r="K3698" t="b">
        <v>1</v>
      </c>
      <c r="L3698" t="s">
        <v>8271</v>
      </c>
      <c r="M3698" s="8">
        <f t="shared" si="228"/>
        <v>155</v>
      </c>
      <c r="N3698" s="9">
        <f t="shared" si="229"/>
        <v>39.743589743589745</v>
      </c>
      <c r="O3698" t="s">
        <v>8317</v>
      </c>
      <c r="P3698" t="s">
        <v>8318</v>
      </c>
      <c r="Q3698">
        <v>1418654916</v>
      </c>
      <c r="R3698" s="13">
        <f t="shared" si="230"/>
        <v>41988.617083333331</v>
      </c>
      <c r="S3698">
        <v>1423838916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 t="b">
        <v>0</v>
      </c>
      <c r="J3699">
        <v>30</v>
      </c>
      <c r="K3699" t="b">
        <v>1</v>
      </c>
      <c r="L3699" t="s">
        <v>8271</v>
      </c>
      <c r="M3699" s="8">
        <f t="shared" si="228"/>
        <v>108</v>
      </c>
      <c r="N3699" s="9">
        <f t="shared" si="229"/>
        <v>72</v>
      </c>
      <c r="O3699" t="s">
        <v>8317</v>
      </c>
      <c r="P3699" t="s">
        <v>8318</v>
      </c>
      <c r="Q3699">
        <v>1461064248</v>
      </c>
      <c r="R3699" s="13">
        <f t="shared" si="230"/>
        <v>42479.465833333335</v>
      </c>
      <c r="S3699">
        <v>1462878648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 t="b">
        <v>0</v>
      </c>
      <c r="J3700">
        <v>136</v>
      </c>
      <c r="K3700" t="b">
        <v>1</v>
      </c>
      <c r="L3700" t="s">
        <v>8271</v>
      </c>
      <c r="M3700" s="8">
        <f t="shared" si="228"/>
        <v>110.52</v>
      </c>
      <c r="N3700" s="9">
        <f t="shared" si="229"/>
        <v>40.632352941176471</v>
      </c>
      <c r="O3700" t="s">
        <v>8317</v>
      </c>
      <c r="P3700" t="s">
        <v>8318</v>
      </c>
      <c r="Q3700">
        <v>1454354487</v>
      </c>
      <c r="R3700" s="13">
        <f t="shared" si="230"/>
        <v>42401.806562500002</v>
      </c>
      <c r="S3700">
        <v>1456946487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 t="b">
        <v>0</v>
      </c>
      <c r="J3701">
        <v>40</v>
      </c>
      <c r="K3701" t="b">
        <v>1</v>
      </c>
      <c r="L3701" t="s">
        <v>8271</v>
      </c>
      <c r="M3701" s="8">
        <f t="shared" si="228"/>
        <v>100.8</v>
      </c>
      <c r="N3701" s="9">
        <f t="shared" si="229"/>
        <v>63</v>
      </c>
      <c r="O3701" t="s">
        <v>8317</v>
      </c>
      <c r="P3701" t="s">
        <v>8318</v>
      </c>
      <c r="Q3701">
        <v>1410791216</v>
      </c>
      <c r="R3701" s="13">
        <f t="shared" si="230"/>
        <v>41897.602037037039</v>
      </c>
      <c r="S3701">
        <v>1413383216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 t="b">
        <v>0</v>
      </c>
      <c r="J3702">
        <v>18</v>
      </c>
      <c r="K3702" t="b">
        <v>1</v>
      </c>
      <c r="L3702" t="s">
        <v>8271</v>
      </c>
      <c r="M3702" s="8">
        <f t="shared" si="228"/>
        <v>121.2</v>
      </c>
      <c r="N3702" s="9">
        <f t="shared" si="229"/>
        <v>33.666666666666664</v>
      </c>
      <c r="O3702" t="s">
        <v>8317</v>
      </c>
      <c r="P3702" t="s">
        <v>8318</v>
      </c>
      <c r="Q3702">
        <v>1409493800</v>
      </c>
      <c r="R3702" s="13">
        <f t="shared" si="230"/>
        <v>41882.585648148146</v>
      </c>
      <c r="S3702">
        <v>1412092800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 t="b">
        <v>0</v>
      </c>
      <c r="J3703">
        <v>39</v>
      </c>
      <c r="K3703" t="b">
        <v>1</v>
      </c>
      <c r="L3703" t="s">
        <v>8271</v>
      </c>
      <c r="M3703" s="8">
        <f t="shared" si="228"/>
        <v>100.33333333333333</v>
      </c>
      <c r="N3703" s="9">
        <f t="shared" si="229"/>
        <v>38.589743589743591</v>
      </c>
      <c r="O3703" t="s">
        <v>8317</v>
      </c>
      <c r="P3703" t="s">
        <v>8318</v>
      </c>
      <c r="Q3703">
        <v>1430830793</v>
      </c>
      <c r="R3703" s="13">
        <f t="shared" si="230"/>
        <v>42129.541585648149</v>
      </c>
      <c r="S3703">
        <v>1433422793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 t="b">
        <v>0</v>
      </c>
      <c r="J3704">
        <v>21</v>
      </c>
      <c r="K3704" t="b">
        <v>1</v>
      </c>
      <c r="L3704" t="s">
        <v>8271</v>
      </c>
      <c r="M3704" s="8">
        <f t="shared" si="228"/>
        <v>109.16666666666667</v>
      </c>
      <c r="N3704" s="9">
        <f t="shared" si="229"/>
        <v>155.95238095238096</v>
      </c>
      <c r="O3704" t="s">
        <v>8317</v>
      </c>
      <c r="P3704" t="s">
        <v>8318</v>
      </c>
      <c r="Q3704">
        <v>1464958484</v>
      </c>
      <c r="R3704" s="13">
        <f t="shared" si="230"/>
        <v>42524.53800925926</v>
      </c>
      <c r="S3704">
        <v>1468191540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 t="b">
        <v>0</v>
      </c>
      <c r="J3705">
        <v>30</v>
      </c>
      <c r="K3705" t="b">
        <v>1</v>
      </c>
      <c r="L3705" t="s">
        <v>8271</v>
      </c>
      <c r="M3705" s="8">
        <f t="shared" si="228"/>
        <v>123.42857142857143</v>
      </c>
      <c r="N3705" s="9">
        <f t="shared" si="229"/>
        <v>43.2</v>
      </c>
      <c r="O3705" t="s">
        <v>8317</v>
      </c>
      <c r="P3705" t="s">
        <v>8318</v>
      </c>
      <c r="Q3705">
        <v>1467720388</v>
      </c>
      <c r="R3705" s="13">
        <f t="shared" si="230"/>
        <v>42556.504490740743</v>
      </c>
      <c r="S3705">
        <v>1471071540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 t="b">
        <v>0</v>
      </c>
      <c r="J3706">
        <v>27</v>
      </c>
      <c r="K3706" t="b">
        <v>1</v>
      </c>
      <c r="L3706" t="s">
        <v>8271</v>
      </c>
      <c r="M3706" s="8">
        <f t="shared" si="228"/>
        <v>136.33666666666667</v>
      </c>
      <c r="N3706" s="9">
        <f t="shared" si="229"/>
        <v>15.148518518518518</v>
      </c>
      <c r="O3706" t="s">
        <v>8317</v>
      </c>
      <c r="P3706" t="s">
        <v>8318</v>
      </c>
      <c r="Q3706">
        <v>1459528394</v>
      </c>
      <c r="R3706" s="13">
        <f t="shared" si="230"/>
        <v>42461.689745370371</v>
      </c>
      <c r="S3706">
        <v>1464712394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 t="b">
        <v>0</v>
      </c>
      <c r="J3707">
        <v>35</v>
      </c>
      <c r="K3707" t="b">
        <v>1</v>
      </c>
      <c r="L3707" t="s">
        <v>8271</v>
      </c>
      <c r="M3707" s="8">
        <f t="shared" si="228"/>
        <v>103.46657233816767</v>
      </c>
      <c r="N3707" s="9">
        <f t="shared" si="229"/>
        <v>83.571428571428569</v>
      </c>
      <c r="O3707" t="s">
        <v>8317</v>
      </c>
      <c r="P3707" t="s">
        <v>8318</v>
      </c>
      <c r="Q3707">
        <v>1401714114</v>
      </c>
      <c r="R3707" s="13">
        <f t="shared" si="230"/>
        <v>41792.542986111112</v>
      </c>
      <c r="S3707">
        <v>1403546400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 t="b">
        <v>0</v>
      </c>
      <c r="J3708">
        <v>13</v>
      </c>
      <c r="K3708" t="b">
        <v>1</v>
      </c>
      <c r="L3708" t="s">
        <v>8271</v>
      </c>
      <c r="M3708" s="8">
        <f t="shared" si="228"/>
        <v>121.33333333333333</v>
      </c>
      <c r="N3708" s="9">
        <f t="shared" si="229"/>
        <v>140</v>
      </c>
      <c r="O3708" t="s">
        <v>8317</v>
      </c>
      <c r="P3708" t="s">
        <v>8318</v>
      </c>
      <c r="Q3708">
        <v>1409262949</v>
      </c>
      <c r="R3708" s="13">
        <f t="shared" si="230"/>
        <v>41879.913761574076</v>
      </c>
      <c r="S3708">
        <v>1410558949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 t="b">
        <v>0</v>
      </c>
      <c r="J3709">
        <v>23</v>
      </c>
      <c r="K3709" t="b">
        <v>1</v>
      </c>
      <c r="L3709" t="s">
        <v>8271</v>
      </c>
      <c r="M3709" s="8">
        <f t="shared" si="228"/>
        <v>186</v>
      </c>
      <c r="N3709" s="9">
        <f t="shared" si="229"/>
        <v>80.869565217391298</v>
      </c>
      <c r="O3709" t="s">
        <v>8317</v>
      </c>
      <c r="P3709" t="s">
        <v>8318</v>
      </c>
      <c r="Q3709">
        <v>1467335378</v>
      </c>
      <c r="R3709" s="13">
        <f t="shared" si="230"/>
        <v>42552.048356481479</v>
      </c>
      <c r="S3709">
        <v>1469165160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 t="b">
        <v>0</v>
      </c>
      <c r="J3710">
        <v>39</v>
      </c>
      <c r="K3710" t="b">
        <v>1</v>
      </c>
      <c r="L3710" t="s">
        <v>8271</v>
      </c>
      <c r="M3710" s="8">
        <f t="shared" si="228"/>
        <v>300</v>
      </c>
      <c r="N3710" s="9">
        <f t="shared" si="229"/>
        <v>53.846153846153847</v>
      </c>
      <c r="O3710" t="s">
        <v>8317</v>
      </c>
      <c r="P3710" t="s">
        <v>8318</v>
      </c>
      <c r="Q3710">
        <v>1403234686</v>
      </c>
      <c r="R3710" s="13">
        <f t="shared" si="230"/>
        <v>41810.142199074071</v>
      </c>
      <c r="S3710">
        <v>1404444286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 t="b">
        <v>0</v>
      </c>
      <c r="J3711">
        <v>35</v>
      </c>
      <c r="K3711" t="b">
        <v>1</v>
      </c>
      <c r="L3711" t="s">
        <v>8271</v>
      </c>
      <c r="M3711" s="8">
        <f t="shared" si="228"/>
        <v>108.25</v>
      </c>
      <c r="N3711" s="9">
        <f t="shared" si="229"/>
        <v>30.928571428571427</v>
      </c>
      <c r="O3711" t="s">
        <v>8317</v>
      </c>
      <c r="P3711" t="s">
        <v>8318</v>
      </c>
      <c r="Q3711">
        <v>1401123546</v>
      </c>
      <c r="R3711" s="13">
        <f t="shared" si="230"/>
        <v>41785.707708333335</v>
      </c>
      <c r="S3711">
        <v>1403715546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 t="b">
        <v>0</v>
      </c>
      <c r="J3712">
        <v>27</v>
      </c>
      <c r="K3712" t="b">
        <v>1</v>
      </c>
      <c r="L3712" t="s">
        <v>8271</v>
      </c>
      <c r="M3712" s="8">
        <f t="shared" si="228"/>
        <v>141.15384615384616</v>
      </c>
      <c r="N3712" s="9">
        <f t="shared" si="229"/>
        <v>67.962962962962962</v>
      </c>
      <c r="O3712" t="s">
        <v>8317</v>
      </c>
      <c r="P3712" t="s">
        <v>8318</v>
      </c>
      <c r="Q3712">
        <v>1425908988</v>
      </c>
      <c r="R3712" s="13">
        <f t="shared" si="230"/>
        <v>42072.576249999998</v>
      </c>
      <c r="S3712">
        <v>1428068988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 t="b">
        <v>0</v>
      </c>
      <c r="J3713">
        <v>21</v>
      </c>
      <c r="K3713" t="b">
        <v>1</v>
      </c>
      <c r="L3713" t="s">
        <v>8271</v>
      </c>
      <c r="M3713" s="8">
        <f t="shared" si="228"/>
        <v>114</v>
      </c>
      <c r="N3713" s="9">
        <f t="shared" si="229"/>
        <v>27.142857142857142</v>
      </c>
      <c r="O3713" t="s">
        <v>8317</v>
      </c>
      <c r="P3713" t="s">
        <v>8318</v>
      </c>
      <c r="Q3713">
        <v>1400606573</v>
      </c>
      <c r="R3713" s="13">
        <f t="shared" si="230"/>
        <v>41779.724224537036</v>
      </c>
      <c r="S3713">
        <v>1402848000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 t="b">
        <v>0</v>
      </c>
      <c r="J3714">
        <v>104</v>
      </c>
      <c r="K3714" t="b">
        <v>1</v>
      </c>
      <c r="L3714" t="s">
        <v>8271</v>
      </c>
      <c r="M3714" s="8">
        <f t="shared" ref="M3714:M3777" si="232">100*E3714/D3714</f>
        <v>153.73333333333332</v>
      </c>
      <c r="N3714" s="9">
        <f t="shared" ref="N3714:N3777" si="233">E3714/J3714</f>
        <v>110.86538461538461</v>
      </c>
      <c r="O3714" t="s">
        <v>8317</v>
      </c>
      <c r="P3714" t="s">
        <v>8318</v>
      </c>
      <c r="Q3714">
        <v>1431230867</v>
      </c>
      <c r="R3714" s="13">
        <f t="shared" ref="R3714:R3777" si="234">(((Q3714/60)/60)/24)+DATE(1970,1,1)</f>
        <v>42134.172071759262</v>
      </c>
      <c r="S3714">
        <v>1433055540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 t="b">
        <v>0</v>
      </c>
      <c r="J3715">
        <v>19</v>
      </c>
      <c r="K3715" t="b">
        <v>1</v>
      </c>
      <c r="L3715" t="s">
        <v>8271</v>
      </c>
      <c r="M3715" s="8">
        <f t="shared" si="232"/>
        <v>101.5</v>
      </c>
      <c r="N3715" s="9">
        <f t="shared" si="233"/>
        <v>106.84210526315789</v>
      </c>
      <c r="O3715" t="s">
        <v>8317</v>
      </c>
      <c r="P3715" t="s">
        <v>8318</v>
      </c>
      <c r="Q3715">
        <v>1463334166</v>
      </c>
      <c r="R3715" s="13">
        <f t="shared" si="234"/>
        <v>42505.738032407404</v>
      </c>
      <c r="S3715">
        <v>1465062166</v>
      </c>
      <c r="T3715" s="14">
        <f t="shared" ref="T3715:T3778" si="235">(((S3715/60)/60)/24)+DATE(1970,1,1)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 t="b">
        <v>0</v>
      </c>
      <c r="J3716">
        <v>97</v>
      </c>
      <c r="K3716" t="b">
        <v>1</v>
      </c>
      <c r="L3716" t="s">
        <v>8271</v>
      </c>
      <c r="M3716" s="8">
        <f t="shared" si="232"/>
        <v>102.35</v>
      </c>
      <c r="N3716" s="9">
        <f t="shared" si="233"/>
        <v>105.51546391752578</v>
      </c>
      <c r="O3716" t="s">
        <v>8317</v>
      </c>
      <c r="P3716" t="s">
        <v>8318</v>
      </c>
      <c r="Q3716">
        <v>1429881667</v>
      </c>
      <c r="R3716" s="13">
        <f t="shared" si="234"/>
        <v>42118.556331018524</v>
      </c>
      <c r="S3716">
        <v>1432612740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 t="b">
        <v>0</v>
      </c>
      <c r="J3717">
        <v>27</v>
      </c>
      <c r="K3717" t="b">
        <v>1</v>
      </c>
      <c r="L3717" t="s">
        <v>8271</v>
      </c>
      <c r="M3717" s="8">
        <f t="shared" si="232"/>
        <v>102.57142857142857</v>
      </c>
      <c r="N3717" s="9">
        <f t="shared" si="233"/>
        <v>132.96296296296296</v>
      </c>
      <c r="O3717" t="s">
        <v>8317</v>
      </c>
      <c r="P3717" t="s">
        <v>8318</v>
      </c>
      <c r="Q3717">
        <v>1422834819</v>
      </c>
      <c r="R3717" s="13">
        <f t="shared" si="234"/>
        <v>42036.995590277773</v>
      </c>
      <c r="S3717">
        <v>1427806320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 t="b">
        <v>0</v>
      </c>
      <c r="J3718">
        <v>24</v>
      </c>
      <c r="K3718" t="b">
        <v>1</v>
      </c>
      <c r="L3718" t="s">
        <v>8271</v>
      </c>
      <c r="M3718" s="8">
        <f t="shared" si="232"/>
        <v>155.75</v>
      </c>
      <c r="N3718" s="9">
        <f t="shared" si="233"/>
        <v>51.916666666666664</v>
      </c>
      <c r="O3718" t="s">
        <v>8317</v>
      </c>
      <c r="P3718" t="s">
        <v>8318</v>
      </c>
      <c r="Q3718">
        <v>1450819109</v>
      </c>
      <c r="R3718" s="13">
        <f t="shared" si="234"/>
        <v>42360.887835648144</v>
      </c>
      <c r="S3718">
        <v>1453411109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 t="b">
        <v>0</v>
      </c>
      <c r="J3719">
        <v>13</v>
      </c>
      <c r="K3719" t="b">
        <v>1</v>
      </c>
      <c r="L3719" t="s">
        <v>8271</v>
      </c>
      <c r="M3719" s="8">
        <f t="shared" si="232"/>
        <v>100.75</v>
      </c>
      <c r="N3719" s="9">
        <f t="shared" si="233"/>
        <v>310</v>
      </c>
      <c r="O3719" t="s">
        <v>8317</v>
      </c>
      <c r="P3719" t="s">
        <v>8318</v>
      </c>
      <c r="Q3719">
        <v>1428526049</v>
      </c>
      <c r="R3719" s="13">
        <f t="shared" si="234"/>
        <v>42102.866307870368</v>
      </c>
      <c r="S3719">
        <v>1431204449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 t="b">
        <v>0</v>
      </c>
      <c r="J3720">
        <v>46</v>
      </c>
      <c r="K3720" t="b">
        <v>1</v>
      </c>
      <c r="L3720" t="s">
        <v>8271</v>
      </c>
      <c r="M3720" s="8">
        <f t="shared" si="232"/>
        <v>239.4</v>
      </c>
      <c r="N3720" s="9">
        <f t="shared" si="233"/>
        <v>26.021739130434781</v>
      </c>
      <c r="O3720" t="s">
        <v>8317</v>
      </c>
      <c r="P3720" t="s">
        <v>8318</v>
      </c>
      <c r="Q3720">
        <v>1422465075</v>
      </c>
      <c r="R3720" s="13">
        <f t="shared" si="234"/>
        <v>42032.716145833328</v>
      </c>
      <c r="S3720">
        <v>1425057075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 t="b">
        <v>0</v>
      </c>
      <c r="J3721">
        <v>4</v>
      </c>
      <c r="K3721" t="b">
        <v>1</v>
      </c>
      <c r="L3721" t="s">
        <v>8271</v>
      </c>
      <c r="M3721" s="8">
        <f t="shared" si="232"/>
        <v>210</v>
      </c>
      <c r="N3721" s="9">
        <f t="shared" si="233"/>
        <v>105</v>
      </c>
      <c r="O3721" t="s">
        <v>8317</v>
      </c>
      <c r="P3721" t="s">
        <v>8318</v>
      </c>
      <c r="Q3721">
        <v>1432402266</v>
      </c>
      <c r="R3721" s="13">
        <f t="shared" si="234"/>
        <v>42147.729930555557</v>
      </c>
      <c r="S3721">
        <v>1434994266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 t="b">
        <v>0</v>
      </c>
      <c r="J3722">
        <v>40</v>
      </c>
      <c r="K3722" t="b">
        <v>1</v>
      </c>
      <c r="L3722" t="s">
        <v>8271</v>
      </c>
      <c r="M3722" s="8">
        <f t="shared" si="232"/>
        <v>104.51515151515152</v>
      </c>
      <c r="N3722" s="9">
        <f t="shared" si="233"/>
        <v>86.224999999999994</v>
      </c>
      <c r="O3722" t="s">
        <v>8317</v>
      </c>
      <c r="P3722" t="s">
        <v>8318</v>
      </c>
      <c r="Q3722">
        <v>1433980206</v>
      </c>
      <c r="R3722" s="13">
        <f t="shared" si="234"/>
        <v>42165.993125000001</v>
      </c>
      <c r="S3722">
        <v>1435881006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 t="b">
        <v>0</v>
      </c>
      <c r="J3723">
        <v>44</v>
      </c>
      <c r="K3723" t="b">
        <v>1</v>
      </c>
      <c r="L3723" t="s">
        <v>8271</v>
      </c>
      <c r="M3723" s="8">
        <f t="shared" si="232"/>
        <v>100.8</v>
      </c>
      <c r="N3723" s="9">
        <f t="shared" si="233"/>
        <v>114.54545454545455</v>
      </c>
      <c r="O3723" t="s">
        <v>8317</v>
      </c>
      <c r="P3723" t="s">
        <v>8318</v>
      </c>
      <c r="Q3723">
        <v>1413412084</v>
      </c>
      <c r="R3723" s="13">
        <f t="shared" si="234"/>
        <v>41927.936157407406</v>
      </c>
      <c r="S3723">
        <v>1415230084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 t="b">
        <v>0</v>
      </c>
      <c r="J3724">
        <v>35</v>
      </c>
      <c r="K3724" t="b">
        <v>1</v>
      </c>
      <c r="L3724" t="s">
        <v>8271</v>
      </c>
      <c r="M3724" s="8">
        <f t="shared" si="232"/>
        <v>111.2</v>
      </c>
      <c r="N3724" s="9">
        <f t="shared" si="233"/>
        <v>47.657142857142858</v>
      </c>
      <c r="O3724" t="s">
        <v>8317</v>
      </c>
      <c r="P3724" t="s">
        <v>8318</v>
      </c>
      <c r="Q3724">
        <v>1452614847</v>
      </c>
      <c r="R3724" s="13">
        <f t="shared" si="234"/>
        <v>42381.671840277777</v>
      </c>
      <c r="S3724">
        <v>1455231540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 t="b">
        <v>0</v>
      </c>
      <c r="J3725">
        <v>63</v>
      </c>
      <c r="K3725" t="b">
        <v>1</v>
      </c>
      <c r="L3725" t="s">
        <v>8271</v>
      </c>
      <c r="M3725" s="8">
        <f t="shared" si="232"/>
        <v>102.04444444444445</v>
      </c>
      <c r="N3725" s="9">
        <f t="shared" si="233"/>
        <v>72.888888888888886</v>
      </c>
      <c r="O3725" t="s">
        <v>8317</v>
      </c>
      <c r="P3725" t="s">
        <v>8318</v>
      </c>
      <c r="Q3725">
        <v>1414778662</v>
      </c>
      <c r="R3725" s="13">
        <f t="shared" si="234"/>
        <v>41943.753032407411</v>
      </c>
      <c r="S3725">
        <v>1417374262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 t="b">
        <v>0</v>
      </c>
      <c r="J3726">
        <v>89</v>
      </c>
      <c r="K3726" t="b">
        <v>1</v>
      </c>
      <c r="L3726" t="s">
        <v>8271</v>
      </c>
      <c r="M3726" s="8">
        <f t="shared" si="232"/>
        <v>102.54767441860466</v>
      </c>
      <c r="N3726" s="9">
        <f t="shared" si="233"/>
        <v>49.545505617977533</v>
      </c>
      <c r="O3726" t="s">
        <v>8317</v>
      </c>
      <c r="P3726" t="s">
        <v>8318</v>
      </c>
      <c r="Q3726">
        <v>1459856860</v>
      </c>
      <c r="R3726" s="13">
        <f t="shared" si="234"/>
        <v>42465.491435185191</v>
      </c>
      <c r="S3726">
        <v>1462402800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 t="b">
        <v>0</v>
      </c>
      <c r="J3727">
        <v>15</v>
      </c>
      <c r="K3727" t="b">
        <v>1</v>
      </c>
      <c r="L3727" t="s">
        <v>8271</v>
      </c>
      <c r="M3727" s="8">
        <f t="shared" si="232"/>
        <v>127</v>
      </c>
      <c r="N3727" s="9">
        <f t="shared" si="233"/>
        <v>25.4</v>
      </c>
      <c r="O3727" t="s">
        <v>8317</v>
      </c>
      <c r="P3727" t="s">
        <v>8318</v>
      </c>
      <c r="Q3727">
        <v>1454366467</v>
      </c>
      <c r="R3727" s="13">
        <f t="shared" si="234"/>
        <v>42401.945219907408</v>
      </c>
      <c r="S3727">
        <v>1455831000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 t="b">
        <v>0</v>
      </c>
      <c r="J3728">
        <v>46</v>
      </c>
      <c r="K3728" t="b">
        <v>1</v>
      </c>
      <c r="L3728" t="s">
        <v>8271</v>
      </c>
      <c r="M3728" s="8">
        <f t="shared" si="232"/>
        <v>338.70588235294116</v>
      </c>
      <c r="N3728" s="9">
        <f t="shared" si="233"/>
        <v>62.586956521739133</v>
      </c>
      <c r="O3728" t="s">
        <v>8317</v>
      </c>
      <c r="P3728" t="s">
        <v>8318</v>
      </c>
      <c r="Q3728">
        <v>1459567371</v>
      </c>
      <c r="R3728" s="13">
        <f t="shared" si="234"/>
        <v>42462.140868055561</v>
      </c>
      <c r="S3728">
        <v>1461963600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 t="b">
        <v>0</v>
      </c>
      <c r="J3729">
        <v>33</v>
      </c>
      <c r="K3729" t="b">
        <v>1</v>
      </c>
      <c r="L3729" t="s">
        <v>8271</v>
      </c>
      <c r="M3729" s="8">
        <f t="shared" si="232"/>
        <v>100.75</v>
      </c>
      <c r="N3729" s="9">
        <f t="shared" si="233"/>
        <v>61.060606060606062</v>
      </c>
      <c r="O3729" t="s">
        <v>8317</v>
      </c>
      <c r="P3729" t="s">
        <v>8318</v>
      </c>
      <c r="Q3729">
        <v>1474273294</v>
      </c>
      <c r="R3729" s="13">
        <f t="shared" si="234"/>
        <v>42632.348310185189</v>
      </c>
      <c r="S3729">
        <v>1476939300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 t="b">
        <v>0</v>
      </c>
      <c r="J3730">
        <v>31</v>
      </c>
      <c r="K3730" t="b">
        <v>0</v>
      </c>
      <c r="L3730" t="s">
        <v>8271</v>
      </c>
      <c r="M3730" s="8">
        <f t="shared" si="232"/>
        <v>9.31</v>
      </c>
      <c r="N3730" s="9">
        <f t="shared" si="233"/>
        <v>60.064516129032256</v>
      </c>
      <c r="O3730" t="s">
        <v>8317</v>
      </c>
      <c r="P3730" t="s">
        <v>8318</v>
      </c>
      <c r="Q3730">
        <v>1437365176</v>
      </c>
      <c r="R3730" s="13">
        <f t="shared" si="234"/>
        <v>42205.171018518522</v>
      </c>
      <c r="S3730">
        <v>1439957176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 t="b">
        <v>0</v>
      </c>
      <c r="J3731">
        <v>5</v>
      </c>
      <c r="K3731" t="b">
        <v>0</v>
      </c>
      <c r="L3731" t="s">
        <v>8271</v>
      </c>
      <c r="M3731" s="8">
        <f t="shared" si="232"/>
        <v>7.24</v>
      </c>
      <c r="N3731" s="9">
        <f t="shared" si="233"/>
        <v>72.400000000000006</v>
      </c>
      <c r="O3731" t="s">
        <v>8317</v>
      </c>
      <c r="P3731" t="s">
        <v>8318</v>
      </c>
      <c r="Q3731">
        <v>1423198512</v>
      </c>
      <c r="R3731" s="13">
        <f t="shared" si="234"/>
        <v>42041.205000000002</v>
      </c>
      <c r="S3731">
        <v>1427082912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 t="b">
        <v>0</v>
      </c>
      <c r="J3732">
        <v>1</v>
      </c>
      <c r="K3732" t="b">
        <v>0</v>
      </c>
      <c r="L3732" t="s">
        <v>8271</v>
      </c>
      <c r="M3732" s="8">
        <f t="shared" si="232"/>
        <v>10</v>
      </c>
      <c r="N3732" s="9">
        <f t="shared" si="233"/>
        <v>100</v>
      </c>
      <c r="O3732" t="s">
        <v>8317</v>
      </c>
      <c r="P3732" t="s">
        <v>8318</v>
      </c>
      <c r="Q3732">
        <v>1437236159</v>
      </c>
      <c r="R3732" s="13">
        <f t="shared" si="234"/>
        <v>42203.677766203706</v>
      </c>
      <c r="S3732">
        <v>1439828159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 t="b">
        <v>0</v>
      </c>
      <c r="J3733">
        <v>12</v>
      </c>
      <c r="K3733" t="b">
        <v>0</v>
      </c>
      <c r="L3733" t="s">
        <v>8271</v>
      </c>
      <c r="M3733" s="8">
        <f t="shared" si="232"/>
        <v>11.272727272727273</v>
      </c>
      <c r="N3733" s="9">
        <f t="shared" si="233"/>
        <v>51.666666666666664</v>
      </c>
      <c r="O3733" t="s">
        <v>8317</v>
      </c>
      <c r="P3733" t="s">
        <v>8318</v>
      </c>
      <c r="Q3733">
        <v>1418234646</v>
      </c>
      <c r="R3733" s="13">
        <f t="shared" si="234"/>
        <v>41983.752847222218</v>
      </c>
      <c r="S3733">
        <v>1420860180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 t="b">
        <v>0</v>
      </c>
      <c r="J3734">
        <v>4</v>
      </c>
      <c r="K3734" t="b">
        <v>0</v>
      </c>
      <c r="L3734" t="s">
        <v>8271</v>
      </c>
      <c r="M3734" s="8">
        <f t="shared" si="232"/>
        <v>15.411764705882353</v>
      </c>
      <c r="N3734" s="9">
        <f t="shared" si="233"/>
        <v>32.75</v>
      </c>
      <c r="O3734" t="s">
        <v>8317</v>
      </c>
      <c r="P3734" t="s">
        <v>8318</v>
      </c>
      <c r="Q3734">
        <v>1416932133</v>
      </c>
      <c r="R3734" s="13">
        <f t="shared" si="234"/>
        <v>41968.677465277782</v>
      </c>
      <c r="S3734">
        <v>1422100800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 t="b">
        <v>0</v>
      </c>
      <c r="J3735">
        <v>0</v>
      </c>
      <c r="K3735" t="b">
        <v>0</v>
      </c>
      <c r="L3735" t="s">
        <v>8271</v>
      </c>
      <c r="M3735" s="8">
        <f t="shared" si="232"/>
        <v>0</v>
      </c>
      <c r="N3735" s="9" t="e">
        <f t="shared" si="233"/>
        <v>#DIV/0!</v>
      </c>
      <c r="O3735" t="s">
        <v>8317</v>
      </c>
      <c r="P3735" t="s">
        <v>8318</v>
      </c>
      <c r="Q3735">
        <v>1428539708</v>
      </c>
      <c r="R3735" s="13">
        <f t="shared" si="234"/>
        <v>42103.024398148147</v>
      </c>
      <c r="S3735">
        <v>1429396200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 t="b">
        <v>0</v>
      </c>
      <c r="J3736">
        <v>7</v>
      </c>
      <c r="K3736" t="b">
        <v>0</v>
      </c>
      <c r="L3736" t="s">
        <v>8271</v>
      </c>
      <c r="M3736" s="8">
        <f t="shared" si="232"/>
        <v>28.466666666666665</v>
      </c>
      <c r="N3736" s="9">
        <f t="shared" si="233"/>
        <v>61</v>
      </c>
      <c r="O3736" t="s">
        <v>8317</v>
      </c>
      <c r="P3736" t="s">
        <v>8318</v>
      </c>
      <c r="Q3736">
        <v>1427405896</v>
      </c>
      <c r="R3736" s="13">
        <f t="shared" si="234"/>
        <v>42089.901574074072</v>
      </c>
      <c r="S3736">
        <v>1432589896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 t="b">
        <v>0</v>
      </c>
      <c r="J3737">
        <v>2</v>
      </c>
      <c r="K3737" t="b">
        <v>0</v>
      </c>
      <c r="L3737" t="s">
        <v>8271</v>
      </c>
      <c r="M3737" s="8">
        <f t="shared" si="232"/>
        <v>13.333333333333334</v>
      </c>
      <c r="N3737" s="9">
        <f t="shared" si="233"/>
        <v>10</v>
      </c>
      <c r="O3737" t="s">
        <v>8317</v>
      </c>
      <c r="P3737" t="s">
        <v>8318</v>
      </c>
      <c r="Q3737">
        <v>1430239089</v>
      </c>
      <c r="R3737" s="13">
        <f t="shared" si="234"/>
        <v>42122.693159722221</v>
      </c>
      <c r="S3737">
        <v>1432831089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 t="b">
        <v>0</v>
      </c>
      <c r="J3738">
        <v>1</v>
      </c>
      <c r="K3738" t="b">
        <v>0</v>
      </c>
      <c r="L3738" t="s">
        <v>8271</v>
      </c>
      <c r="M3738" s="8">
        <f t="shared" si="232"/>
        <v>0.66666666666666663</v>
      </c>
      <c r="N3738" s="9">
        <f t="shared" si="233"/>
        <v>10</v>
      </c>
      <c r="O3738" t="s">
        <v>8317</v>
      </c>
      <c r="P3738" t="s">
        <v>8318</v>
      </c>
      <c r="Q3738">
        <v>1423847093</v>
      </c>
      <c r="R3738" s="13">
        <f t="shared" si="234"/>
        <v>42048.711724537032</v>
      </c>
      <c r="S3738">
        <v>1427133600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 t="b">
        <v>0</v>
      </c>
      <c r="J3739">
        <v>4</v>
      </c>
      <c r="K3739" t="b">
        <v>0</v>
      </c>
      <c r="L3739" t="s">
        <v>8271</v>
      </c>
      <c r="M3739" s="8">
        <f t="shared" si="232"/>
        <v>21.428571428571427</v>
      </c>
      <c r="N3739" s="9">
        <f t="shared" si="233"/>
        <v>37.5</v>
      </c>
      <c r="O3739" t="s">
        <v>8317</v>
      </c>
      <c r="P3739" t="s">
        <v>8318</v>
      </c>
      <c r="Q3739">
        <v>1445358903</v>
      </c>
      <c r="R3739" s="13">
        <f t="shared" si="234"/>
        <v>42297.691006944442</v>
      </c>
      <c r="S3739">
        <v>1447311540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 t="b">
        <v>0</v>
      </c>
      <c r="J3740">
        <v>6</v>
      </c>
      <c r="K3740" t="b">
        <v>0</v>
      </c>
      <c r="L3740" t="s">
        <v>8271</v>
      </c>
      <c r="M3740" s="8">
        <f t="shared" si="232"/>
        <v>18</v>
      </c>
      <c r="N3740" s="9">
        <f t="shared" si="233"/>
        <v>45</v>
      </c>
      <c r="O3740" t="s">
        <v>8317</v>
      </c>
      <c r="P3740" t="s">
        <v>8318</v>
      </c>
      <c r="Q3740">
        <v>1403562705</v>
      </c>
      <c r="R3740" s="13">
        <f t="shared" si="234"/>
        <v>41813.938715277778</v>
      </c>
      <c r="S3740">
        <v>1405461600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 t="b">
        <v>0</v>
      </c>
      <c r="J3741">
        <v>8</v>
      </c>
      <c r="K3741" t="b">
        <v>0</v>
      </c>
      <c r="L3741" t="s">
        <v>8271</v>
      </c>
      <c r="M3741" s="8">
        <f t="shared" si="232"/>
        <v>20.125</v>
      </c>
      <c r="N3741" s="9">
        <f t="shared" si="233"/>
        <v>100.625</v>
      </c>
      <c r="O3741" t="s">
        <v>8317</v>
      </c>
      <c r="P3741" t="s">
        <v>8318</v>
      </c>
      <c r="Q3741">
        <v>1467024468</v>
      </c>
      <c r="R3741" s="13">
        <f t="shared" si="234"/>
        <v>42548.449861111112</v>
      </c>
      <c r="S3741">
        <v>1468752468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 t="b">
        <v>0</v>
      </c>
      <c r="J3742">
        <v>14</v>
      </c>
      <c r="K3742" t="b">
        <v>0</v>
      </c>
      <c r="L3742" t="s">
        <v>8271</v>
      </c>
      <c r="M3742" s="8">
        <f t="shared" si="232"/>
        <v>17.899999999999999</v>
      </c>
      <c r="N3742" s="9">
        <f t="shared" si="233"/>
        <v>25.571428571428573</v>
      </c>
      <c r="O3742" t="s">
        <v>8317</v>
      </c>
      <c r="P3742" t="s">
        <v>8318</v>
      </c>
      <c r="Q3742">
        <v>1405217355</v>
      </c>
      <c r="R3742" s="13">
        <f t="shared" si="234"/>
        <v>41833.089756944442</v>
      </c>
      <c r="S3742">
        <v>1407808438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 t="b">
        <v>0</v>
      </c>
      <c r="J3743">
        <v>0</v>
      </c>
      <c r="K3743" t="b">
        <v>0</v>
      </c>
      <c r="L3743" t="s">
        <v>8271</v>
      </c>
      <c r="M3743" s="8">
        <f t="shared" si="232"/>
        <v>0</v>
      </c>
      <c r="N3743" s="9" t="e">
        <f t="shared" si="233"/>
        <v>#DIV/0!</v>
      </c>
      <c r="O3743" t="s">
        <v>8317</v>
      </c>
      <c r="P3743" t="s">
        <v>8318</v>
      </c>
      <c r="Q3743">
        <v>1447797950</v>
      </c>
      <c r="R3743" s="13">
        <f t="shared" si="234"/>
        <v>42325.920717592591</v>
      </c>
      <c r="S3743">
        <v>1450389950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 t="b">
        <v>0</v>
      </c>
      <c r="J3744">
        <v>4</v>
      </c>
      <c r="K3744" t="b">
        <v>0</v>
      </c>
      <c r="L3744" t="s">
        <v>8271</v>
      </c>
      <c r="M3744" s="8">
        <f t="shared" si="232"/>
        <v>2</v>
      </c>
      <c r="N3744" s="9">
        <f t="shared" si="233"/>
        <v>25</v>
      </c>
      <c r="O3744" t="s">
        <v>8317</v>
      </c>
      <c r="P3744" t="s">
        <v>8318</v>
      </c>
      <c r="Q3744">
        <v>1407388144</v>
      </c>
      <c r="R3744" s="13">
        <f t="shared" si="234"/>
        <v>41858.214629629627</v>
      </c>
      <c r="S3744">
        <v>1409980144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 t="b">
        <v>0</v>
      </c>
      <c r="J3745">
        <v>0</v>
      </c>
      <c r="K3745" t="b">
        <v>0</v>
      </c>
      <c r="L3745" t="s">
        <v>8271</v>
      </c>
      <c r="M3745" s="8">
        <f t="shared" si="232"/>
        <v>0</v>
      </c>
      <c r="N3745" s="9" t="e">
        <f t="shared" si="233"/>
        <v>#DIV/0!</v>
      </c>
      <c r="O3745" t="s">
        <v>8317</v>
      </c>
      <c r="P3745" t="s">
        <v>8318</v>
      </c>
      <c r="Q3745">
        <v>1401814964</v>
      </c>
      <c r="R3745" s="13">
        <f t="shared" si="234"/>
        <v>41793.710231481484</v>
      </c>
      <c r="S3745">
        <v>1404406964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 t="b">
        <v>0</v>
      </c>
      <c r="J3746">
        <v>0</v>
      </c>
      <c r="K3746" t="b">
        <v>0</v>
      </c>
      <c r="L3746" t="s">
        <v>8271</v>
      </c>
      <c r="M3746" s="8">
        <f t="shared" si="232"/>
        <v>0</v>
      </c>
      <c r="N3746" s="9" t="e">
        <f t="shared" si="233"/>
        <v>#DIV/0!</v>
      </c>
      <c r="O3746" t="s">
        <v>8317</v>
      </c>
      <c r="P3746" t="s">
        <v>8318</v>
      </c>
      <c r="Q3746">
        <v>1401823952</v>
      </c>
      <c r="R3746" s="13">
        <f t="shared" si="234"/>
        <v>41793.814259259263</v>
      </c>
      <c r="S3746">
        <v>1404532740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 t="b">
        <v>0</v>
      </c>
      <c r="J3747">
        <v>1</v>
      </c>
      <c r="K3747" t="b">
        <v>0</v>
      </c>
      <c r="L3747" t="s">
        <v>8271</v>
      </c>
      <c r="M3747" s="8">
        <f t="shared" si="232"/>
        <v>10</v>
      </c>
      <c r="N3747" s="9">
        <f t="shared" si="233"/>
        <v>10</v>
      </c>
      <c r="O3747" t="s">
        <v>8317</v>
      </c>
      <c r="P3747" t="s">
        <v>8318</v>
      </c>
      <c r="Q3747">
        <v>1405097102</v>
      </c>
      <c r="R3747" s="13">
        <f t="shared" si="234"/>
        <v>41831.697939814818</v>
      </c>
      <c r="S3747">
        <v>1407689102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 t="b">
        <v>0</v>
      </c>
      <c r="J3748">
        <v>1</v>
      </c>
      <c r="K3748" t="b">
        <v>0</v>
      </c>
      <c r="L3748" t="s">
        <v>8271</v>
      </c>
      <c r="M3748" s="8">
        <f t="shared" si="232"/>
        <v>2.3764705882352941</v>
      </c>
      <c r="N3748" s="9">
        <f t="shared" si="233"/>
        <v>202</v>
      </c>
      <c r="O3748" t="s">
        <v>8317</v>
      </c>
      <c r="P3748" t="s">
        <v>8318</v>
      </c>
      <c r="Q3748">
        <v>1473326439</v>
      </c>
      <c r="R3748" s="13">
        <f t="shared" si="234"/>
        <v>42621.389340277776</v>
      </c>
      <c r="S3748">
        <v>1475918439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 t="b">
        <v>0</v>
      </c>
      <c r="J3749">
        <v>1</v>
      </c>
      <c r="K3749" t="b">
        <v>0</v>
      </c>
      <c r="L3749" t="s">
        <v>8271</v>
      </c>
      <c r="M3749" s="8">
        <f t="shared" si="232"/>
        <v>1</v>
      </c>
      <c r="N3749" s="9">
        <f t="shared" si="233"/>
        <v>25</v>
      </c>
      <c r="O3749" t="s">
        <v>8317</v>
      </c>
      <c r="P3749" t="s">
        <v>8318</v>
      </c>
      <c r="Q3749">
        <v>1433833896</v>
      </c>
      <c r="R3749" s="13">
        <f t="shared" si="234"/>
        <v>42164.299722222218</v>
      </c>
      <c r="S3749">
        <v>1436137140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 t="b">
        <v>0</v>
      </c>
      <c r="J3750">
        <v>52</v>
      </c>
      <c r="K3750" t="b">
        <v>1</v>
      </c>
      <c r="L3750" t="s">
        <v>8305</v>
      </c>
      <c r="M3750" s="8">
        <f t="shared" si="232"/>
        <v>103.52</v>
      </c>
      <c r="N3750" s="9">
        <f t="shared" si="233"/>
        <v>99.538461538461533</v>
      </c>
      <c r="O3750" t="s">
        <v>8317</v>
      </c>
      <c r="P3750" t="s">
        <v>8359</v>
      </c>
      <c r="Q3750">
        <v>1453827436</v>
      </c>
      <c r="R3750" s="13">
        <f t="shared" si="234"/>
        <v>42395.706435185188</v>
      </c>
      <c r="S3750">
        <v>1455602340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 t="b">
        <v>0</v>
      </c>
      <c r="J3751">
        <v>7</v>
      </c>
      <c r="K3751" t="b">
        <v>1</v>
      </c>
      <c r="L3751" t="s">
        <v>8305</v>
      </c>
      <c r="M3751" s="8">
        <f t="shared" si="232"/>
        <v>105</v>
      </c>
      <c r="N3751" s="9">
        <f t="shared" si="233"/>
        <v>75</v>
      </c>
      <c r="O3751" t="s">
        <v>8317</v>
      </c>
      <c r="P3751" t="s">
        <v>8359</v>
      </c>
      <c r="Q3751">
        <v>1459220588</v>
      </c>
      <c r="R3751" s="13">
        <f t="shared" si="234"/>
        <v>42458.127175925925</v>
      </c>
      <c r="S3751">
        <v>1461902340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 t="b">
        <v>0</v>
      </c>
      <c r="J3752">
        <v>28</v>
      </c>
      <c r="K3752" t="b">
        <v>1</v>
      </c>
      <c r="L3752" t="s">
        <v>8305</v>
      </c>
      <c r="M3752" s="8">
        <f t="shared" si="232"/>
        <v>100.45</v>
      </c>
      <c r="N3752" s="9">
        <f t="shared" si="233"/>
        <v>215.25</v>
      </c>
      <c r="O3752" t="s">
        <v>8317</v>
      </c>
      <c r="P3752" t="s">
        <v>8359</v>
      </c>
      <c r="Q3752">
        <v>1421105608</v>
      </c>
      <c r="R3752" s="13">
        <f t="shared" si="234"/>
        <v>42016.981574074074</v>
      </c>
      <c r="S3752">
        <v>1423555140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 t="b">
        <v>0</v>
      </c>
      <c r="J3753">
        <v>11</v>
      </c>
      <c r="K3753" t="b">
        <v>1</v>
      </c>
      <c r="L3753" t="s">
        <v>8305</v>
      </c>
      <c r="M3753" s="8">
        <f t="shared" si="232"/>
        <v>132.6</v>
      </c>
      <c r="N3753" s="9">
        <f t="shared" si="233"/>
        <v>120.54545454545455</v>
      </c>
      <c r="O3753" t="s">
        <v>8317</v>
      </c>
      <c r="P3753" t="s">
        <v>8359</v>
      </c>
      <c r="Q3753">
        <v>1454460673</v>
      </c>
      <c r="R3753" s="13">
        <f t="shared" si="234"/>
        <v>42403.035567129627</v>
      </c>
      <c r="S3753">
        <v>1459641073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 t="b">
        <v>0</v>
      </c>
      <c r="J3754">
        <v>15</v>
      </c>
      <c r="K3754" t="b">
        <v>1</v>
      </c>
      <c r="L3754" t="s">
        <v>8305</v>
      </c>
      <c r="M3754" s="8">
        <f t="shared" si="232"/>
        <v>113</v>
      </c>
      <c r="N3754" s="9">
        <f t="shared" si="233"/>
        <v>37.666666666666664</v>
      </c>
      <c r="O3754" t="s">
        <v>8317</v>
      </c>
      <c r="P3754" t="s">
        <v>8359</v>
      </c>
      <c r="Q3754">
        <v>1473189335</v>
      </c>
      <c r="R3754" s="13">
        <f t="shared" si="234"/>
        <v>42619.802488425921</v>
      </c>
      <c r="S3754">
        <v>1476651600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 t="b">
        <v>0</v>
      </c>
      <c r="J3755">
        <v>30</v>
      </c>
      <c r="K3755" t="b">
        <v>1</v>
      </c>
      <c r="L3755" t="s">
        <v>8305</v>
      </c>
      <c r="M3755" s="8">
        <f t="shared" si="232"/>
        <v>103.34</v>
      </c>
      <c r="N3755" s="9">
        <f t="shared" si="233"/>
        <v>172.23333333333332</v>
      </c>
      <c r="O3755" t="s">
        <v>8317</v>
      </c>
      <c r="P3755" t="s">
        <v>8359</v>
      </c>
      <c r="Q3755">
        <v>1430768800</v>
      </c>
      <c r="R3755" s="13">
        <f t="shared" si="234"/>
        <v>42128.824074074073</v>
      </c>
      <c r="S3755">
        <v>1433289600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 t="b">
        <v>0</v>
      </c>
      <c r="J3756">
        <v>27</v>
      </c>
      <c r="K3756" t="b">
        <v>1</v>
      </c>
      <c r="L3756" t="s">
        <v>8305</v>
      </c>
      <c r="M3756" s="8">
        <f t="shared" si="232"/>
        <v>120</v>
      </c>
      <c r="N3756" s="9">
        <f t="shared" si="233"/>
        <v>111.11111111111111</v>
      </c>
      <c r="O3756" t="s">
        <v>8317</v>
      </c>
      <c r="P3756" t="s">
        <v>8359</v>
      </c>
      <c r="Q3756">
        <v>1403125737</v>
      </c>
      <c r="R3756" s="13">
        <f t="shared" si="234"/>
        <v>41808.881215277775</v>
      </c>
      <c r="S3756">
        <v>1406350740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 t="b">
        <v>0</v>
      </c>
      <c r="J3757">
        <v>28</v>
      </c>
      <c r="K3757" t="b">
        <v>1</v>
      </c>
      <c r="L3757" t="s">
        <v>8305</v>
      </c>
      <c r="M3757" s="8">
        <f t="shared" si="232"/>
        <v>129.63636363636363</v>
      </c>
      <c r="N3757" s="9">
        <f t="shared" si="233"/>
        <v>25.464285714285715</v>
      </c>
      <c r="O3757" t="s">
        <v>8317</v>
      </c>
      <c r="P3757" t="s">
        <v>8359</v>
      </c>
      <c r="Q3757">
        <v>1458161307</v>
      </c>
      <c r="R3757" s="13">
        <f t="shared" si="234"/>
        <v>42445.866979166662</v>
      </c>
      <c r="S3757">
        <v>1460753307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 t="b">
        <v>0</v>
      </c>
      <c r="J3758">
        <v>17</v>
      </c>
      <c r="K3758" t="b">
        <v>1</v>
      </c>
      <c r="L3758" t="s">
        <v>8305</v>
      </c>
      <c r="M3758" s="8">
        <f t="shared" si="232"/>
        <v>101.11111111111111</v>
      </c>
      <c r="N3758" s="9">
        <f t="shared" si="233"/>
        <v>267.64705882352939</v>
      </c>
      <c r="O3758" t="s">
        <v>8317</v>
      </c>
      <c r="P3758" t="s">
        <v>8359</v>
      </c>
      <c r="Q3758">
        <v>1399923198</v>
      </c>
      <c r="R3758" s="13">
        <f t="shared" si="234"/>
        <v>41771.814791666664</v>
      </c>
      <c r="S3758">
        <v>1402515198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 t="b">
        <v>0</v>
      </c>
      <c r="J3759">
        <v>50</v>
      </c>
      <c r="K3759" t="b">
        <v>1</v>
      </c>
      <c r="L3759" t="s">
        <v>8305</v>
      </c>
      <c r="M3759" s="8">
        <f t="shared" si="232"/>
        <v>108.51428571428572</v>
      </c>
      <c r="N3759" s="9">
        <f t="shared" si="233"/>
        <v>75.959999999999994</v>
      </c>
      <c r="O3759" t="s">
        <v>8317</v>
      </c>
      <c r="P3759" t="s">
        <v>8359</v>
      </c>
      <c r="Q3759">
        <v>1415737515</v>
      </c>
      <c r="R3759" s="13">
        <f t="shared" si="234"/>
        <v>41954.850868055553</v>
      </c>
      <c r="S3759">
        <v>1417465515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 t="b">
        <v>0</v>
      </c>
      <c r="J3760">
        <v>26</v>
      </c>
      <c r="K3760" t="b">
        <v>1</v>
      </c>
      <c r="L3760" t="s">
        <v>8305</v>
      </c>
      <c r="M3760" s="8">
        <f t="shared" si="232"/>
        <v>102.33333333333333</v>
      </c>
      <c r="N3760" s="9">
        <f t="shared" si="233"/>
        <v>59.03846153846154</v>
      </c>
      <c r="O3760" t="s">
        <v>8317</v>
      </c>
      <c r="P3760" t="s">
        <v>8359</v>
      </c>
      <c r="Q3760">
        <v>1397819938</v>
      </c>
      <c r="R3760" s="13">
        <f t="shared" si="234"/>
        <v>41747.471504629626</v>
      </c>
      <c r="S3760">
        <v>1400475600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 t="b">
        <v>0</v>
      </c>
      <c r="J3761">
        <v>88</v>
      </c>
      <c r="K3761" t="b">
        <v>1</v>
      </c>
      <c r="L3761" t="s">
        <v>8305</v>
      </c>
      <c r="M3761" s="8">
        <f t="shared" si="232"/>
        <v>110.24425000000001</v>
      </c>
      <c r="N3761" s="9">
        <f t="shared" si="233"/>
        <v>50.111022727272733</v>
      </c>
      <c r="O3761" t="s">
        <v>8317</v>
      </c>
      <c r="P3761" t="s">
        <v>8359</v>
      </c>
      <c r="Q3761">
        <v>1435372553</v>
      </c>
      <c r="R3761" s="13">
        <f t="shared" si="234"/>
        <v>42182.108252314814</v>
      </c>
      <c r="S3761">
        <v>1440556553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 t="b">
        <v>0</v>
      </c>
      <c r="J3762">
        <v>91</v>
      </c>
      <c r="K3762" t="b">
        <v>1</v>
      </c>
      <c r="L3762" t="s">
        <v>8305</v>
      </c>
      <c r="M3762" s="8">
        <f t="shared" si="232"/>
        <v>101.01540000000001</v>
      </c>
      <c r="N3762" s="9">
        <f t="shared" si="233"/>
        <v>55.502967032967035</v>
      </c>
      <c r="O3762" t="s">
        <v>8317</v>
      </c>
      <c r="P3762" t="s">
        <v>8359</v>
      </c>
      <c r="Q3762">
        <v>1397133386</v>
      </c>
      <c r="R3762" s="13">
        <f t="shared" si="234"/>
        <v>41739.525300925925</v>
      </c>
      <c r="S3762">
        <v>1399293386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 t="b">
        <v>0</v>
      </c>
      <c r="J3763">
        <v>3</v>
      </c>
      <c r="K3763" t="b">
        <v>1</v>
      </c>
      <c r="L3763" t="s">
        <v>8305</v>
      </c>
      <c r="M3763" s="8">
        <f t="shared" si="232"/>
        <v>100</v>
      </c>
      <c r="N3763" s="9">
        <f t="shared" si="233"/>
        <v>166.66666666666666</v>
      </c>
      <c r="O3763" t="s">
        <v>8317</v>
      </c>
      <c r="P3763" t="s">
        <v>8359</v>
      </c>
      <c r="Q3763">
        <v>1434625937</v>
      </c>
      <c r="R3763" s="13">
        <f t="shared" si="234"/>
        <v>42173.466863425929</v>
      </c>
      <c r="S3763">
        <v>1439247600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 t="b">
        <v>0</v>
      </c>
      <c r="J3764">
        <v>28</v>
      </c>
      <c r="K3764" t="b">
        <v>1</v>
      </c>
      <c r="L3764" t="s">
        <v>8305</v>
      </c>
      <c r="M3764" s="8">
        <f t="shared" si="232"/>
        <v>106.24</v>
      </c>
      <c r="N3764" s="9">
        <f t="shared" si="233"/>
        <v>47.428571428571431</v>
      </c>
      <c r="O3764" t="s">
        <v>8317</v>
      </c>
      <c r="P3764" t="s">
        <v>8359</v>
      </c>
      <c r="Q3764">
        <v>1436383889</v>
      </c>
      <c r="R3764" s="13">
        <f t="shared" si="234"/>
        <v>42193.813530092593</v>
      </c>
      <c r="S3764">
        <v>1438543889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 t="b">
        <v>0</v>
      </c>
      <c r="J3765">
        <v>77</v>
      </c>
      <c r="K3765" t="b">
        <v>1</v>
      </c>
      <c r="L3765" t="s">
        <v>8305</v>
      </c>
      <c r="M3765" s="8">
        <f t="shared" si="232"/>
        <v>100</v>
      </c>
      <c r="N3765" s="9">
        <f t="shared" si="233"/>
        <v>64.935064935064929</v>
      </c>
      <c r="O3765" t="s">
        <v>8317</v>
      </c>
      <c r="P3765" t="s">
        <v>8359</v>
      </c>
      <c r="Q3765">
        <v>1425319226</v>
      </c>
      <c r="R3765" s="13">
        <f t="shared" si="234"/>
        <v>42065.750300925924</v>
      </c>
      <c r="S3765">
        <v>1427907626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 t="b">
        <v>0</v>
      </c>
      <c r="J3766">
        <v>27</v>
      </c>
      <c r="K3766" t="b">
        <v>1</v>
      </c>
      <c r="L3766" t="s">
        <v>8305</v>
      </c>
      <c r="M3766" s="8">
        <f t="shared" si="232"/>
        <v>100</v>
      </c>
      <c r="N3766" s="9">
        <f t="shared" si="233"/>
        <v>55.555555555555557</v>
      </c>
      <c r="O3766" t="s">
        <v>8317</v>
      </c>
      <c r="P3766" t="s">
        <v>8359</v>
      </c>
      <c r="Q3766">
        <v>1462824832</v>
      </c>
      <c r="R3766" s="13">
        <f t="shared" si="234"/>
        <v>42499.842962962968</v>
      </c>
      <c r="S3766">
        <v>1464482160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 t="b">
        <v>0</v>
      </c>
      <c r="J3767">
        <v>107</v>
      </c>
      <c r="K3767" t="b">
        <v>1</v>
      </c>
      <c r="L3767" t="s">
        <v>8305</v>
      </c>
      <c r="M3767" s="8">
        <f t="shared" si="232"/>
        <v>113.45714285714286</v>
      </c>
      <c r="N3767" s="9">
        <f t="shared" si="233"/>
        <v>74.224299065420567</v>
      </c>
      <c r="O3767" t="s">
        <v>8317</v>
      </c>
      <c r="P3767" t="s">
        <v>8359</v>
      </c>
      <c r="Q3767">
        <v>1404153482</v>
      </c>
      <c r="R3767" s="13">
        <f t="shared" si="234"/>
        <v>41820.776412037041</v>
      </c>
      <c r="S3767">
        <v>1406745482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 t="b">
        <v>0</v>
      </c>
      <c r="J3768">
        <v>96</v>
      </c>
      <c r="K3768" t="b">
        <v>1</v>
      </c>
      <c r="L3768" t="s">
        <v>8305</v>
      </c>
      <c r="M3768" s="8">
        <f t="shared" si="232"/>
        <v>102.65009999999999</v>
      </c>
      <c r="N3768" s="9">
        <f t="shared" si="233"/>
        <v>106.9271875</v>
      </c>
      <c r="O3768" t="s">
        <v>8317</v>
      </c>
      <c r="P3768" t="s">
        <v>8359</v>
      </c>
      <c r="Q3768">
        <v>1401336045</v>
      </c>
      <c r="R3768" s="13">
        <f t="shared" si="234"/>
        <v>41788.167187500003</v>
      </c>
      <c r="S3768">
        <v>1404360045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 t="b">
        <v>0</v>
      </c>
      <c r="J3769">
        <v>56</v>
      </c>
      <c r="K3769" t="b">
        <v>1</v>
      </c>
      <c r="L3769" t="s">
        <v>8305</v>
      </c>
      <c r="M3769" s="8">
        <f t="shared" si="232"/>
        <v>116.75</v>
      </c>
      <c r="N3769" s="9">
        <f t="shared" si="233"/>
        <v>41.696428571428569</v>
      </c>
      <c r="O3769" t="s">
        <v>8317</v>
      </c>
      <c r="P3769" t="s">
        <v>8359</v>
      </c>
      <c r="Q3769">
        <v>1423960097</v>
      </c>
      <c r="R3769" s="13">
        <f t="shared" si="234"/>
        <v>42050.019641203704</v>
      </c>
      <c r="S3769">
        <v>1425185940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 t="b">
        <v>0</v>
      </c>
      <c r="J3770">
        <v>58</v>
      </c>
      <c r="K3770" t="b">
        <v>1</v>
      </c>
      <c r="L3770" t="s">
        <v>8305</v>
      </c>
      <c r="M3770" s="8">
        <f t="shared" si="232"/>
        <v>107.65274999999998</v>
      </c>
      <c r="N3770" s="9">
        <f t="shared" si="233"/>
        <v>74.243275862068955</v>
      </c>
      <c r="O3770" t="s">
        <v>8317</v>
      </c>
      <c r="P3770" t="s">
        <v>8359</v>
      </c>
      <c r="Q3770">
        <v>1400002090</v>
      </c>
      <c r="R3770" s="13">
        <f t="shared" si="234"/>
        <v>41772.727893518517</v>
      </c>
      <c r="S3770">
        <v>1402594090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 t="b">
        <v>0</v>
      </c>
      <c r="J3771">
        <v>15</v>
      </c>
      <c r="K3771" t="b">
        <v>1</v>
      </c>
      <c r="L3771" t="s">
        <v>8305</v>
      </c>
      <c r="M3771" s="8">
        <f t="shared" si="232"/>
        <v>100</v>
      </c>
      <c r="N3771" s="9">
        <f t="shared" si="233"/>
        <v>73.333333333333329</v>
      </c>
      <c r="O3771" t="s">
        <v>8317</v>
      </c>
      <c r="P3771" t="s">
        <v>8359</v>
      </c>
      <c r="Q3771">
        <v>1458138079</v>
      </c>
      <c r="R3771" s="13">
        <f t="shared" si="234"/>
        <v>42445.598136574074</v>
      </c>
      <c r="S3771">
        <v>1460730079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 t="b">
        <v>0</v>
      </c>
      <c r="J3772">
        <v>20</v>
      </c>
      <c r="K3772" t="b">
        <v>1</v>
      </c>
      <c r="L3772" t="s">
        <v>8305</v>
      </c>
      <c r="M3772" s="8">
        <f t="shared" si="232"/>
        <v>100</v>
      </c>
      <c r="N3772" s="9">
        <f t="shared" si="233"/>
        <v>100</v>
      </c>
      <c r="O3772" t="s">
        <v>8317</v>
      </c>
      <c r="P3772" t="s">
        <v>8359</v>
      </c>
      <c r="Q3772">
        <v>1431642010</v>
      </c>
      <c r="R3772" s="13">
        <f t="shared" si="234"/>
        <v>42138.930671296301</v>
      </c>
      <c r="S3772">
        <v>1434234010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 t="b">
        <v>0</v>
      </c>
      <c r="J3773">
        <v>38</v>
      </c>
      <c r="K3773" t="b">
        <v>1</v>
      </c>
      <c r="L3773" t="s">
        <v>8305</v>
      </c>
      <c r="M3773" s="8">
        <f t="shared" si="232"/>
        <v>146</v>
      </c>
      <c r="N3773" s="9">
        <f t="shared" si="233"/>
        <v>38.421052631578945</v>
      </c>
      <c r="O3773" t="s">
        <v>8317</v>
      </c>
      <c r="P3773" t="s">
        <v>8359</v>
      </c>
      <c r="Q3773">
        <v>1462307652</v>
      </c>
      <c r="R3773" s="13">
        <f t="shared" si="234"/>
        <v>42493.857083333336</v>
      </c>
      <c r="S3773">
        <v>1463529600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 t="b">
        <v>0</v>
      </c>
      <c r="J3774">
        <v>33</v>
      </c>
      <c r="K3774" t="b">
        <v>1</v>
      </c>
      <c r="L3774" t="s">
        <v>8305</v>
      </c>
      <c r="M3774" s="8">
        <f t="shared" si="232"/>
        <v>110.2</v>
      </c>
      <c r="N3774" s="9">
        <f t="shared" si="233"/>
        <v>166.96969696969697</v>
      </c>
      <c r="O3774" t="s">
        <v>8317</v>
      </c>
      <c r="P3774" t="s">
        <v>8359</v>
      </c>
      <c r="Q3774">
        <v>1478616506</v>
      </c>
      <c r="R3774" s="13">
        <f t="shared" si="234"/>
        <v>42682.616967592592</v>
      </c>
      <c r="S3774">
        <v>1480399200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 t="b">
        <v>0</v>
      </c>
      <c r="J3775">
        <v>57</v>
      </c>
      <c r="K3775" t="b">
        <v>1</v>
      </c>
      <c r="L3775" t="s">
        <v>8305</v>
      </c>
      <c r="M3775" s="8">
        <f t="shared" si="232"/>
        <v>108.2</v>
      </c>
      <c r="N3775" s="9">
        <f t="shared" si="233"/>
        <v>94.912280701754383</v>
      </c>
      <c r="O3775" t="s">
        <v>8317</v>
      </c>
      <c r="P3775" t="s">
        <v>8359</v>
      </c>
      <c r="Q3775">
        <v>1476317247</v>
      </c>
      <c r="R3775" s="13">
        <f t="shared" si="234"/>
        <v>42656.005173611105</v>
      </c>
      <c r="S3775">
        <v>1479175680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 t="b">
        <v>0</v>
      </c>
      <c r="J3776">
        <v>25</v>
      </c>
      <c r="K3776" t="b">
        <v>1</v>
      </c>
      <c r="L3776" t="s">
        <v>8305</v>
      </c>
      <c r="M3776" s="8">
        <f t="shared" si="232"/>
        <v>100</v>
      </c>
      <c r="N3776" s="9">
        <f t="shared" si="233"/>
        <v>100</v>
      </c>
      <c r="O3776" t="s">
        <v>8317</v>
      </c>
      <c r="P3776" t="s">
        <v>8359</v>
      </c>
      <c r="Q3776">
        <v>1427223655</v>
      </c>
      <c r="R3776" s="13">
        <f t="shared" si="234"/>
        <v>42087.792303240742</v>
      </c>
      <c r="S3776">
        <v>1428606055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 t="b">
        <v>0</v>
      </c>
      <c r="J3777">
        <v>14</v>
      </c>
      <c r="K3777" t="b">
        <v>1</v>
      </c>
      <c r="L3777" t="s">
        <v>8305</v>
      </c>
      <c r="M3777" s="8">
        <f t="shared" si="232"/>
        <v>100.25</v>
      </c>
      <c r="N3777" s="9">
        <f t="shared" si="233"/>
        <v>143.21428571428572</v>
      </c>
      <c r="O3777" t="s">
        <v>8317</v>
      </c>
      <c r="P3777" t="s">
        <v>8359</v>
      </c>
      <c r="Q3777">
        <v>1426199843</v>
      </c>
      <c r="R3777" s="13">
        <f t="shared" si="234"/>
        <v>42075.942627314813</v>
      </c>
      <c r="S3777">
        <v>1428552000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 t="b">
        <v>0</v>
      </c>
      <c r="J3778">
        <v>94</v>
      </c>
      <c r="K3778" t="b">
        <v>1</v>
      </c>
      <c r="L3778" t="s">
        <v>8305</v>
      </c>
      <c r="M3778" s="8">
        <f t="shared" ref="M3778:M3841" si="236">100*E3778/D3778</f>
        <v>106.71250000000001</v>
      </c>
      <c r="N3778" s="9">
        <f t="shared" ref="N3778:N3841" si="237">E3778/J3778</f>
        <v>90.819148936170208</v>
      </c>
      <c r="O3778" t="s">
        <v>8317</v>
      </c>
      <c r="P3778" t="s">
        <v>8359</v>
      </c>
      <c r="Q3778">
        <v>1403599778</v>
      </c>
      <c r="R3778" s="13">
        <f t="shared" ref="R3778:R3841" si="238">(((Q3778/60)/60)/24)+DATE(1970,1,1)</f>
        <v>41814.367800925924</v>
      </c>
      <c r="S3778">
        <v>1406854800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 t="b">
        <v>0</v>
      </c>
      <c r="J3779">
        <v>59</v>
      </c>
      <c r="K3779" t="b">
        <v>1</v>
      </c>
      <c r="L3779" t="s">
        <v>8305</v>
      </c>
      <c r="M3779" s="8">
        <f t="shared" si="236"/>
        <v>143.19999999999999</v>
      </c>
      <c r="N3779" s="9">
        <f t="shared" si="237"/>
        <v>48.542372881355931</v>
      </c>
      <c r="O3779" t="s">
        <v>8317</v>
      </c>
      <c r="P3779" t="s">
        <v>8359</v>
      </c>
      <c r="Q3779">
        <v>1409884821</v>
      </c>
      <c r="R3779" s="13">
        <f t="shared" si="238"/>
        <v>41887.111354166671</v>
      </c>
      <c r="S3779">
        <v>1411790400</v>
      </c>
      <c r="T3779" s="14">
        <f t="shared" ref="T3779:T3842" si="239">(((S3779/60)/60)/24)+DATE(1970,1,1)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 t="b">
        <v>0</v>
      </c>
      <c r="J3780">
        <v>36</v>
      </c>
      <c r="K3780" t="b">
        <v>1</v>
      </c>
      <c r="L3780" t="s">
        <v>8305</v>
      </c>
      <c r="M3780" s="8">
        <f t="shared" si="236"/>
        <v>105.04166666666667</v>
      </c>
      <c r="N3780" s="9">
        <f t="shared" si="237"/>
        <v>70.027777777777771</v>
      </c>
      <c r="O3780" t="s">
        <v>8317</v>
      </c>
      <c r="P3780" t="s">
        <v>8359</v>
      </c>
      <c r="Q3780">
        <v>1418758780</v>
      </c>
      <c r="R3780" s="13">
        <f t="shared" si="238"/>
        <v>41989.819212962961</v>
      </c>
      <c r="S3780">
        <v>1423942780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 t="b">
        <v>0</v>
      </c>
      <c r="J3781">
        <v>115</v>
      </c>
      <c r="K3781" t="b">
        <v>1</v>
      </c>
      <c r="L3781" t="s">
        <v>8305</v>
      </c>
      <c r="M3781" s="8">
        <f t="shared" si="236"/>
        <v>103.98</v>
      </c>
      <c r="N3781" s="9">
        <f t="shared" si="237"/>
        <v>135.62608695652173</v>
      </c>
      <c r="O3781" t="s">
        <v>8317</v>
      </c>
      <c r="P3781" t="s">
        <v>8359</v>
      </c>
      <c r="Q3781">
        <v>1456421940</v>
      </c>
      <c r="R3781" s="13">
        <f t="shared" si="238"/>
        <v>42425.735416666663</v>
      </c>
      <c r="S3781">
        <v>1459010340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 t="b">
        <v>0</v>
      </c>
      <c r="J3782">
        <v>30</v>
      </c>
      <c r="K3782" t="b">
        <v>1</v>
      </c>
      <c r="L3782" t="s">
        <v>8305</v>
      </c>
      <c r="M3782" s="8">
        <f t="shared" si="236"/>
        <v>120</v>
      </c>
      <c r="N3782" s="9">
        <f t="shared" si="237"/>
        <v>100</v>
      </c>
      <c r="O3782" t="s">
        <v>8317</v>
      </c>
      <c r="P3782" t="s">
        <v>8359</v>
      </c>
      <c r="Q3782">
        <v>1433999785</v>
      </c>
      <c r="R3782" s="13">
        <f t="shared" si="238"/>
        <v>42166.219733796301</v>
      </c>
      <c r="S3782">
        <v>1436817960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 t="b">
        <v>0</v>
      </c>
      <c r="J3783">
        <v>52</v>
      </c>
      <c r="K3783" t="b">
        <v>1</v>
      </c>
      <c r="L3783" t="s">
        <v>8305</v>
      </c>
      <c r="M3783" s="8">
        <f t="shared" si="236"/>
        <v>109.66666666666667</v>
      </c>
      <c r="N3783" s="9">
        <f t="shared" si="237"/>
        <v>94.90384615384616</v>
      </c>
      <c r="O3783" t="s">
        <v>8317</v>
      </c>
      <c r="P3783" t="s">
        <v>8359</v>
      </c>
      <c r="Q3783">
        <v>1408050685</v>
      </c>
      <c r="R3783" s="13">
        <f t="shared" si="238"/>
        <v>41865.882928240739</v>
      </c>
      <c r="S3783">
        <v>1410210685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 t="b">
        <v>0</v>
      </c>
      <c r="J3784">
        <v>27</v>
      </c>
      <c r="K3784" t="b">
        <v>1</v>
      </c>
      <c r="L3784" t="s">
        <v>8305</v>
      </c>
      <c r="M3784" s="8">
        <f t="shared" si="236"/>
        <v>101.75</v>
      </c>
      <c r="N3784" s="9">
        <f t="shared" si="237"/>
        <v>75.370370370370367</v>
      </c>
      <c r="O3784" t="s">
        <v>8317</v>
      </c>
      <c r="P3784" t="s">
        <v>8359</v>
      </c>
      <c r="Q3784">
        <v>1466887297</v>
      </c>
      <c r="R3784" s="13">
        <f t="shared" si="238"/>
        <v>42546.862233796302</v>
      </c>
      <c r="S3784">
        <v>1469401200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 t="b">
        <v>0</v>
      </c>
      <c r="J3785">
        <v>24</v>
      </c>
      <c r="K3785" t="b">
        <v>1</v>
      </c>
      <c r="L3785" t="s">
        <v>8305</v>
      </c>
      <c r="M3785" s="8">
        <f t="shared" si="236"/>
        <v>128.91666666666666</v>
      </c>
      <c r="N3785" s="9">
        <f t="shared" si="237"/>
        <v>64.458333333333329</v>
      </c>
      <c r="O3785" t="s">
        <v>8317</v>
      </c>
      <c r="P3785" t="s">
        <v>8359</v>
      </c>
      <c r="Q3785">
        <v>1455938520</v>
      </c>
      <c r="R3785" s="13">
        <f t="shared" si="238"/>
        <v>42420.140277777777</v>
      </c>
      <c r="S3785">
        <v>1458057600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 t="b">
        <v>0</v>
      </c>
      <c r="J3786">
        <v>10</v>
      </c>
      <c r="K3786" t="b">
        <v>1</v>
      </c>
      <c r="L3786" t="s">
        <v>8305</v>
      </c>
      <c r="M3786" s="8">
        <f t="shared" si="236"/>
        <v>115</v>
      </c>
      <c r="N3786" s="9">
        <f t="shared" si="237"/>
        <v>115</v>
      </c>
      <c r="O3786" t="s">
        <v>8317</v>
      </c>
      <c r="P3786" t="s">
        <v>8359</v>
      </c>
      <c r="Q3786">
        <v>1465601532</v>
      </c>
      <c r="R3786" s="13">
        <f t="shared" si="238"/>
        <v>42531.980694444443</v>
      </c>
      <c r="S3786">
        <v>1468193532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 t="b">
        <v>0</v>
      </c>
      <c r="J3787">
        <v>30</v>
      </c>
      <c r="K3787" t="b">
        <v>1</v>
      </c>
      <c r="L3787" t="s">
        <v>8305</v>
      </c>
      <c r="M3787" s="8">
        <f t="shared" si="236"/>
        <v>150.75</v>
      </c>
      <c r="N3787" s="9">
        <f t="shared" si="237"/>
        <v>100.5</v>
      </c>
      <c r="O3787" t="s">
        <v>8317</v>
      </c>
      <c r="P3787" t="s">
        <v>8359</v>
      </c>
      <c r="Q3787">
        <v>1467040769</v>
      </c>
      <c r="R3787" s="13">
        <f t="shared" si="238"/>
        <v>42548.63853009259</v>
      </c>
      <c r="S3787">
        <v>1470132180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 t="b">
        <v>0</v>
      </c>
      <c r="J3788">
        <v>71</v>
      </c>
      <c r="K3788" t="b">
        <v>1</v>
      </c>
      <c r="L3788" t="s">
        <v>8305</v>
      </c>
      <c r="M3788" s="8">
        <f t="shared" si="236"/>
        <v>110.96666666666667</v>
      </c>
      <c r="N3788" s="9">
        <f t="shared" si="237"/>
        <v>93.774647887323937</v>
      </c>
      <c r="O3788" t="s">
        <v>8317</v>
      </c>
      <c r="P3788" t="s">
        <v>8359</v>
      </c>
      <c r="Q3788">
        <v>1461718475</v>
      </c>
      <c r="R3788" s="13">
        <f t="shared" si="238"/>
        <v>42487.037905092591</v>
      </c>
      <c r="S3788">
        <v>1464310475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 t="b">
        <v>0</v>
      </c>
      <c r="J3789">
        <v>10</v>
      </c>
      <c r="K3789" t="b">
        <v>1</v>
      </c>
      <c r="L3789" t="s">
        <v>8305</v>
      </c>
      <c r="M3789" s="8">
        <f t="shared" si="236"/>
        <v>100.28571428571429</v>
      </c>
      <c r="N3789" s="9">
        <f t="shared" si="237"/>
        <v>35.1</v>
      </c>
      <c r="O3789" t="s">
        <v>8317</v>
      </c>
      <c r="P3789" t="s">
        <v>8359</v>
      </c>
      <c r="Q3789">
        <v>1434113406</v>
      </c>
      <c r="R3789" s="13">
        <f t="shared" si="238"/>
        <v>42167.534791666665</v>
      </c>
      <c r="S3789">
        <v>1436587140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 t="b">
        <v>0</v>
      </c>
      <c r="J3790">
        <v>1</v>
      </c>
      <c r="K3790" t="b">
        <v>0</v>
      </c>
      <c r="L3790" t="s">
        <v>8305</v>
      </c>
      <c r="M3790" s="8">
        <f t="shared" si="236"/>
        <v>0.66666666666666663</v>
      </c>
      <c r="N3790" s="9">
        <f t="shared" si="237"/>
        <v>500</v>
      </c>
      <c r="O3790" t="s">
        <v>8317</v>
      </c>
      <c r="P3790" t="s">
        <v>8359</v>
      </c>
      <c r="Q3790">
        <v>1448469719</v>
      </c>
      <c r="R3790" s="13">
        <f t="shared" si="238"/>
        <v>42333.695821759262</v>
      </c>
      <c r="S3790">
        <v>1450887480</v>
      </c>
      <c r="T3790" s="14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 t="b">
        <v>0</v>
      </c>
      <c r="J3791">
        <v>4</v>
      </c>
      <c r="K3791" t="b">
        <v>0</v>
      </c>
      <c r="L3791" t="s">
        <v>8305</v>
      </c>
      <c r="M3791" s="8">
        <f t="shared" si="236"/>
        <v>3.267605633802817</v>
      </c>
      <c r="N3791" s="9">
        <f t="shared" si="237"/>
        <v>29</v>
      </c>
      <c r="O3791" t="s">
        <v>8317</v>
      </c>
      <c r="P3791" t="s">
        <v>8359</v>
      </c>
      <c r="Q3791">
        <v>1431630618</v>
      </c>
      <c r="R3791" s="13">
        <f t="shared" si="238"/>
        <v>42138.798819444448</v>
      </c>
      <c r="S3791">
        <v>1434395418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 t="b">
        <v>0</v>
      </c>
      <c r="J3792">
        <v>0</v>
      </c>
      <c r="K3792" t="b">
        <v>0</v>
      </c>
      <c r="L3792" t="s">
        <v>8305</v>
      </c>
      <c r="M3792" s="8">
        <f t="shared" si="236"/>
        <v>0</v>
      </c>
      <c r="N3792" s="9" t="e">
        <f t="shared" si="237"/>
        <v>#DIV/0!</v>
      </c>
      <c r="O3792" t="s">
        <v>8317</v>
      </c>
      <c r="P3792" t="s">
        <v>8359</v>
      </c>
      <c r="Q3792">
        <v>1477238423</v>
      </c>
      <c r="R3792" s="13">
        <f t="shared" si="238"/>
        <v>42666.666932870372</v>
      </c>
      <c r="S3792">
        <v>1479834023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 t="b">
        <v>0</v>
      </c>
      <c r="J3793">
        <v>0</v>
      </c>
      <c r="K3793" t="b">
        <v>0</v>
      </c>
      <c r="L3793" t="s">
        <v>8305</v>
      </c>
      <c r="M3793" s="8">
        <f t="shared" si="236"/>
        <v>0</v>
      </c>
      <c r="N3793" s="9" t="e">
        <f t="shared" si="237"/>
        <v>#DIV/0!</v>
      </c>
      <c r="O3793" t="s">
        <v>8317</v>
      </c>
      <c r="P3793" t="s">
        <v>8359</v>
      </c>
      <c r="Q3793">
        <v>1399480592</v>
      </c>
      <c r="R3793" s="13">
        <f t="shared" si="238"/>
        <v>41766.692037037035</v>
      </c>
      <c r="S3793">
        <v>1404664592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 t="b">
        <v>0</v>
      </c>
      <c r="J3794">
        <v>2</v>
      </c>
      <c r="K3794" t="b">
        <v>0</v>
      </c>
      <c r="L3794" t="s">
        <v>8305</v>
      </c>
      <c r="M3794" s="8">
        <f t="shared" si="236"/>
        <v>0.28000000000000003</v>
      </c>
      <c r="N3794" s="9">
        <f t="shared" si="237"/>
        <v>17.5</v>
      </c>
      <c r="O3794" t="s">
        <v>8317</v>
      </c>
      <c r="P3794" t="s">
        <v>8359</v>
      </c>
      <c r="Q3794">
        <v>1434365022</v>
      </c>
      <c r="R3794" s="13">
        <f t="shared" si="238"/>
        <v>42170.447013888886</v>
      </c>
      <c r="S3794">
        <v>1436957022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 t="b">
        <v>0</v>
      </c>
      <c r="J3795">
        <v>24</v>
      </c>
      <c r="K3795" t="b">
        <v>0</v>
      </c>
      <c r="L3795" t="s">
        <v>8305</v>
      </c>
      <c r="M3795" s="8">
        <f t="shared" si="236"/>
        <v>59.657142857142858</v>
      </c>
      <c r="N3795" s="9">
        <f t="shared" si="237"/>
        <v>174</v>
      </c>
      <c r="O3795" t="s">
        <v>8317</v>
      </c>
      <c r="P3795" t="s">
        <v>8359</v>
      </c>
      <c r="Q3795">
        <v>1416954729</v>
      </c>
      <c r="R3795" s="13">
        <f t="shared" si="238"/>
        <v>41968.938993055555</v>
      </c>
      <c r="S3795">
        <v>1418769129</v>
      </c>
      <c r="T3795" s="14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 t="b">
        <v>0</v>
      </c>
      <c r="J3796">
        <v>1</v>
      </c>
      <c r="K3796" t="b">
        <v>0</v>
      </c>
      <c r="L3796" t="s">
        <v>8305</v>
      </c>
      <c r="M3796" s="8">
        <f t="shared" si="236"/>
        <v>1</v>
      </c>
      <c r="N3796" s="9">
        <f t="shared" si="237"/>
        <v>50</v>
      </c>
      <c r="O3796" t="s">
        <v>8317</v>
      </c>
      <c r="P3796" t="s">
        <v>8359</v>
      </c>
      <c r="Q3796">
        <v>1431093354</v>
      </c>
      <c r="R3796" s="13">
        <f t="shared" si="238"/>
        <v>42132.58048611111</v>
      </c>
      <c r="S3796">
        <v>1433685354</v>
      </c>
      <c r="T3796" s="14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 t="b">
        <v>0</v>
      </c>
      <c r="J3797">
        <v>2</v>
      </c>
      <c r="K3797" t="b">
        <v>0</v>
      </c>
      <c r="L3797" t="s">
        <v>8305</v>
      </c>
      <c r="M3797" s="8">
        <f t="shared" si="236"/>
        <v>1.6666666666666667</v>
      </c>
      <c r="N3797" s="9">
        <f t="shared" si="237"/>
        <v>5</v>
      </c>
      <c r="O3797" t="s">
        <v>8317</v>
      </c>
      <c r="P3797" t="s">
        <v>8359</v>
      </c>
      <c r="Q3797">
        <v>1437042490</v>
      </c>
      <c r="R3797" s="13">
        <f t="shared" si="238"/>
        <v>42201.436226851853</v>
      </c>
      <c r="S3797">
        <v>1440801000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 t="b">
        <v>0</v>
      </c>
      <c r="J3798">
        <v>1</v>
      </c>
      <c r="K3798" t="b">
        <v>0</v>
      </c>
      <c r="L3798" t="s">
        <v>8305</v>
      </c>
      <c r="M3798" s="8">
        <f t="shared" si="236"/>
        <v>4.4444444444444444E-3</v>
      </c>
      <c r="N3798" s="9">
        <f t="shared" si="237"/>
        <v>1</v>
      </c>
      <c r="O3798" t="s">
        <v>8317</v>
      </c>
      <c r="P3798" t="s">
        <v>8359</v>
      </c>
      <c r="Q3798">
        <v>1479170556</v>
      </c>
      <c r="R3798" s="13">
        <f t="shared" si="238"/>
        <v>42689.029583333337</v>
      </c>
      <c r="S3798">
        <v>1484354556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 t="b">
        <v>0</v>
      </c>
      <c r="J3799">
        <v>37</v>
      </c>
      <c r="K3799" t="b">
        <v>0</v>
      </c>
      <c r="L3799" t="s">
        <v>8305</v>
      </c>
      <c r="M3799" s="8">
        <f t="shared" si="236"/>
        <v>89.666666666666671</v>
      </c>
      <c r="N3799" s="9">
        <f t="shared" si="237"/>
        <v>145.40540540540542</v>
      </c>
      <c r="O3799" t="s">
        <v>8317</v>
      </c>
      <c r="P3799" t="s">
        <v>8359</v>
      </c>
      <c r="Q3799">
        <v>1426972165</v>
      </c>
      <c r="R3799" s="13">
        <f t="shared" si="238"/>
        <v>42084.881539351853</v>
      </c>
      <c r="S3799">
        <v>1429564165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 t="b">
        <v>0</v>
      </c>
      <c r="J3800">
        <v>5</v>
      </c>
      <c r="K3800" t="b">
        <v>0</v>
      </c>
      <c r="L3800" t="s">
        <v>8305</v>
      </c>
      <c r="M3800" s="8">
        <f t="shared" si="236"/>
        <v>1.4642857142857142</v>
      </c>
      <c r="N3800" s="9">
        <f t="shared" si="237"/>
        <v>205</v>
      </c>
      <c r="O3800" t="s">
        <v>8317</v>
      </c>
      <c r="P3800" t="s">
        <v>8359</v>
      </c>
      <c r="Q3800">
        <v>1405099248</v>
      </c>
      <c r="R3800" s="13">
        <f t="shared" si="238"/>
        <v>41831.722777777781</v>
      </c>
      <c r="S3800">
        <v>1407691248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 t="b">
        <v>0</v>
      </c>
      <c r="J3801">
        <v>4</v>
      </c>
      <c r="K3801" t="b">
        <v>0</v>
      </c>
      <c r="L3801" t="s">
        <v>8305</v>
      </c>
      <c r="M3801" s="8">
        <f t="shared" si="236"/>
        <v>4.0199999999999996</v>
      </c>
      <c r="N3801" s="9">
        <f t="shared" si="237"/>
        <v>100.5</v>
      </c>
      <c r="O3801" t="s">
        <v>8317</v>
      </c>
      <c r="P3801" t="s">
        <v>8359</v>
      </c>
      <c r="Q3801">
        <v>1455142843</v>
      </c>
      <c r="R3801" s="13">
        <f t="shared" si="238"/>
        <v>42410.93105324074</v>
      </c>
      <c r="S3801">
        <v>1457734843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 t="b">
        <v>0</v>
      </c>
      <c r="J3802">
        <v>16</v>
      </c>
      <c r="K3802" t="b">
        <v>0</v>
      </c>
      <c r="L3802" t="s">
        <v>8305</v>
      </c>
      <c r="M3802" s="8">
        <f t="shared" si="236"/>
        <v>4.0045454545454549</v>
      </c>
      <c r="N3802" s="9">
        <f t="shared" si="237"/>
        <v>55.0625</v>
      </c>
      <c r="O3802" t="s">
        <v>8317</v>
      </c>
      <c r="P3802" t="s">
        <v>8359</v>
      </c>
      <c r="Q3802">
        <v>1418146883</v>
      </c>
      <c r="R3802" s="13">
        <f t="shared" si="238"/>
        <v>41982.737071759257</v>
      </c>
      <c r="S3802">
        <v>1420952340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 t="b">
        <v>0</v>
      </c>
      <c r="J3803">
        <v>9</v>
      </c>
      <c r="K3803" t="b">
        <v>0</v>
      </c>
      <c r="L3803" t="s">
        <v>8305</v>
      </c>
      <c r="M3803" s="8">
        <f t="shared" si="236"/>
        <v>8.52</v>
      </c>
      <c r="N3803" s="9">
        <f t="shared" si="237"/>
        <v>47.333333333333336</v>
      </c>
      <c r="O3803" t="s">
        <v>8317</v>
      </c>
      <c r="P3803" t="s">
        <v>8359</v>
      </c>
      <c r="Q3803">
        <v>1417536816</v>
      </c>
      <c r="R3803" s="13">
        <f t="shared" si="238"/>
        <v>41975.676111111112</v>
      </c>
      <c r="S3803">
        <v>1420215216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 t="b">
        <v>0</v>
      </c>
      <c r="J3804">
        <v>0</v>
      </c>
      <c r="K3804" t="b">
        <v>0</v>
      </c>
      <c r="L3804" t="s">
        <v>8305</v>
      </c>
      <c r="M3804" s="8">
        <f t="shared" si="236"/>
        <v>0</v>
      </c>
      <c r="N3804" s="9" t="e">
        <f t="shared" si="237"/>
        <v>#DIV/0!</v>
      </c>
      <c r="O3804" t="s">
        <v>8317</v>
      </c>
      <c r="P3804" t="s">
        <v>8359</v>
      </c>
      <c r="Q3804">
        <v>1442890906</v>
      </c>
      <c r="R3804" s="13">
        <f t="shared" si="238"/>
        <v>42269.126226851848</v>
      </c>
      <c r="S3804">
        <v>1445482906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 t="b">
        <v>0</v>
      </c>
      <c r="J3805">
        <v>40</v>
      </c>
      <c r="K3805" t="b">
        <v>0</v>
      </c>
      <c r="L3805" t="s">
        <v>8305</v>
      </c>
      <c r="M3805" s="8">
        <f t="shared" si="236"/>
        <v>19.649999999999999</v>
      </c>
      <c r="N3805" s="9">
        <f t="shared" si="237"/>
        <v>58.95</v>
      </c>
      <c r="O3805" t="s">
        <v>8317</v>
      </c>
      <c r="P3805" t="s">
        <v>8359</v>
      </c>
      <c r="Q3805">
        <v>1454541568</v>
      </c>
      <c r="R3805" s="13">
        <f t="shared" si="238"/>
        <v>42403.971851851849</v>
      </c>
      <c r="S3805">
        <v>1457133568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 t="b">
        <v>0</v>
      </c>
      <c r="J3806">
        <v>0</v>
      </c>
      <c r="K3806" t="b">
        <v>0</v>
      </c>
      <c r="L3806" t="s">
        <v>8305</v>
      </c>
      <c r="M3806" s="8">
        <f t="shared" si="236"/>
        <v>0</v>
      </c>
      <c r="N3806" s="9" t="e">
        <f t="shared" si="237"/>
        <v>#DIV/0!</v>
      </c>
      <c r="O3806" t="s">
        <v>8317</v>
      </c>
      <c r="P3806" t="s">
        <v>8359</v>
      </c>
      <c r="Q3806">
        <v>1465172024</v>
      </c>
      <c r="R3806" s="13">
        <f t="shared" si="238"/>
        <v>42527.00953703704</v>
      </c>
      <c r="S3806">
        <v>1469948400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 t="b">
        <v>0</v>
      </c>
      <c r="J3807">
        <v>2</v>
      </c>
      <c r="K3807" t="b">
        <v>0</v>
      </c>
      <c r="L3807" t="s">
        <v>8305</v>
      </c>
      <c r="M3807" s="8">
        <f t="shared" si="236"/>
        <v>2E-3</v>
      </c>
      <c r="N3807" s="9">
        <f t="shared" si="237"/>
        <v>1.5</v>
      </c>
      <c r="O3807" t="s">
        <v>8317</v>
      </c>
      <c r="P3807" t="s">
        <v>8359</v>
      </c>
      <c r="Q3807">
        <v>1406668640</v>
      </c>
      <c r="R3807" s="13">
        <f t="shared" si="238"/>
        <v>41849.887037037035</v>
      </c>
      <c r="S3807">
        <v>1411852640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 t="b">
        <v>0</v>
      </c>
      <c r="J3808">
        <v>1</v>
      </c>
      <c r="K3808" t="b">
        <v>0</v>
      </c>
      <c r="L3808" t="s">
        <v>8305</v>
      </c>
      <c r="M3808" s="8">
        <f t="shared" si="236"/>
        <v>6.6666666666666666E-2</v>
      </c>
      <c r="N3808" s="9">
        <f t="shared" si="237"/>
        <v>5</v>
      </c>
      <c r="O3808" t="s">
        <v>8317</v>
      </c>
      <c r="P3808" t="s">
        <v>8359</v>
      </c>
      <c r="Q3808">
        <v>1402294381</v>
      </c>
      <c r="R3808" s="13">
        <f t="shared" si="238"/>
        <v>41799.259039351848</v>
      </c>
      <c r="S3808">
        <v>1404022381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 t="b">
        <v>0</v>
      </c>
      <c r="J3809">
        <v>9</v>
      </c>
      <c r="K3809" t="b">
        <v>0</v>
      </c>
      <c r="L3809" t="s">
        <v>8305</v>
      </c>
      <c r="M3809" s="8">
        <f t="shared" si="236"/>
        <v>30.333333333333332</v>
      </c>
      <c r="N3809" s="9">
        <f t="shared" si="237"/>
        <v>50.555555555555557</v>
      </c>
      <c r="O3809" t="s">
        <v>8317</v>
      </c>
      <c r="P3809" t="s">
        <v>8359</v>
      </c>
      <c r="Q3809">
        <v>1427492939</v>
      </c>
      <c r="R3809" s="13">
        <f t="shared" si="238"/>
        <v>42090.909016203703</v>
      </c>
      <c r="S3809">
        <v>1428097739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 t="b">
        <v>0</v>
      </c>
      <c r="J3810">
        <v>24</v>
      </c>
      <c r="K3810" t="b">
        <v>1</v>
      </c>
      <c r="L3810" t="s">
        <v>8271</v>
      </c>
      <c r="M3810" s="8">
        <f t="shared" si="236"/>
        <v>100</v>
      </c>
      <c r="N3810" s="9">
        <f t="shared" si="237"/>
        <v>41.666666666666664</v>
      </c>
      <c r="O3810" t="s">
        <v>8317</v>
      </c>
      <c r="P3810" t="s">
        <v>8318</v>
      </c>
      <c r="Q3810">
        <v>1424775219</v>
      </c>
      <c r="R3810" s="13">
        <f t="shared" si="238"/>
        <v>42059.453923611116</v>
      </c>
      <c r="S3810">
        <v>1429955619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 t="b">
        <v>0</v>
      </c>
      <c r="J3811">
        <v>38</v>
      </c>
      <c r="K3811" t="b">
        <v>1</v>
      </c>
      <c r="L3811" t="s">
        <v>8271</v>
      </c>
      <c r="M3811" s="8">
        <f t="shared" si="236"/>
        <v>101.25</v>
      </c>
      <c r="N3811" s="9">
        <f t="shared" si="237"/>
        <v>53.289473684210527</v>
      </c>
      <c r="O3811" t="s">
        <v>8317</v>
      </c>
      <c r="P3811" t="s">
        <v>8318</v>
      </c>
      <c r="Q3811">
        <v>1402403907</v>
      </c>
      <c r="R3811" s="13">
        <f t="shared" si="238"/>
        <v>41800.526701388888</v>
      </c>
      <c r="S3811">
        <v>1406761200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 t="b">
        <v>0</v>
      </c>
      <c r="J3812">
        <v>26</v>
      </c>
      <c r="K3812" t="b">
        <v>1</v>
      </c>
      <c r="L3812" t="s">
        <v>8271</v>
      </c>
      <c r="M3812" s="8">
        <f t="shared" si="236"/>
        <v>121.73333333333333</v>
      </c>
      <c r="N3812" s="9">
        <f t="shared" si="237"/>
        <v>70.230769230769226</v>
      </c>
      <c r="O3812" t="s">
        <v>8317</v>
      </c>
      <c r="P3812" t="s">
        <v>8318</v>
      </c>
      <c r="Q3812">
        <v>1424377358</v>
      </c>
      <c r="R3812" s="13">
        <f t="shared" si="238"/>
        <v>42054.849050925928</v>
      </c>
      <c r="S3812">
        <v>1426965758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 t="b">
        <v>0</v>
      </c>
      <c r="J3813">
        <v>19</v>
      </c>
      <c r="K3813" t="b">
        <v>1</v>
      </c>
      <c r="L3813" t="s">
        <v>8271</v>
      </c>
      <c r="M3813" s="8">
        <f t="shared" si="236"/>
        <v>330</v>
      </c>
      <c r="N3813" s="9">
        <f t="shared" si="237"/>
        <v>43.421052631578945</v>
      </c>
      <c r="O3813" t="s">
        <v>8317</v>
      </c>
      <c r="P3813" t="s">
        <v>8318</v>
      </c>
      <c r="Q3813">
        <v>1461769373</v>
      </c>
      <c r="R3813" s="13">
        <f t="shared" si="238"/>
        <v>42487.62700231481</v>
      </c>
      <c r="S3813">
        <v>1464692400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 t="b">
        <v>0</v>
      </c>
      <c r="J3814">
        <v>11</v>
      </c>
      <c r="K3814" t="b">
        <v>1</v>
      </c>
      <c r="L3814" t="s">
        <v>8271</v>
      </c>
      <c r="M3814" s="8">
        <f t="shared" si="236"/>
        <v>109.55</v>
      </c>
      <c r="N3814" s="9">
        <f t="shared" si="237"/>
        <v>199.18181818181819</v>
      </c>
      <c r="O3814" t="s">
        <v>8317</v>
      </c>
      <c r="P3814" t="s">
        <v>8318</v>
      </c>
      <c r="Q3814">
        <v>1429120908</v>
      </c>
      <c r="R3814" s="13">
        <f t="shared" si="238"/>
        <v>42109.751250000001</v>
      </c>
      <c r="S3814">
        <v>1433131140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 t="b">
        <v>0</v>
      </c>
      <c r="J3815">
        <v>27</v>
      </c>
      <c r="K3815" t="b">
        <v>1</v>
      </c>
      <c r="L3815" t="s">
        <v>8271</v>
      </c>
      <c r="M3815" s="8">
        <f t="shared" si="236"/>
        <v>100.95190476190474</v>
      </c>
      <c r="N3815" s="9">
        <f t="shared" si="237"/>
        <v>78.518148148148143</v>
      </c>
      <c r="O3815" t="s">
        <v>8317</v>
      </c>
      <c r="P3815" t="s">
        <v>8318</v>
      </c>
      <c r="Q3815">
        <v>1462603021</v>
      </c>
      <c r="R3815" s="13">
        <f t="shared" si="238"/>
        <v>42497.275706018518</v>
      </c>
      <c r="S3815">
        <v>1465940580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 t="b">
        <v>0</v>
      </c>
      <c r="J3816">
        <v>34</v>
      </c>
      <c r="K3816" t="b">
        <v>1</v>
      </c>
      <c r="L3816" t="s">
        <v>8271</v>
      </c>
      <c r="M3816" s="8">
        <f t="shared" si="236"/>
        <v>140.13333333333333</v>
      </c>
      <c r="N3816" s="9">
        <f t="shared" si="237"/>
        <v>61.823529411764703</v>
      </c>
      <c r="O3816" t="s">
        <v>8317</v>
      </c>
      <c r="P3816" t="s">
        <v>8318</v>
      </c>
      <c r="Q3816">
        <v>1424727712</v>
      </c>
      <c r="R3816" s="13">
        <f t="shared" si="238"/>
        <v>42058.904074074075</v>
      </c>
      <c r="S3816">
        <v>1427860740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 t="b">
        <v>0</v>
      </c>
      <c r="J3817">
        <v>20</v>
      </c>
      <c r="K3817" t="b">
        <v>1</v>
      </c>
      <c r="L3817" t="s">
        <v>8271</v>
      </c>
      <c r="M3817" s="8">
        <f t="shared" si="236"/>
        <v>100.001</v>
      </c>
      <c r="N3817" s="9">
        <f t="shared" si="237"/>
        <v>50.000500000000002</v>
      </c>
      <c r="O3817" t="s">
        <v>8317</v>
      </c>
      <c r="P3817" t="s">
        <v>8318</v>
      </c>
      <c r="Q3817">
        <v>1437545657</v>
      </c>
      <c r="R3817" s="13">
        <f t="shared" si="238"/>
        <v>42207.259918981479</v>
      </c>
      <c r="S3817">
        <v>1440111600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 t="b">
        <v>0</v>
      </c>
      <c r="J3818">
        <v>37</v>
      </c>
      <c r="K3818" t="b">
        <v>1</v>
      </c>
      <c r="L3818" t="s">
        <v>8271</v>
      </c>
      <c r="M3818" s="8">
        <f t="shared" si="236"/>
        <v>119.238</v>
      </c>
      <c r="N3818" s="9">
        <f t="shared" si="237"/>
        <v>48.339729729729726</v>
      </c>
      <c r="O3818" t="s">
        <v>8317</v>
      </c>
      <c r="P3818" t="s">
        <v>8318</v>
      </c>
      <c r="Q3818">
        <v>1403022823</v>
      </c>
      <c r="R3818" s="13">
        <f t="shared" si="238"/>
        <v>41807.690081018518</v>
      </c>
      <c r="S3818">
        <v>1405614823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 t="b">
        <v>0</v>
      </c>
      <c r="J3819">
        <v>20</v>
      </c>
      <c r="K3819" t="b">
        <v>1</v>
      </c>
      <c r="L3819" t="s">
        <v>8271</v>
      </c>
      <c r="M3819" s="8">
        <f t="shared" si="236"/>
        <v>107.25</v>
      </c>
      <c r="N3819" s="9">
        <f t="shared" si="237"/>
        <v>107.25</v>
      </c>
      <c r="O3819" t="s">
        <v>8317</v>
      </c>
      <c r="P3819" t="s">
        <v>8318</v>
      </c>
      <c r="Q3819">
        <v>1444236216</v>
      </c>
      <c r="R3819" s="13">
        <f t="shared" si="238"/>
        <v>42284.69694444444</v>
      </c>
      <c r="S3819">
        <v>1445659140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 t="b">
        <v>0</v>
      </c>
      <c r="J3820">
        <v>10</v>
      </c>
      <c r="K3820" t="b">
        <v>1</v>
      </c>
      <c r="L3820" t="s">
        <v>8271</v>
      </c>
      <c r="M3820" s="8">
        <f t="shared" si="236"/>
        <v>228</v>
      </c>
      <c r="N3820" s="9">
        <f t="shared" si="237"/>
        <v>57</v>
      </c>
      <c r="O3820" t="s">
        <v>8317</v>
      </c>
      <c r="P3820" t="s">
        <v>8318</v>
      </c>
      <c r="Q3820">
        <v>1423599182</v>
      </c>
      <c r="R3820" s="13">
        <f t="shared" si="238"/>
        <v>42045.84238425926</v>
      </c>
      <c r="S3820">
        <v>1426187582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 t="b">
        <v>0</v>
      </c>
      <c r="J3821">
        <v>26</v>
      </c>
      <c r="K3821" t="b">
        <v>1</v>
      </c>
      <c r="L3821" t="s">
        <v>8271</v>
      </c>
      <c r="M3821" s="8">
        <f t="shared" si="236"/>
        <v>106.4</v>
      </c>
      <c r="N3821" s="9">
        <f t="shared" si="237"/>
        <v>40.92307692307692</v>
      </c>
      <c r="O3821" t="s">
        <v>8317</v>
      </c>
      <c r="P3821" t="s">
        <v>8318</v>
      </c>
      <c r="Q3821">
        <v>1435554104</v>
      </c>
      <c r="R3821" s="13">
        <f t="shared" si="238"/>
        <v>42184.209537037037</v>
      </c>
      <c r="S3821">
        <v>1437166920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 t="b">
        <v>0</v>
      </c>
      <c r="J3822">
        <v>20</v>
      </c>
      <c r="K3822" t="b">
        <v>1</v>
      </c>
      <c r="L3822" t="s">
        <v>8271</v>
      </c>
      <c r="M3822" s="8">
        <f t="shared" si="236"/>
        <v>143.33333333333334</v>
      </c>
      <c r="N3822" s="9">
        <f t="shared" si="237"/>
        <v>21.5</v>
      </c>
      <c r="O3822" t="s">
        <v>8317</v>
      </c>
      <c r="P3822" t="s">
        <v>8318</v>
      </c>
      <c r="Q3822">
        <v>1433518717</v>
      </c>
      <c r="R3822" s="13">
        <f t="shared" si="238"/>
        <v>42160.651817129634</v>
      </c>
      <c r="S3822">
        <v>1436110717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 t="b">
        <v>0</v>
      </c>
      <c r="J3823">
        <v>46</v>
      </c>
      <c r="K3823" t="b">
        <v>1</v>
      </c>
      <c r="L3823" t="s">
        <v>8271</v>
      </c>
      <c r="M3823" s="8">
        <f t="shared" si="236"/>
        <v>104.54285714285714</v>
      </c>
      <c r="N3823" s="9">
        <f t="shared" si="237"/>
        <v>79.543478260869563</v>
      </c>
      <c r="O3823" t="s">
        <v>8317</v>
      </c>
      <c r="P3823" t="s">
        <v>8318</v>
      </c>
      <c r="Q3823">
        <v>1449116407</v>
      </c>
      <c r="R3823" s="13">
        <f t="shared" si="238"/>
        <v>42341.180636574078</v>
      </c>
      <c r="S3823">
        <v>1451881207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 t="b">
        <v>0</v>
      </c>
      <c r="J3824">
        <v>76</v>
      </c>
      <c r="K3824" t="b">
        <v>1</v>
      </c>
      <c r="L3824" t="s">
        <v>8271</v>
      </c>
      <c r="M3824" s="8">
        <f t="shared" si="236"/>
        <v>110.02</v>
      </c>
      <c r="N3824" s="9">
        <f t="shared" si="237"/>
        <v>72.381578947368425</v>
      </c>
      <c r="O3824" t="s">
        <v>8317</v>
      </c>
      <c r="P3824" t="s">
        <v>8318</v>
      </c>
      <c r="Q3824">
        <v>1448136417</v>
      </c>
      <c r="R3824" s="13">
        <f t="shared" si="238"/>
        <v>42329.838159722218</v>
      </c>
      <c r="S3824">
        <v>1453244340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 t="b">
        <v>0</v>
      </c>
      <c r="J3825">
        <v>41</v>
      </c>
      <c r="K3825" t="b">
        <v>1</v>
      </c>
      <c r="L3825" t="s">
        <v>8271</v>
      </c>
      <c r="M3825" s="8">
        <f t="shared" si="236"/>
        <v>106</v>
      </c>
      <c r="N3825" s="9">
        <f t="shared" si="237"/>
        <v>64.634146341463421</v>
      </c>
      <c r="O3825" t="s">
        <v>8317</v>
      </c>
      <c r="P3825" t="s">
        <v>8318</v>
      </c>
      <c r="Q3825">
        <v>1434405044</v>
      </c>
      <c r="R3825" s="13">
        <f t="shared" si="238"/>
        <v>42170.910231481481</v>
      </c>
      <c r="S3825">
        <v>1437364740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 t="b">
        <v>0</v>
      </c>
      <c r="J3826">
        <v>7</v>
      </c>
      <c r="K3826" t="b">
        <v>1</v>
      </c>
      <c r="L3826" t="s">
        <v>8271</v>
      </c>
      <c r="M3826" s="8">
        <f t="shared" si="236"/>
        <v>108</v>
      </c>
      <c r="N3826" s="9">
        <f t="shared" si="237"/>
        <v>38.571428571428569</v>
      </c>
      <c r="O3826" t="s">
        <v>8317</v>
      </c>
      <c r="P3826" t="s">
        <v>8318</v>
      </c>
      <c r="Q3826">
        <v>1469026903</v>
      </c>
      <c r="R3826" s="13">
        <f t="shared" si="238"/>
        <v>42571.626192129625</v>
      </c>
      <c r="S3826">
        <v>1470058860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 t="b">
        <v>0</v>
      </c>
      <c r="J3827">
        <v>49</v>
      </c>
      <c r="K3827" t="b">
        <v>1</v>
      </c>
      <c r="L3827" t="s">
        <v>8271</v>
      </c>
      <c r="M3827" s="8">
        <f t="shared" si="236"/>
        <v>105.42</v>
      </c>
      <c r="N3827" s="9">
        <f t="shared" si="237"/>
        <v>107.57142857142857</v>
      </c>
      <c r="O3827" t="s">
        <v>8317</v>
      </c>
      <c r="P3827" t="s">
        <v>8318</v>
      </c>
      <c r="Q3827">
        <v>1432690814</v>
      </c>
      <c r="R3827" s="13">
        <f t="shared" si="238"/>
        <v>42151.069606481484</v>
      </c>
      <c r="S3827">
        <v>1434505214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 t="b">
        <v>0</v>
      </c>
      <c r="J3828">
        <v>26</v>
      </c>
      <c r="K3828" t="b">
        <v>1</v>
      </c>
      <c r="L3828" t="s">
        <v>8271</v>
      </c>
      <c r="M3828" s="8">
        <f t="shared" si="236"/>
        <v>119.16666666666667</v>
      </c>
      <c r="N3828" s="9">
        <f t="shared" si="237"/>
        <v>27.5</v>
      </c>
      <c r="O3828" t="s">
        <v>8317</v>
      </c>
      <c r="P3828" t="s">
        <v>8318</v>
      </c>
      <c r="Q3828">
        <v>1428401394</v>
      </c>
      <c r="R3828" s="13">
        <f t="shared" si="238"/>
        <v>42101.423541666663</v>
      </c>
      <c r="S3828">
        <v>1430993394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 t="b">
        <v>0</v>
      </c>
      <c r="J3829">
        <v>65</v>
      </c>
      <c r="K3829" t="b">
        <v>1</v>
      </c>
      <c r="L3829" t="s">
        <v>8271</v>
      </c>
      <c r="M3829" s="8">
        <f t="shared" si="236"/>
        <v>152.66666666666666</v>
      </c>
      <c r="N3829" s="9">
        <f t="shared" si="237"/>
        <v>70.461538461538467</v>
      </c>
      <c r="O3829" t="s">
        <v>8317</v>
      </c>
      <c r="P3829" t="s">
        <v>8318</v>
      </c>
      <c r="Q3829">
        <v>1422656201</v>
      </c>
      <c r="R3829" s="13">
        <f t="shared" si="238"/>
        <v>42034.928252314814</v>
      </c>
      <c r="S3829">
        <v>1427414400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 t="b">
        <v>0</v>
      </c>
      <c r="J3830">
        <v>28</v>
      </c>
      <c r="K3830" t="b">
        <v>1</v>
      </c>
      <c r="L3830" t="s">
        <v>8271</v>
      </c>
      <c r="M3830" s="8">
        <f t="shared" si="236"/>
        <v>100</v>
      </c>
      <c r="N3830" s="9">
        <f t="shared" si="237"/>
        <v>178.57142857142858</v>
      </c>
      <c r="O3830" t="s">
        <v>8317</v>
      </c>
      <c r="P3830" t="s">
        <v>8318</v>
      </c>
      <c r="Q3830">
        <v>1414845587</v>
      </c>
      <c r="R3830" s="13">
        <f t="shared" si="238"/>
        <v>41944.527627314819</v>
      </c>
      <c r="S3830">
        <v>1420033187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 t="b">
        <v>0</v>
      </c>
      <c r="J3831">
        <v>8</v>
      </c>
      <c r="K3831" t="b">
        <v>1</v>
      </c>
      <c r="L3831" t="s">
        <v>8271</v>
      </c>
      <c r="M3831" s="8">
        <f t="shared" si="236"/>
        <v>100.2</v>
      </c>
      <c r="N3831" s="9">
        <f t="shared" si="237"/>
        <v>62.625</v>
      </c>
      <c r="O3831" t="s">
        <v>8317</v>
      </c>
      <c r="P3831" t="s">
        <v>8318</v>
      </c>
      <c r="Q3831">
        <v>1470948371</v>
      </c>
      <c r="R3831" s="13">
        <f t="shared" si="238"/>
        <v>42593.865405092598</v>
      </c>
      <c r="S3831">
        <v>1472676371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 t="b">
        <v>0</v>
      </c>
      <c r="J3832">
        <v>3</v>
      </c>
      <c r="K3832" t="b">
        <v>1</v>
      </c>
      <c r="L3832" t="s">
        <v>8271</v>
      </c>
      <c r="M3832" s="8">
        <f t="shared" si="236"/>
        <v>225</v>
      </c>
      <c r="N3832" s="9">
        <f t="shared" si="237"/>
        <v>75</v>
      </c>
      <c r="O3832" t="s">
        <v>8317</v>
      </c>
      <c r="P3832" t="s">
        <v>8318</v>
      </c>
      <c r="Q3832">
        <v>1463161611</v>
      </c>
      <c r="R3832" s="13">
        <f t="shared" si="238"/>
        <v>42503.740868055553</v>
      </c>
      <c r="S3832">
        <v>1464371211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 t="b">
        <v>0</v>
      </c>
      <c r="J3833">
        <v>9</v>
      </c>
      <c r="K3833" t="b">
        <v>1</v>
      </c>
      <c r="L3833" t="s">
        <v>8271</v>
      </c>
      <c r="M3833" s="8">
        <f t="shared" si="236"/>
        <v>106.02200000000001</v>
      </c>
      <c r="N3833" s="9">
        <f t="shared" si="237"/>
        <v>58.901111111111113</v>
      </c>
      <c r="O3833" t="s">
        <v>8317</v>
      </c>
      <c r="P3833" t="s">
        <v>8318</v>
      </c>
      <c r="Q3833">
        <v>1413404545</v>
      </c>
      <c r="R3833" s="13">
        <f t="shared" si="238"/>
        <v>41927.848900462966</v>
      </c>
      <c r="S3833">
        <v>1415222545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 t="b">
        <v>0</v>
      </c>
      <c r="J3834">
        <v>9</v>
      </c>
      <c r="K3834" t="b">
        <v>1</v>
      </c>
      <c r="L3834" t="s">
        <v>8271</v>
      </c>
      <c r="M3834" s="8">
        <f t="shared" si="236"/>
        <v>104.66666666666667</v>
      </c>
      <c r="N3834" s="9">
        <f t="shared" si="237"/>
        <v>139.55555555555554</v>
      </c>
      <c r="O3834" t="s">
        <v>8317</v>
      </c>
      <c r="P3834" t="s">
        <v>8318</v>
      </c>
      <c r="Q3834">
        <v>1452048335</v>
      </c>
      <c r="R3834" s="13">
        <f t="shared" si="238"/>
        <v>42375.114988425921</v>
      </c>
      <c r="S3834">
        <v>1455936335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 t="b">
        <v>0</v>
      </c>
      <c r="J3835">
        <v>20</v>
      </c>
      <c r="K3835" t="b">
        <v>1</v>
      </c>
      <c r="L3835" t="s">
        <v>8271</v>
      </c>
      <c r="M3835" s="8">
        <f t="shared" si="236"/>
        <v>116.66666666666667</v>
      </c>
      <c r="N3835" s="9">
        <f t="shared" si="237"/>
        <v>70</v>
      </c>
      <c r="O3835" t="s">
        <v>8317</v>
      </c>
      <c r="P3835" t="s">
        <v>8318</v>
      </c>
      <c r="Q3835">
        <v>1416516972</v>
      </c>
      <c r="R3835" s="13">
        <f t="shared" si="238"/>
        <v>41963.872361111105</v>
      </c>
      <c r="S3835">
        <v>1417460940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 t="b">
        <v>0</v>
      </c>
      <c r="J3836">
        <v>57</v>
      </c>
      <c r="K3836" t="b">
        <v>1</v>
      </c>
      <c r="L3836" t="s">
        <v>8271</v>
      </c>
      <c r="M3836" s="8">
        <f t="shared" si="236"/>
        <v>109.03333333333333</v>
      </c>
      <c r="N3836" s="9">
        <f t="shared" si="237"/>
        <v>57.385964912280699</v>
      </c>
      <c r="O3836" t="s">
        <v>8317</v>
      </c>
      <c r="P3836" t="s">
        <v>8318</v>
      </c>
      <c r="Q3836">
        <v>1432032067</v>
      </c>
      <c r="R3836" s="13">
        <f t="shared" si="238"/>
        <v>42143.445219907408</v>
      </c>
      <c r="S3836">
        <v>1434624067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 t="b">
        <v>0</v>
      </c>
      <c r="J3837">
        <v>8</v>
      </c>
      <c r="K3837" t="b">
        <v>1</v>
      </c>
      <c r="L3837" t="s">
        <v>8271</v>
      </c>
      <c r="M3837" s="8">
        <f t="shared" si="236"/>
        <v>160</v>
      </c>
      <c r="N3837" s="9">
        <f t="shared" si="237"/>
        <v>40</v>
      </c>
      <c r="O3837" t="s">
        <v>8317</v>
      </c>
      <c r="P3837" t="s">
        <v>8318</v>
      </c>
      <c r="Q3837">
        <v>1459463808</v>
      </c>
      <c r="R3837" s="13">
        <f t="shared" si="238"/>
        <v>42460.94222222222</v>
      </c>
      <c r="S3837">
        <v>1461278208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 t="b">
        <v>0</v>
      </c>
      <c r="J3838">
        <v>14</v>
      </c>
      <c r="K3838" t="b">
        <v>1</v>
      </c>
      <c r="L3838" t="s">
        <v>8271</v>
      </c>
      <c r="M3838" s="8">
        <f t="shared" si="236"/>
        <v>112.5</v>
      </c>
      <c r="N3838" s="9">
        <f t="shared" si="237"/>
        <v>64.285714285714292</v>
      </c>
      <c r="O3838" t="s">
        <v>8317</v>
      </c>
      <c r="P3838" t="s">
        <v>8318</v>
      </c>
      <c r="Q3838">
        <v>1467497652</v>
      </c>
      <c r="R3838" s="13">
        <f t="shared" si="238"/>
        <v>42553.926527777774</v>
      </c>
      <c r="S3838">
        <v>1470197340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 t="b">
        <v>0</v>
      </c>
      <c r="J3839">
        <v>17</v>
      </c>
      <c r="K3839" t="b">
        <v>1</v>
      </c>
      <c r="L3839" t="s">
        <v>8271</v>
      </c>
      <c r="M3839" s="8">
        <f t="shared" si="236"/>
        <v>102.1</v>
      </c>
      <c r="N3839" s="9">
        <f t="shared" si="237"/>
        <v>120.11764705882354</v>
      </c>
      <c r="O3839" t="s">
        <v>8317</v>
      </c>
      <c r="P3839" t="s">
        <v>8318</v>
      </c>
      <c r="Q3839">
        <v>1432837358</v>
      </c>
      <c r="R3839" s="13">
        <f t="shared" si="238"/>
        <v>42152.765717592592</v>
      </c>
      <c r="S3839">
        <v>1435947758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 t="b">
        <v>0</v>
      </c>
      <c r="J3840">
        <v>100</v>
      </c>
      <c r="K3840" t="b">
        <v>1</v>
      </c>
      <c r="L3840" t="s">
        <v>8271</v>
      </c>
      <c r="M3840" s="8">
        <f t="shared" si="236"/>
        <v>100.824</v>
      </c>
      <c r="N3840" s="9">
        <f t="shared" si="237"/>
        <v>1008.24</v>
      </c>
      <c r="O3840" t="s">
        <v>8317</v>
      </c>
      <c r="P3840" t="s">
        <v>8318</v>
      </c>
      <c r="Q3840">
        <v>1429722209</v>
      </c>
      <c r="R3840" s="13">
        <f t="shared" si="238"/>
        <v>42116.710752314815</v>
      </c>
      <c r="S3840">
        <v>1432314209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 t="b">
        <v>0</v>
      </c>
      <c r="J3841">
        <v>32</v>
      </c>
      <c r="K3841" t="b">
        <v>1</v>
      </c>
      <c r="L3841" t="s">
        <v>8271</v>
      </c>
      <c r="M3841" s="8">
        <f t="shared" si="236"/>
        <v>101.25</v>
      </c>
      <c r="N3841" s="9">
        <f t="shared" si="237"/>
        <v>63.28125</v>
      </c>
      <c r="O3841" t="s">
        <v>8317</v>
      </c>
      <c r="P3841" t="s">
        <v>8318</v>
      </c>
      <c r="Q3841">
        <v>1433042724</v>
      </c>
      <c r="R3841" s="13">
        <f t="shared" si="238"/>
        <v>42155.142638888887</v>
      </c>
      <c r="S3841">
        <v>1438226724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 t="b">
        <v>0</v>
      </c>
      <c r="J3842">
        <v>3</v>
      </c>
      <c r="K3842" t="b">
        <v>1</v>
      </c>
      <c r="L3842" t="s">
        <v>8271</v>
      </c>
      <c r="M3842" s="8">
        <f t="shared" ref="M3842:M3905" si="240">100*E3842/D3842</f>
        <v>6500</v>
      </c>
      <c r="N3842" s="9">
        <f t="shared" ref="N3842:N3905" si="241">E3842/J3842</f>
        <v>21.666666666666668</v>
      </c>
      <c r="O3842" t="s">
        <v>8317</v>
      </c>
      <c r="P3842" t="s">
        <v>8318</v>
      </c>
      <c r="Q3842">
        <v>1457023829</v>
      </c>
      <c r="R3842" s="13">
        <f t="shared" ref="R3842:R3905" si="242">(((Q3842/60)/60)/24)+DATE(1970,1,1)</f>
        <v>42432.701724537037</v>
      </c>
      <c r="S3842">
        <v>1459180229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 t="b">
        <v>1</v>
      </c>
      <c r="J3843">
        <v>34</v>
      </c>
      <c r="K3843" t="b">
        <v>0</v>
      </c>
      <c r="L3843" t="s">
        <v>8271</v>
      </c>
      <c r="M3843" s="8">
        <f t="shared" si="240"/>
        <v>8.7200000000000006</v>
      </c>
      <c r="N3843" s="9">
        <f t="shared" si="241"/>
        <v>25.647058823529413</v>
      </c>
      <c r="O3843" t="s">
        <v>8317</v>
      </c>
      <c r="P3843" t="s">
        <v>8318</v>
      </c>
      <c r="Q3843">
        <v>1400698287</v>
      </c>
      <c r="R3843" s="13">
        <f t="shared" si="242"/>
        <v>41780.785729166666</v>
      </c>
      <c r="S3843">
        <v>1405882287</v>
      </c>
      <c r="T3843" s="14">
        <f t="shared" ref="T3843:T3906" si="243">(((S3843/60)/60)/24)+DATE(1970,1,1)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 t="b">
        <v>1</v>
      </c>
      <c r="J3844">
        <v>23</v>
      </c>
      <c r="K3844" t="b">
        <v>0</v>
      </c>
      <c r="L3844" t="s">
        <v>8271</v>
      </c>
      <c r="M3844" s="8">
        <f t="shared" si="240"/>
        <v>21.94</v>
      </c>
      <c r="N3844" s="9">
        <f t="shared" si="241"/>
        <v>47.695652173913047</v>
      </c>
      <c r="O3844" t="s">
        <v>8317</v>
      </c>
      <c r="P3844" t="s">
        <v>8318</v>
      </c>
      <c r="Q3844">
        <v>1397217052</v>
      </c>
      <c r="R3844" s="13">
        <f t="shared" si="242"/>
        <v>41740.493657407409</v>
      </c>
      <c r="S3844">
        <v>1399809052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 t="b">
        <v>1</v>
      </c>
      <c r="J3845">
        <v>19</v>
      </c>
      <c r="K3845" t="b">
        <v>0</v>
      </c>
      <c r="L3845" t="s">
        <v>8271</v>
      </c>
      <c r="M3845" s="8">
        <f t="shared" si="240"/>
        <v>21.3</v>
      </c>
      <c r="N3845" s="9">
        <f t="shared" si="241"/>
        <v>56.05263157894737</v>
      </c>
      <c r="O3845" t="s">
        <v>8317</v>
      </c>
      <c r="P3845" t="s">
        <v>8318</v>
      </c>
      <c r="Q3845">
        <v>1399427064</v>
      </c>
      <c r="R3845" s="13">
        <f t="shared" si="242"/>
        <v>41766.072500000002</v>
      </c>
      <c r="S3845">
        <v>1401587064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 t="b">
        <v>1</v>
      </c>
      <c r="J3846">
        <v>50</v>
      </c>
      <c r="K3846" t="b">
        <v>0</v>
      </c>
      <c r="L3846" t="s">
        <v>8271</v>
      </c>
      <c r="M3846" s="8">
        <f t="shared" si="240"/>
        <v>41.489795918367349</v>
      </c>
      <c r="N3846" s="9">
        <f t="shared" si="241"/>
        <v>81.319999999999993</v>
      </c>
      <c r="O3846" t="s">
        <v>8317</v>
      </c>
      <c r="P3846" t="s">
        <v>8318</v>
      </c>
      <c r="Q3846">
        <v>1399474134</v>
      </c>
      <c r="R3846" s="13">
        <f t="shared" si="242"/>
        <v>41766.617291666669</v>
      </c>
      <c r="S3846">
        <v>1401778740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 t="b">
        <v>1</v>
      </c>
      <c r="J3847">
        <v>12</v>
      </c>
      <c r="K3847" t="b">
        <v>0</v>
      </c>
      <c r="L3847" t="s">
        <v>8271</v>
      </c>
      <c r="M3847" s="8">
        <f t="shared" si="240"/>
        <v>2.105</v>
      </c>
      <c r="N3847" s="9">
        <f t="shared" si="241"/>
        <v>70.166666666666671</v>
      </c>
      <c r="O3847" t="s">
        <v>8317</v>
      </c>
      <c r="P3847" t="s">
        <v>8318</v>
      </c>
      <c r="Q3847">
        <v>1441119774</v>
      </c>
      <c r="R3847" s="13">
        <f t="shared" si="242"/>
        <v>42248.627013888887</v>
      </c>
      <c r="S3847">
        <v>1443711774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 t="b">
        <v>1</v>
      </c>
      <c r="J3848">
        <v>8</v>
      </c>
      <c r="K3848" t="b">
        <v>0</v>
      </c>
      <c r="L3848" t="s">
        <v>8271</v>
      </c>
      <c r="M3848" s="8">
        <f t="shared" si="240"/>
        <v>2.7</v>
      </c>
      <c r="N3848" s="9">
        <f t="shared" si="241"/>
        <v>23.625</v>
      </c>
      <c r="O3848" t="s">
        <v>8317</v>
      </c>
      <c r="P3848" t="s">
        <v>8318</v>
      </c>
      <c r="Q3848">
        <v>1409721542</v>
      </c>
      <c r="R3848" s="13">
        <f t="shared" si="242"/>
        <v>41885.221550925926</v>
      </c>
      <c r="S3848">
        <v>1412405940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 t="b">
        <v>1</v>
      </c>
      <c r="J3849">
        <v>9</v>
      </c>
      <c r="K3849" t="b">
        <v>0</v>
      </c>
      <c r="L3849" t="s">
        <v>8271</v>
      </c>
      <c r="M3849" s="8">
        <f t="shared" si="240"/>
        <v>16.161904761904761</v>
      </c>
      <c r="N3849" s="9">
        <f t="shared" si="241"/>
        <v>188.55555555555554</v>
      </c>
      <c r="O3849" t="s">
        <v>8317</v>
      </c>
      <c r="P3849" t="s">
        <v>8318</v>
      </c>
      <c r="Q3849">
        <v>1433395391</v>
      </c>
      <c r="R3849" s="13">
        <f t="shared" si="242"/>
        <v>42159.224432870367</v>
      </c>
      <c r="S3849">
        <v>1437283391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 t="b">
        <v>1</v>
      </c>
      <c r="J3850">
        <v>43</v>
      </c>
      <c r="K3850" t="b">
        <v>0</v>
      </c>
      <c r="L3850" t="s">
        <v>8271</v>
      </c>
      <c r="M3850" s="8">
        <f t="shared" si="240"/>
        <v>16.376923076923077</v>
      </c>
      <c r="N3850" s="9">
        <f t="shared" si="241"/>
        <v>49.511627906976742</v>
      </c>
      <c r="O3850" t="s">
        <v>8317</v>
      </c>
      <c r="P3850" t="s">
        <v>8318</v>
      </c>
      <c r="Q3850">
        <v>1442604989</v>
      </c>
      <c r="R3850" s="13">
        <f t="shared" si="242"/>
        <v>42265.817002314812</v>
      </c>
      <c r="S3850">
        <v>1445196989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 t="b">
        <v>1</v>
      </c>
      <c r="J3851">
        <v>28</v>
      </c>
      <c r="K3851" t="b">
        <v>0</v>
      </c>
      <c r="L3851" t="s">
        <v>8271</v>
      </c>
      <c r="M3851" s="8">
        <f t="shared" si="240"/>
        <v>7.043333333333333</v>
      </c>
      <c r="N3851" s="9">
        <f t="shared" si="241"/>
        <v>75.464285714285708</v>
      </c>
      <c r="O3851" t="s">
        <v>8317</v>
      </c>
      <c r="P3851" t="s">
        <v>8318</v>
      </c>
      <c r="Q3851">
        <v>1431455084</v>
      </c>
      <c r="R3851" s="13">
        <f t="shared" si="242"/>
        <v>42136.767175925925</v>
      </c>
      <c r="S3851">
        <v>1434047084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 t="b">
        <v>1</v>
      </c>
      <c r="J3852">
        <v>4</v>
      </c>
      <c r="K3852" t="b">
        <v>0</v>
      </c>
      <c r="L3852" t="s">
        <v>8271</v>
      </c>
      <c r="M3852" s="8">
        <f t="shared" si="240"/>
        <v>3.8</v>
      </c>
      <c r="N3852" s="9">
        <f t="shared" si="241"/>
        <v>9.5</v>
      </c>
      <c r="O3852" t="s">
        <v>8317</v>
      </c>
      <c r="P3852" t="s">
        <v>8318</v>
      </c>
      <c r="Q3852">
        <v>1417489143</v>
      </c>
      <c r="R3852" s="13">
        <f t="shared" si="242"/>
        <v>41975.124340277776</v>
      </c>
      <c r="S3852">
        <v>1420081143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 t="b">
        <v>1</v>
      </c>
      <c r="J3853">
        <v>24</v>
      </c>
      <c r="K3853" t="b">
        <v>0</v>
      </c>
      <c r="L3853" t="s">
        <v>8271</v>
      </c>
      <c r="M3853" s="8">
        <f t="shared" si="240"/>
        <v>34.08</v>
      </c>
      <c r="N3853" s="9">
        <f t="shared" si="241"/>
        <v>35.5</v>
      </c>
      <c r="O3853" t="s">
        <v>8317</v>
      </c>
      <c r="P3853" t="s">
        <v>8318</v>
      </c>
      <c r="Q3853">
        <v>1434537179</v>
      </c>
      <c r="R3853" s="13">
        <f t="shared" si="242"/>
        <v>42172.439571759256</v>
      </c>
      <c r="S3853">
        <v>1437129179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 t="b">
        <v>0</v>
      </c>
      <c r="J3854">
        <v>2</v>
      </c>
      <c r="K3854" t="b">
        <v>0</v>
      </c>
      <c r="L3854" t="s">
        <v>8271</v>
      </c>
      <c r="M3854" s="8">
        <f t="shared" si="240"/>
        <v>0.2</v>
      </c>
      <c r="N3854" s="9">
        <f t="shared" si="241"/>
        <v>10</v>
      </c>
      <c r="O3854" t="s">
        <v>8317</v>
      </c>
      <c r="P3854" t="s">
        <v>8318</v>
      </c>
      <c r="Q3854">
        <v>1425270876</v>
      </c>
      <c r="R3854" s="13">
        <f t="shared" si="242"/>
        <v>42065.190694444449</v>
      </c>
      <c r="S3854">
        <v>1427427276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 t="b">
        <v>0</v>
      </c>
      <c r="J3855">
        <v>2</v>
      </c>
      <c r="K3855" t="b">
        <v>0</v>
      </c>
      <c r="L3855" t="s">
        <v>8271</v>
      </c>
      <c r="M3855" s="8">
        <f t="shared" si="240"/>
        <v>2.5999999999999999E-2</v>
      </c>
      <c r="N3855" s="9">
        <f t="shared" si="241"/>
        <v>13</v>
      </c>
      <c r="O3855" t="s">
        <v>8317</v>
      </c>
      <c r="P3855" t="s">
        <v>8318</v>
      </c>
      <c r="Q3855">
        <v>1406578178</v>
      </c>
      <c r="R3855" s="13">
        <f t="shared" si="242"/>
        <v>41848.84002314815</v>
      </c>
      <c r="S3855">
        <v>1409602178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 t="b">
        <v>0</v>
      </c>
      <c r="J3856">
        <v>20</v>
      </c>
      <c r="K3856" t="b">
        <v>0</v>
      </c>
      <c r="L3856" t="s">
        <v>8271</v>
      </c>
      <c r="M3856" s="8">
        <f t="shared" si="240"/>
        <v>16.254545454545454</v>
      </c>
      <c r="N3856" s="9">
        <f t="shared" si="241"/>
        <v>89.4</v>
      </c>
      <c r="O3856" t="s">
        <v>8317</v>
      </c>
      <c r="P3856" t="s">
        <v>8318</v>
      </c>
      <c r="Q3856">
        <v>1428614058</v>
      </c>
      <c r="R3856" s="13">
        <f t="shared" si="242"/>
        <v>42103.884930555556</v>
      </c>
      <c r="S3856">
        <v>1431206058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 t="b">
        <v>0</v>
      </c>
      <c r="J3857">
        <v>1</v>
      </c>
      <c r="K3857" t="b">
        <v>0</v>
      </c>
      <c r="L3857" t="s">
        <v>8271</v>
      </c>
      <c r="M3857" s="8">
        <f t="shared" si="240"/>
        <v>2.5</v>
      </c>
      <c r="N3857" s="9">
        <f t="shared" si="241"/>
        <v>25</v>
      </c>
      <c r="O3857" t="s">
        <v>8317</v>
      </c>
      <c r="P3857" t="s">
        <v>8318</v>
      </c>
      <c r="Q3857">
        <v>1424819871</v>
      </c>
      <c r="R3857" s="13">
        <f t="shared" si="242"/>
        <v>42059.970729166671</v>
      </c>
      <c r="S3857">
        <v>1427408271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 t="b">
        <v>0</v>
      </c>
      <c r="J3858">
        <v>1</v>
      </c>
      <c r="K3858" t="b">
        <v>0</v>
      </c>
      <c r="L3858" t="s">
        <v>8271</v>
      </c>
      <c r="M3858" s="8">
        <f t="shared" si="240"/>
        <v>0.02</v>
      </c>
      <c r="N3858" s="9">
        <f t="shared" si="241"/>
        <v>1</v>
      </c>
      <c r="O3858" t="s">
        <v>8317</v>
      </c>
      <c r="P3858" t="s">
        <v>8318</v>
      </c>
      <c r="Q3858">
        <v>1423245003</v>
      </c>
      <c r="R3858" s="13">
        <f t="shared" si="242"/>
        <v>42041.743090277778</v>
      </c>
      <c r="S3858">
        <v>1425833403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 t="b">
        <v>0</v>
      </c>
      <c r="J3859">
        <v>4</v>
      </c>
      <c r="K3859" t="b">
        <v>0</v>
      </c>
      <c r="L3859" t="s">
        <v>8271</v>
      </c>
      <c r="M3859" s="8">
        <f t="shared" si="240"/>
        <v>5.2</v>
      </c>
      <c r="N3859" s="9">
        <f t="shared" si="241"/>
        <v>65</v>
      </c>
      <c r="O3859" t="s">
        <v>8317</v>
      </c>
      <c r="P3859" t="s">
        <v>8318</v>
      </c>
      <c r="Q3859">
        <v>1404927690</v>
      </c>
      <c r="R3859" s="13">
        <f t="shared" si="242"/>
        <v>41829.73715277778</v>
      </c>
      <c r="S3859">
        <v>1406913120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 t="b">
        <v>0</v>
      </c>
      <c r="J3860">
        <v>1</v>
      </c>
      <c r="K3860" t="b">
        <v>0</v>
      </c>
      <c r="L3860" t="s">
        <v>8271</v>
      </c>
      <c r="M3860" s="8">
        <f t="shared" si="240"/>
        <v>2</v>
      </c>
      <c r="N3860" s="9">
        <f t="shared" si="241"/>
        <v>10</v>
      </c>
      <c r="O3860" t="s">
        <v>8317</v>
      </c>
      <c r="P3860" t="s">
        <v>8318</v>
      </c>
      <c r="Q3860">
        <v>1430734844</v>
      </c>
      <c r="R3860" s="13">
        <f t="shared" si="242"/>
        <v>42128.431064814817</v>
      </c>
      <c r="S3860">
        <v>1432328400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 t="b">
        <v>0</v>
      </c>
      <c r="J3861">
        <v>1</v>
      </c>
      <c r="K3861" t="b">
        <v>0</v>
      </c>
      <c r="L3861" t="s">
        <v>8271</v>
      </c>
      <c r="M3861" s="8">
        <f t="shared" si="240"/>
        <v>0.04</v>
      </c>
      <c r="N3861" s="9">
        <f t="shared" si="241"/>
        <v>1</v>
      </c>
      <c r="O3861" t="s">
        <v>8317</v>
      </c>
      <c r="P3861" t="s">
        <v>8318</v>
      </c>
      <c r="Q3861">
        <v>1401485207</v>
      </c>
      <c r="R3861" s="13">
        <f t="shared" si="242"/>
        <v>41789.893599537041</v>
      </c>
      <c r="S3861">
        <v>1403730000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 t="b">
        <v>0</v>
      </c>
      <c r="J3862">
        <v>13</v>
      </c>
      <c r="K3862" t="b">
        <v>0</v>
      </c>
      <c r="L3862" t="s">
        <v>8271</v>
      </c>
      <c r="M3862" s="8">
        <f t="shared" si="240"/>
        <v>17.666666666666668</v>
      </c>
      <c r="N3862" s="9">
        <f t="shared" si="241"/>
        <v>81.538461538461533</v>
      </c>
      <c r="O3862" t="s">
        <v>8317</v>
      </c>
      <c r="P3862" t="s">
        <v>8318</v>
      </c>
      <c r="Q3862">
        <v>1405266710</v>
      </c>
      <c r="R3862" s="13">
        <f t="shared" si="242"/>
        <v>41833.660995370366</v>
      </c>
      <c r="S3862">
        <v>1407858710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 t="b">
        <v>0</v>
      </c>
      <c r="J3863">
        <v>1</v>
      </c>
      <c r="K3863" t="b">
        <v>0</v>
      </c>
      <c r="L3863" t="s">
        <v>8271</v>
      </c>
      <c r="M3863" s="8">
        <f t="shared" si="240"/>
        <v>5</v>
      </c>
      <c r="N3863" s="9">
        <f t="shared" si="241"/>
        <v>100</v>
      </c>
      <c r="O3863" t="s">
        <v>8317</v>
      </c>
      <c r="P3863" t="s">
        <v>8318</v>
      </c>
      <c r="Q3863">
        <v>1412258977</v>
      </c>
      <c r="R3863" s="13">
        <f t="shared" si="242"/>
        <v>41914.590011574073</v>
      </c>
      <c r="S3863">
        <v>1415828820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 t="b">
        <v>0</v>
      </c>
      <c r="J3864">
        <v>1</v>
      </c>
      <c r="K3864" t="b">
        <v>0</v>
      </c>
      <c r="L3864" t="s">
        <v>8271</v>
      </c>
      <c r="M3864" s="8">
        <f t="shared" si="240"/>
        <v>1.3333333333333334E-2</v>
      </c>
      <c r="N3864" s="9">
        <f t="shared" si="241"/>
        <v>1</v>
      </c>
      <c r="O3864" t="s">
        <v>8317</v>
      </c>
      <c r="P3864" t="s">
        <v>8318</v>
      </c>
      <c r="Q3864">
        <v>1472451356</v>
      </c>
      <c r="R3864" s="13">
        <f t="shared" si="242"/>
        <v>42611.261064814811</v>
      </c>
      <c r="S3864">
        <v>1473699540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 t="b">
        <v>0</v>
      </c>
      <c r="J3865">
        <v>0</v>
      </c>
      <c r="K3865" t="b">
        <v>0</v>
      </c>
      <c r="L3865" t="s">
        <v>8271</v>
      </c>
      <c r="M3865" s="8">
        <f t="shared" si="240"/>
        <v>0</v>
      </c>
      <c r="N3865" s="9" t="e">
        <f t="shared" si="241"/>
        <v>#DIV/0!</v>
      </c>
      <c r="O3865" t="s">
        <v>8317</v>
      </c>
      <c r="P3865" t="s">
        <v>8318</v>
      </c>
      <c r="Q3865">
        <v>1441552305</v>
      </c>
      <c r="R3865" s="13">
        <f t="shared" si="242"/>
        <v>42253.633159722223</v>
      </c>
      <c r="S3865">
        <v>1446739905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 t="b">
        <v>0</v>
      </c>
      <c r="J3866">
        <v>3</v>
      </c>
      <c r="K3866" t="b">
        <v>0</v>
      </c>
      <c r="L3866" t="s">
        <v>8271</v>
      </c>
      <c r="M3866" s="8">
        <f t="shared" si="240"/>
        <v>1.2</v>
      </c>
      <c r="N3866" s="9">
        <f t="shared" si="241"/>
        <v>20</v>
      </c>
      <c r="O3866" t="s">
        <v>8317</v>
      </c>
      <c r="P3866" t="s">
        <v>8318</v>
      </c>
      <c r="Q3866">
        <v>1445203454</v>
      </c>
      <c r="R3866" s="13">
        <f t="shared" si="242"/>
        <v>42295.891828703709</v>
      </c>
      <c r="S3866">
        <v>1447799054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 t="b">
        <v>0</v>
      </c>
      <c r="J3867">
        <v>14</v>
      </c>
      <c r="K3867" t="b">
        <v>0</v>
      </c>
      <c r="L3867" t="s">
        <v>8271</v>
      </c>
      <c r="M3867" s="8">
        <f t="shared" si="240"/>
        <v>26.937422295897225</v>
      </c>
      <c r="N3867" s="9">
        <f t="shared" si="241"/>
        <v>46.428571428571431</v>
      </c>
      <c r="O3867" t="s">
        <v>8317</v>
      </c>
      <c r="P3867" t="s">
        <v>8318</v>
      </c>
      <c r="Q3867">
        <v>1405957098</v>
      </c>
      <c r="R3867" s="13">
        <f t="shared" si="242"/>
        <v>41841.651597222226</v>
      </c>
      <c r="S3867">
        <v>1409376600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 t="b">
        <v>0</v>
      </c>
      <c r="J3868">
        <v>2</v>
      </c>
      <c r="K3868" t="b">
        <v>0</v>
      </c>
      <c r="L3868" t="s">
        <v>8271</v>
      </c>
      <c r="M3868" s="8">
        <f t="shared" si="240"/>
        <v>0.55000000000000004</v>
      </c>
      <c r="N3868" s="9">
        <f t="shared" si="241"/>
        <v>5.5</v>
      </c>
      <c r="O3868" t="s">
        <v>8317</v>
      </c>
      <c r="P3868" t="s">
        <v>8318</v>
      </c>
      <c r="Q3868">
        <v>1454453021</v>
      </c>
      <c r="R3868" s="13">
        <f t="shared" si="242"/>
        <v>42402.947002314817</v>
      </c>
      <c r="S3868">
        <v>1458703740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 t="b">
        <v>0</v>
      </c>
      <c r="J3869">
        <v>5</v>
      </c>
      <c r="K3869" t="b">
        <v>0</v>
      </c>
      <c r="L3869" t="s">
        <v>8271</v>
      </c>
      <c r="M3869" s="8">
        <f t="shared" si="240"/>
        <v>12.55</v>
      </c>
      <c r="N3869" s="9">
        <f t="shared" si="241"/>
        <v>50.2</v>
      </c>
      <c r="O3869" t="s">
        <v>8317</v>
      </c>
      <c r="P3869" t="s">
        <v>8318</v>
      </c>
      <c r="Q3869">
        <v>1463686339</v>
      </c>
      <c r="R3869" s="13">
        <f t="shared" si="242"/>
        <v>42509.814108796301</v>
      </c>
      <c r="S3869">
        <v>1466278339</v>
      </c>
      <c r="T3869" s="14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 t="b">
        <v>0</v>
      </c>
      <c r="J3870">
        <v>1</v>
      </c>
      <c r="K3870" t="b">
        <v>0</v>
      </c>
      <c r="L3870" t="s">
        <v>8305</v>
      </c>
      <c r="M3870" s="8">
        <f t="shared" si="240"/>
        <v>0.2</v>
      </c>
      <c r="N3870" s="9">
        <f t="shared" si="241"/>
        <v>10</v>
      </c>
      <c r="O3870" t="s">
        <v>8317</v>
      </c>
      <c r="P3870" t="s">
        <v>8359</v>
      </c>
      <c r="Q3870">
        <v>1408031405</v>
      </c>
      <c r="R3870" s="13">
        <f t="shared" si="242"/>
        <v>41865.659780092588</v>
      </c>
      <c r="S3870">
        <v>1410191405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 t="b">
        <v>0</v>
      </c>
      <c r="J3871">
        <v>15</v>
      </c>
      <c r="K3871" t="b">
        <v>0</v>
      </c>
      <c r="L3871" t="s">
        <v>8305</v>
      </c>
      <c r="M3871" s="8">
        <f t="shared" si="240"/>
        <v>3.4474868431088401</v>
      </c>
      <c r="N3871" s="9">
        <f t="shared" si="241"/>
        <v>30.133333333333333</v>
      </c>
      <c r="O3871" t="s">
        <v>8317</v>
      </c>
      <c r="P3871" t="s">
        <v>8359</v>
      </c>
      <c r="Q3871">
        <v>1423761792</v>
      </c>
      <c r="R3871" s="13">
        <f t="shared" si="242"/>
        <v>42047.724444444444</v>
      </c>
      <c r="S3871">
        <v>1426302660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 t="b">
        <v>0</v>
      </c>
      <c r="J3872">
        <v>10</v>
      </c>
      <c r="K3872" t="b">
        <v>0</v>
      </c>
      <c r="L3872" t="s">
        <v>8305</v>
      </c>
      <c r="M3872" s="8">
        <f t="shared" si="240"/>
        <v>15</v>
      </c>
      <c r="N3872" s="9">
        <f t="shared" si="241"/>
        <v>150</v>
      </c>
      <c r="O3872" t="s">
        <v>8317</v>
      </c>
      <c r="P3872" t="s">
        <v>8359</v>
      </c>
      <c r="Q3872">
        <v>1401768478</v>
      </c>
      <c r="R3872" s="13">
        <f t="shared" si="242"/>
        <v>41793.17219907407</v>
      </c>
      <c r="S3872">
        <v>1404360478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 t="b">
        <v>0</v>
      </c>
      <c r="J3873">
        <v>3</v>
      </c>
      <c r="K3873" t="b">
        <v>0</v>
      </c>
      <c r="L3873" t="s">
        <v>8305</v>
      </c>
      <c r="M3873" s="8">
        <f t="shared" si="240"/>
        <v>2.6666666666666665</v>
      </c>
      <c r="N3873" s="9">
        <f t="shared" si="241"/>
        <v>13.333333333333334</v>
      </c>
      <c r="O3873" t="s">
        <v>8317</v>
      </c>
      <c r="P3873" t="s">
        <v>8359</v>
      </c>
      <c r="Q3873">
        <v>1485629050</v>
      </c>
      <c r="R3873" s="13">
        <f t="shared" si="242"/>
        <v>42763.780671296292</v>
      </c>
      <c r="S3873">
        <v>1490809450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 t="b">
        <v>0</v>
      </c>
      <c r="J3874">
        <v>0</v>
      </c>
      <c r="K3874" t="b">
        <v>0</v>
      </c>
      <c r="L3874" t="s">
        <v>8305</v>
      </c>
      <c r="M3874" s="8">
        <f t="shared" si="240"/>
        <v>0</v>
      </c>
      <c r="N3874" s="9" t="e">
        <f t="shared" si="241"/>
        <v>#DIV/0!</v>
      </c>
      <c r="O3874" t="s">
        <v>8317</v>
      </c>
      <c r="P3874" t="s">
        <v>8359</v>
      </c>
      <c r="Q3874">
        <v>1435202996</v>
      </c>
      <c r="R3874" s="13">
        <f t="shared" si="242"/>
        <v>42180.145787037036</v>
      </c>
      <c r="S3874">
        <v>1439522996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 t="b">
        <v>0</v>
      </c>
      <c r="J3875">
        <v>0</v>
      </c>
      <c r="K3875" t="b">
        <v>0</v>
      </c>
      <c r="L3875" t="s">
        <v>8305</v>
      </c>
      <c r="M3875" s="8">
        <f t="shared" si="240"/>
        <v>0</v>
      </c>
      <c r="N3875" s="9" t="e">
        <f t="shared" si="241"/>
        <v>#DIV/0!</v>
      </c>
      <c r="O3875" t="s">
        <v>8317</v>
      </c>
      <c r="P3875" t="s">
        <v>8359</v>
      </c>
      <c r="Q3875">
        <v>1441730535</v>
      </c>
      <c r="R3875" s="13">
        <f t="shared" si="242"/>
        <v>42255.696006944447</v>
      </c>
      <c r="S3875">
        <v>1444322535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 t="b">
        <v>0</v>
      </c>
      <c r="J3876">
        <v>0</v>
      </c>
      <c r="K3876" t="b">
        <v>0</v>
      </c>
      <c r="L3876" t="s">
        <v>8305</v>
      </c>
      <c r="M3876" s="8">
        <f t="shared" si="240"/>
        <v>0</v>
      </c>
      <c r="N3876" s="9" t="e">
        <f t="shared" si="241"/>
        <v>#DIV/0!</v>
      </c>
      <c r="O3876" t="s">
        <v>8317</v>
      </c>
      <c r="P3876" t="s">
        <v>8359</v>
      </c>
      <c r="Q3876">
        <v>1420244622</v>
      </c>
      <c r="R3876" s="13">
        <f t="shared" si="242"/>
        <v>42007.016458333332</v>
      </c>
      <c r="S3876">
        <v>1422061200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 t="b">
        <v>0</v>
      </c>
      <c r="J3877">
        <v>0</v>
      </c>
      <c r="K3877" t="b">
        <v>0</v>
      </c>
      <c r="L3877" t="s">
        <v>8305</v>
      </c>
      <c r="M3877" s="8">
        <f t="shared" si="240"/>
        <v>0</v>
      </c>
      <c r="N3877" s="9" t="e">
        <f t="shared" si="241"/>
        <v>#DIV/0!</v>
      </c>
      <c r="O3877" t="s">
        <v>8317</v>
      </c>
      <c r="P3877" t="s">
        <v>8359</v>
      </c>
      <c r="Q3877">
        <v>1472804365</v>
      </c>
      <c r="R3877" s="13">
        <f t="shared" si="242"/>
        <v>42615.346817129626</v>
      </c>
      <c r="S3877">
        <v>1472896800</v>
      </c>
      <c r="T3877" s="14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 t="b">
        <v>0</v>
      </c>
      <c r="J3878">
        <v>46</v>
      </c>
      <c r="K3878" t="b">
        <v>0</v>
      </c>
      <c r="L3878" t="s">
        <v>8305</v>
      </c>
      <c r="M3878" s="8">
        <f t="shared" si="240"/>
        <v>52.794871794871796</v>
      </c>
      <c r="N3878" s="9">
        <f t="shared" si="241"/>
        <v>44.760869565217391</v>
      </c>
      <c r="O3878" t="s">
        <v>8317</v>
      </c>
      <c r="P3878" t="s">
        <v>8359</v>
      </c>
      <c r="Q3878">
        <v>1451833128</v>
      </c>
      <c r="R3878" s="13">
        <f t="shared" si="242"/>
        <v>42372.624166666668</v>
      </c>
      <c r="S3878">
        <v>1454425128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 t="b">
        <v>0</v>
      </c>
      <c r="J3879">
        <v>14</v>
      </c>
      <c r="K3879" t="b">
        <v>0</v>
      </c>
      <c r="L3879" t="s">
        <v>8305</v>
      </c>
      <c r="M3879" s="8">
        <f t="shared" si="240"/>
        <v>4.9640000000000004</v>
      </c>
      <c r="N3879" s="9">
        <f t="shared" si="241"/>
        <v>88.642857142857139</v>
      </c>
      <c r="O3879" t="s">
        <v>8317</v>
      </c>
      <c r="P3879" t="s">
        <v>8359</v>
      </c>
      <c r="Q3879">
        <v>1478621752</v>
      </c>
      <c r="R3879" s="13">
        <f t="shared" si="242"/>
        <v>42682.67768518519</v>
      </c>
      <c r="S3879">
        <v>1481213752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 t="b">
        <v>0</v>
      </c>
      <c r="J3880">
        <v>1</v>
      </c>
      <c r="K3880" t="b">
        <v>0</v>
      </c>
      <c r="L3880" t="s">
        <v>8305</v>
      </c>
      <c r="M3880" s="8">
        <f t="shared" si="240"/>
        <v>5.5555555555555552E-2</v>
      </c>
      <c r="N3880" s="9">
        <f t="shared" si="241"/>
        <v>10</v>
      </c>
      <c r="O3880" t="s">
        <v>8317</v>
      </c>
      <c r="P3880" t="s">
        <v>8359</v>
      </c>
      <c r="Q3880">
        <v>1433014746</v>
      </c>
      <c r="R3880" s="13">
        <f t="shared" si="242"/>
        <v>42154.818819444445</v>
      </c>
      <c r="S3880">
        <v>1435636740</v>
      </c>
      <c r="T3880" s="14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 t="b">
        <v>0</v>
      </c>
      <c r="J3881">
        <v>0</v>
      </c>
      <c r="K3881" t="b">
        <v>0</v>
      </c>
      <c r="L3881" t="s">
        <v>8305</v>
      </c>
      <c r="M3881" s="8">
        <f t="shared" si="240"/>
        <v>0</v>
      </c>
      <c r="N3881" s="9" t="e">
        <f t="shared" si="241"/>
        <v>#DIV/0!</v>
      </c>
      <c r="O3881" t="s">
        <v>8317</v>
      </c>
      <c r="P3881" t="s">
        <v>8359</v>
      </c>
      <c r="Q3881">
        <v>1419626396</v>
      </c>
      <c r="R3881" s="13">
        <f t="shared" si="242"/>
        <v>41999.861064814817</v>
      </c>
      <c r="S3881">
        <v>1422218396</v>
      </c>
      <c r="T3881" s="14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 t="b">
        <v>0</v>
      </c>
      <c r="J3882">
        <v>17</v>
      </c>
      <c r="K3882" t="b">
        <v>0</v>
      </c>
      <c r="L3882" t="s">
        <v>8305</v>
      </c>
      <c r="M3882" s="8">
        <f t="shared" si="240"/>
        <v>13.066666666666666</v>
      </c>
      <c r="N3882" s="9">
        <f t="shared" si="241"/>
        <v>57.647058823529413</v>
      </c>
      <c r="O3882" t="s">
        <v>8317</v>
      </c>
      <c r="P3882" t="s">
        <v>8359</v>
      </c>
      <c r="Q3882">
        <v>1403724820</v>
      </c>
      <c r="R3882" s="13">
        <f t="shared" si="242"/>
        <v>41815.815046296295</v>
      </c>
      <c r="S3882">
        <v>1406761200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 t="b">
        <v>0</v>
      </c>
      <c r="J3883">
        <v>1</v>
      </c>
      <c r="K3883" t="b">
        <v>0</v>
      </c>
      <c r="L3883" t="s">
        <v>8305</v>
      </c>
      <c r="M3883" s="8">
        <f t="shared" si="240"/>
        <v>5</v>
      </c>
      <c r="N3883" s="9">
        <f t="shared" si="241"/>
        <v>25</v>
      </c>
      <c r="O3883" t="s">
        <v>8317</v>
      </c>
      <c r="P3883" t="s">
        <v>8359</v>
      </c>
      <c r="Q3883">
        <v>1484958399</v>
      </c>
      <c r="R3883" s="13">
        <f t="shared" si="242"/>
        <v>42756.018506944441</v>
      </c>
      <c r="S3883">
        <v>1487550399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 t="b">
        <v>0</v>
      </c>
      <c r="J3884">
        <v>0</v>
      </c>
      <c r="K3884" t="b">
        <v>0</v>
      </c>
      <c r="L3884" t="s">
        <v>8305</v>
      </c>
      <c r="M3884" s="8">
        <f t="shared" si="240"/>
        <v>0</v>
      </c>
      <c r="N3884" s="9" t="e">
        <f t="shared" si="241"/>
        <v>#DIV/0!</v>
      </c>
      <c r="O3884" t="s">
        <v>8317</v>
      </c>
      <c r="P3884" t="s">
        <v>8359</v>
      </c>
      <c r="Q3884">
        <v>1451950570</v>
      </c>
      <c r="R3884" s="13">
        <f t="shared" si="242"/>
        <v>42373.983449074076</v>
      </c>
      <c r="S3884">
        <v>1454281380</v>
      </c>
      <c r="T3884" s="14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 t="b">
        <v>0</v>
      </c>
      <c r="J3885">
        <v>0</v>
      </c>
      <c r="K3885" t="b">
        <v>0</v>
      </c>
      <c r="L3885" t="s">
        <v>8305</v>
      </c>
      <c r="M3885" s="8">
        <f t="shared" si="240"/>
        <v>0</v>
      </c>
      <c r="N3885" s="9" t="e">
        <f t="shared" si="241"/>
        <v>#DIV/0!</v>
      </c>
      <c r="O3885" t="s">
        <v>8317</v>
      </c>
      <c r="P3885" t="s">
        <v>8359</v>
      </c>
      <c r="Q3885">
        <v>1407076069</v>
      </c>
      <c r="R3885" s="13">
        <f t="shared" si="242"/>
        <v>41854.602650462963</v>
      </c>
      <c r="S3885">
        <v>1409668069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 t="b">
        <v>0</v>
      </c>
      <c r="J3886">
        <v>0</v>
      </c>
      <c r="K3886" t="b">
        <v>0</v>
      </c>
      <c r="L3886" t="s">
        <v>8305</v>
      </c>
      <c r="M3886" s="8">
        <f t="shared" si="240"/>
        <v>0</v>
      </c>
      <c r="N3886" s="9" t="e">
        <f t="shared" si="241"/>
        <v>#DIV/0!</v>
      </c>
      <c r="O3886" t="s">
        <v>8317</v>
      </c>
      <c r="P3886" t="s">
        <v>8359</v>
      </c>
      <c r="Q3886">
        <v>1425322792</v>
      </c>
      <c r="R3886" s="13">
        <f t="shared" si="242"/>
        <v>42065.791574074072</v>
      </c>
      <c r="S3886">
        <v>1427479192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 t="b">
        <v>0</v>
      </c>
      <c r="J3887">
        <v>0</v>
      </c>
      <c r="K3887" t="b">
        <v>0</v>
      </c>
      <c r="L3887" t="s">
        <v>8305</v>
      </c>
      <c r="M3887" s="8">
        <f t="shared" si="240"/>
        <v>0</v>
      </c>
      <c r="N3887" s="9" t="e">
        <f t="shared" si="241"/>
        <v>#DIV/0!</v>
      </c>
      <c r="O3887" t="s">
        <v>8317</v>
      </c>
      <c r="P3887" t="s">
        <v>8359</v>
      </c>
      <c r="Q3887">
        <v>1460242191</v>
      </c>
      <c r="R3887" s="13">
        <f t="shared" si="242"/>
        <v>42469.951284722221</v>
      </c>
      <c r="S3887">
        <v>1462834191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 t="b">
        <v>0</v>
      </c>
      <c r="J3888">
        <v>0</v>
      </c>
      <c r="K3888" t="b">
        <v>0</v>
      </c>
      <c r="L3888" t="s">
        <v>8305</v>
      </c>
      <c r="M3888" s="8">
        <f t="shared" si="240"/>
        <v>0</v>
      </c>
      <c r="N3888" s="9" t="e">
        <f t="shared" si="241"/>
        <v>#DIV/0!</v>
      </c>
      <c r="O3888" t="s">
        <v>8317</v>
      </c>
      <c r="P3888" t="s">
        <v>8359</v>
      </c>
      <c r="Q3888">
        <v>1415683702</v>
      </c>
      <c r="R3888" s="13">
        <f t="shared" si="242"/>
        <v>41954.228032407409</v>
      </c>
      <c r="S3888">
        <v>1418275702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 t="b">
        <v>0</v>
      </c>
      <c r="J3889">
        <v>2</v>
      </c>
      <c r="K3889" t="b">
        <v>0</v>
      </c>
      <c r="L3889" t="s">
        <v>8305</v>
      </c>
      <c r="M3889" s="8">
        <f t="shared" si="240"/>
        <v>1.75</v>
      </c>
      <c r="N3889" s="9">
        <f t="shared" si="241"/>
        <v>17.5</v>
      </c>
      <c r="O3889" t="s">
        <v>8317</v>
      </c>
      <c r="P3889" t="s">
        <v>8359</v>
      </c>
      <c r="Q3889">
        <v>1426538129</v>
      </c>
      <c r="R3889" s="13">
        <f t="shared" si="242"/>
        <v>42079.857974537037</v>
      </c>
      <c r="S3889">
        <v>1430517600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 t="b">
        <v>0</v>
      </c>
      <c r="J3890">
        <v>14</v>
      </c>
      <c r="K3890" t="b">
        <v>0</v>
      </c>
      <c r="L3890" t="s">
        <v>8271</v>
      </c>
      <c r="M3890" s="8">
        <f t="shared" si="240"/>
        <v>27.1</v>
      </c>
      <c r="N3890" s="9">
        <f t="shared" si="241"/>
        <v>38.714285714285715</v>
      </c>
      <c r="O3890" t="s">
        <v>8317</v>
      </c>
      <c r="P3890" t="s">
        <v>8318</v>
      </c>
      <c r="Q3890">
        <v>1485522358</v>
      </c>
      <c r="R3890" s="13">
        <f t="shared" si="242"/>
        <v>42762.545810185184</v>
      </c>
      <c r="S3890">
        <v>1488114358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 t="b">
        <v>0</v>
      </c>
      <c r="J3891">
        <v>9</v>
      </c>
      <c r="K3891" t="b">
        <v>0</v>
      </c>
      <c r="L3891" t="s">
        <v>8271</v>
      </c>
      <c r="M3891" s="8">
        <f t="shared" si="240"/>
        <v>1.4750000000000001</v>
      </c>
      <c r="N3891" s="9">
        <f t="shared" si="241"/>
        <v>13.111111111111111</v>
      </c>
      <c r="O3891" t="s">
        <v>8317</v>
      </c>
      <c r="P3891" t="s">
        <v>8318</v>
      </c>
      <c r="Q3891">
        <v>1417651630</v>
      </c>
      <c r="R3891" s="13">
        <f t="shared" si="242"/>
        <v>41977.004976851851</v>
      </c>
      <c r="S3891">
        <v>1420413960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 t="b">
        <v>0</v>
      </c>
      <c r="J3892">
        <v>8</v>
      </c>
      <c r="K3892" t="b">
        <v>0</v>
      </c>
      <c r="L3892" t="s">
        <v>8271</v>
      </c>
      <c r="M3892" s="8">
        <f t="shared" si="240"/>
        <v>16.826666666666668</v>
      </c>
      <c r="N3892" s="9">
        <f t="shared" si="241"/>
        <v>315.5</v>
      </c>
      <c r="O3892" t="s">
        <v>8317</v>
      </c>
      <c r="P3892" t="s">
        <v>8318</v>
      </c>
      <c r="Q3892">
        <v>1434478344</v>
      </c>
      <c r="R3892" s="13">
        <f t="shared" si="242"/>
        <v>42171.758611111116</v>
      </c>
      <c r="S3892">
        <v>1439662344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 t="b">
        <v>0</v>
      </c>
      <c r="J3893">
        <v>7</v>
      </c>
      <c r="K3893" t="b">
        <v>0</v>
      </c>
      <c r="L3893" t="s">
        <v>8271</v>
      </c>
      <c r="M3893" s="8">
        <f t="shared" si="240"/>
        <v>32.5</v>
      </c>
      <c r="N3893" s="9">
        <f t="shared" si="241"/>
        <v>37.142857142857146</v>
      </c>
      <c r="O3893" t="s">
        <v>8317</v>
      </c>
      <c r="P3893" t="s">
        <v>8318</v>
      </c>
      <c r="Q3893">
        <v>1424488244</v>
      </c>
      <c r="R3893" s="13">
        <f t="shared" si="242"/>
        <v>42056.1324537037</v>
      </c>
      <c r="S3893">
        <v>1427086740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 t="b">
        <v>0</v>
      </c>
      <c r="J3894">
        <v>0</v>
      </c>
      <c r="K3894" t="b">
        <v>0</v>
      </c>
      <c r="L3894" t="s">
        <v>8271</v>
      </c>
      <c r="M3894" s="8">
        <f t="shared" si="240"/>
        <v>0</v>
      </c>
      <c r="N3894" s="9" t="e">
        <f t="shared" si="241"/>
        <v>#DIV/0!</v>
      </c>
      <c r="O3894" t="s">
        <v>8317</v>
      </c>
      <c r="P3894" t="s">
        <v>8318</v>
      </c>
      <c r="Q3894">
        <v>1408203557</v>
      </c>
      <c r="R3894" s="13">
        <f t="shared" si="242"/>
        <v>41867.652280092596</v>
      </c>
      <c r="S3894">
        <v>1408863600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 t="b">
        <v>0</v>
      </c>
      <c r="J3895">
        <v>84</v>
      </c>
      <c r="K3895" t="b">
        <v>0</v>
      </c>
      <c r="L3895" t="s">
        <v>8271</v>
      </c>
      <c r="M3895" s="8">
        <f t="shared" si="240"/>
        <v>21.55</v>
      </c>
      <c r="N3895" s="9">
        <f t="shared" si="241"/>
        <v>128.27380952380952</v>
      </c>
      <c r="O3895" t="s">
        <v>8317</v>
      </c>
      <c r="P3895" t="s">
        <v>8318</v>
      </c>
      <c r="Q3895">
        <v>1400600840</v>
      </c>
      <c r="R3895" s="13">
        <f t="shared" si="242"/>
        <v>41779.657870370371</v>
      </c>
      <c r="S3895">
        <v>1404194400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 t="b">
        <v>0</v>
      </c>
      <c r="J3896">
        <v>11</v>
      </c>
      <c r="K3896" t="b">
        <v>0</v>
      </c>
      <c r="L3896" t="s">
        <v>8271</v>
      </c>
      <c r="M3896" s="8">
        <f t="shared" si="240"/>
        <v>3.4666666666666668</v>
      </c>
      <c r="N3896" s="9">
        <f t="shared" si="241"/>
        <v>47.272727272727273</v>
      </c>
      <c r="O3896" t="s">
        <v>8317</v>
      </c>
      <c r="P3896" t="s">
        <v>8318</v>
      </c>
      <c r="Q3896">
        <v>1478386812</v>
      </c>
      <c r="R3896" s="13">
        <f t="shared" si="242"/>
        <v>42679.958472222221</v>
      </c>
      <c r="S3896">
        <v>1481000340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 t="b">
        <v>0</v>
      </c>
      <c r="J3897">
        <v>1</v>
      </c>
      <c r="K3897" t="b">
        <v>0</v>
      </c>
      <c r="L3897" t="s">
        <v>8271</v>
      </c>
      <c r="M3897" s="8">
        <f t="shared" si="240"/>
        <v>5</v>
      </c>
      <c r="N3897" s="9">
        <f t="shared" si="241"/>
        <v>50</v>
      </c>
      <c r="O3897" t="s">
        <v>8317</v>
      </c>
      <c r="P3897" t="s">
        <v>8318</v>
      </c>
      <c r="Q3897">
        <v>1422424818</v>
      </c>
      <c r="R3897" s="13">
        <f t="shared" si="242"/>
        <v>42032.250208333338</v>
      </c>
      <c r="S3897">
        <v>1425103218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 t="b">
        <v>0</v>
      </c>
      <c r="J3898">
        <v>4</v>
      </c>
      <c r="K3898" t="b">
        <v>0</v>
      </c>
      <c r="L3898" t="s">
        <v>8271</v>
      </c>
      <c r="M3898" s="8">
        <f t="shared" si="240"/>
        <v>10.625</v>
      </c>
      <c r="N3898" s="9">
        <f t="shared" si="241"/>
        <v>42.5</v>
      </c>
      <c r="O3898" t="s">
        <v>8317</v>
      </c>
      <c r="P3898" t="s">
        <v>8318</v>
      </c>
      <c r="Q3898">
        <v>1401770178</v>
      </c>
      <c r="R3898" s="13">
        <f t="shared" si="242"/>
        <v>41793.191875000004</v>
      </c>
      <c r="S3898">
        <v>1402979778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 t="b">
        <v>0</v>
      </c>
      <c r="J3899">
        <v>10</v>
      </c>
      <c r="K3899" t="b">
        <v>0</v>
      </c>
      <c r="L3899" t="s">
        <v>8271</v>
      </c>
      <c r="M3899" s="8">
        <f t="shared" si="240"/>
        <v>17.600000000000001</v>
      </c>
      <c r="N3899" s="9">
        <f t="shared" si="241"/>
        <v>44</v>
      </c>
      <c r="O3899" t="s">
        <v>8317</v>
      </c>
      <c r="P3899" t="s">
        <v>8318</v>
      </c>
      <c r="Q3899">
        <v>1418158683</v>
      </c>
      <c r="R3899" s="13">
        <f t="shared" si="242"/>
        <v>41982.87364583333</v>
      </c>
      <c r="S3899">
        <v>1420750683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 t="b">
        <v>0</v>
      </c>
      <c r="J3900">
        <v>16</v>
      </c>
      <c r="K3900" t="b">
        <v>0</v>
      </c>
      <c r="L3900" t="s">
        <v>8271</v>
      </c>
      <c r="M3900" s="8">
        <f t="shared" si="240"/>
        <v>32.56</v>
      </c>
      <c r="N3900" s="9">
        <f t="shared" si="241"/>
        <v>50.875</v>
      </c>
      <c r="O3900" t="s">
        <v>8317</v>
      </c>
      <c r="P3900" t="s">
        <v>8318</v>
      </c>
      <c r="Q3900">
        <v>1436355270</v>
      </c>
      <c r="R3900" s="13">
        <f t="shared" si="242"/>
        <v>42193.482291666667</v>
      </c>
      <c r="S3900">
        <v>1439827200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 t="b">
        <v>0</v>
      </c>
      <c r="J3901">
        <v>2</v>
      </c>
      <c r="K3901" t="b">
        <v>0</v>
      </c>
      <c r="L3901" t="s">
        <v>8271</v>
      </c>
      <c r="M3901" s="8">
        <f t="shared" si="240"/>
        <v>1.25</v>
      </c>
      <c r="N3901" s="9">
        <f t="shared" si="241"/>
        <v>62.5</v>
      </c>
      <c r="O3901" t="s">
        <v>8317</v>
      </c>
      <c r="P3901" t="s">
        <v>8318</v>
      </c>
      <c r="Q3901">
        <v>1406140561</v>
      </c>
      <c r="R3901" s="13">
        <f t="shared" si="242"/>
        <v>41843.775011574071</v>
      </c>
      <c r="S3901">
        <v>1407868561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 t="b">
        <v>0</v>
      </c>
      <c r="J3902">
        <v>5</v>
      </c>
      <c r="K3902" t="b">
        <v>0</v>
      </c>
      <c r="L3902" t="s">
        <v>8271</v>
      </c>
      <c r="M3902" s="8">
        <f t="shared" si="240"/>
        <v>5.4</v>
      </c>
      <c r="N3902" s="9">
        <f t="shared" si="241"/>
        <v>27</v>
      </c>
      <c r="O3902" t="s">
        <v>8317</v>
      </c>
      <c r="P3902" t="s">
        <v>8318</v>
      </c>
      <c r="Q3902">
        <v>1431396791</v>
      </c>
      <c r="R3902" s="13">
        <f t="shared" si="242"/>
        <v>42136.092488425929</v>
      </c>
      <c r="S3902">
        <v>1433988791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 t="b">
        <v>0</v>
      </c>
      <c r="J3903">
        <v>1</v>
      </c>
      <c r="K3903" t="b">
        <v>0</v>
      </c>
      <c r="L3903" t="s">
        <v>8271</v>
      </c>
      <c r="M3903" s="8">
        <f t="shared" si="240"/>
        <v>0.83333333333333337</v>
      </c>
      <c r="N3903" s="9">
        <f t="shared" si="241"/>
        <v>25</v>
      </c>
      <c r="O3903" t="s">
        <v>8317</v>
      </c>
      <c r="P3903" t="s">
        <v>8318</v>
      </c>
      <c r="Q3903">
        <v>1447098599</v>
      </c>
      <c r="R3903" s="13">
        <f t="shared" si="242"/>
        <v>42317.826377314821</v>
      </c>
      <c r="S3903">
        <v>1450554599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 t="b">
        <v>0</v>
      </c>
      <c r="J3904">
        <v>31</v>
      </c>
      <c r="K3904" t="b">
        <v>0</v>
      </c>
      <c r="L3904" t="s">
        <v>8271</v>
      </c>
      <c r="M3904" s="8">
        <f t="shared" si="240"/>
        <v>48.833333333333336</v>
      </c>
      <c r="N3904" s="9">
        <f t="shared" si="241"/>
        <v>47.258064516129032</v>
      </c>
      <c r="O3904" t="s">
        <v>8317</v>
      </c>
      <c r="P3904" t="s">
        <v>8318</v>
      </c>
      <c r="Q3904">
        <v>1476962042</v>
      </c>
      <c r="R3904" s="13">
        <f t="shared" si="242"/>
        <v>42663.468078703707</v>
      </c>
      <c r="S3904">
        <v>1479125642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 t="b">
        <v>0</v>
      </c>
      <c r="J3905">
        <v>0</v>
      </c>
      <c r="K3905" t="b">
        <v>0</v>
      </c>
      <c r="L3905" t="s">
        <v>8271</v>
      </c>
      <c r="M3905" s="8">
        <f t="shared" si="240"/>
        <v>0</v>
      </c>
      <c r="N3905" s="9" t="e">
        <f t="shared" si="241"/>
        <v>#DIV/0!</v>
      </c>
      <c r="O3905" t="s">
        <v>8317</v>
      </c>
      <c r="P3905" t="s">
        <v>8318</v>
      </c>
      <c r="Q3905">
        <v>1435709765</v>
      </c>
      <c r="R3905" s="13">
        <f t="shared" si="242"/>
        <v>42186.01116898148</v>
      </c>
      <c r="S3905">
        <v>1439581080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 t="b">
        <v>0</v>
      </c>
      <c r="J3906">
        <v>2</v>
      </c>
      <c r="K3906" t="b">
        <v>0</v>
      </c>
      <c r="L3906" t="s">
        <v>8271</v>
      </c>
      <c r="M3906" s="8">
        <f t="shared" ref="M3906:M3969" si="244">100*E3906/D3906</f>
        <v>0.03</v>
      </c>
      <c r="N3906" s="9">
        <f t="shared" ref="N3906:N3969" si="245">E3906/J3906</f>
        <v>1.5</v>
      </c>
      <c r="O3906" t="s">
        <v>8317</v>
      </c>
      <c r="P3906" t="s">
        <v>8318</v>
      </c>
      <c r="Q3906">
        <v>1427866200</v>
      </c>
      <c r="R3906" s="13">
        <f t="shared" ref="R3906:R3969" si="246">(((Q3906/60)/60)/24)+DATE(1970,1,1)</f>
        <v>42095.229166666672</v>
      </c>
      <c r="S3906">
        <v>1429074240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 t="b">
        <v>0</v>
      </c>
      <c r="J3907">
        <v>7</v>
      </c>
      <c r="K3907" t="b">
        <v>0</v>
      </c>
      <c r="L3907" t="s">
        <v>8271</v>
      </c>
      <c r="M3907" s="8">
        <f t="shared" si="244"/>
        <v>11.533333333333333</v>
      </c>
      <c r="N3907" s="9">
        <f t="shared" si="245"/>
        <v>24.714285714285715</v>
      </c>
      <c r="O3907" t="s">
        <v>8317</v>
      </c>
      <c r="P3907" t="s">
        <v>8318</v>
      </c>
      <c r="Q3907">
        <v>1430405903</v>
      </c>
      <c r="R3907" s="13">
        <f t="shared" si="246"/>
        <v>42124.623877314814</v>
      </c>
      <c r="S3907">
        <v>1434063600</v>
      </c>
      <c r="T3907" s="14">
        <f t="shared" ref="T3907:T3970" si="247">(((S3907/60)/60)/24)+DATE(1970,1,1)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 t="b">
        <v>0</v>
      </c>
      <c r="J3908">
        <v>16</v>
      </c>
      <c r="K3908" t="b">
        <v>0</v>
      </c>
      <c r="L3908" t="s">
        <v>8271</v>
      </c>
      <c r="M3908" s="8">
        <f t="shared" si="244"/>
        <v>67.333333333333329</v>
      </c>
      <c r="N3908" s="9">
        <f t="shared" si="245"/>
        <v>63.125</v>
      </c>
      <c r="O3908" t="s">
        <v>8317</v>
      </c>
      <c r="P3908" t="s">
        <v>8318</v>
      </c>
      <c r="Q3908">
        <v>1432072893</v>
      </c>
      <c r="R3908" s="13">
        <f t="shared" si="246"/>
        <v>42143.917743055557</v>
      </c>
      <c r="S3908">
        <v>1435325100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 t="b">
        <v>0</v>
      </c>
      <c r="J3909">
        <v>4</v>
      </c>
      <c r="K3909" t="b">
        <v>0</v>
      </c>
      <c r="L3909" t="s">
        <v>8271</v>
      </c>
      <c r="M3909" s="8">
        <f t="shared" si="244"/>
        <v>15.3</v>
      </c>
      <c r="N3909" s="9">
        <f t="shared" si="245"/>
        <v>38.25</v>
      </c>
      <c r="O3909" t="s">
        <v>8317</v>
      </c>
      <c r="P3909" t="s">
        <v>8318</v>
      </c>
      <c r="Q3909">
        <v>1411587606</v>
      </c>
      <c r="R3909" s="13">
        <f t="shared" si="246"/>
        <v>41906.819513888891</v>
      </c>
      <c r="S3909">
        <v>1414354080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 t="b">
        <v>0</v>
      </c>
      <c r="J3910">
        <v>4</v>
      </c>
      <c r="K3910" t="b">
        <v>0</v>
      </c>
      <c r="L3910" t="s">
        <v>8271</v>
      </c>
      <c r="M3910" s="8">
        <f t="shared" si="244"/>
        <v>8.6666666666666661</v>
      </c>
      <c r="N3910" s="9">
        <f t="shared" si="245"/>
        <v>16.25</v>
      </c>
      <c r="O3910" t="s">
        <v>8317</v>
      </c>
      <c r="P3910" t="s">
        <v>8318</v>
      </c>
      <c r="Q3910">
        <v>1405307696</v>
      </c>
      <c r="R3910" s="13">
        <f t="shared" si="246"/>
        <v>41834.135370370372</v>
      </c>
      <c r="S3910">
        <v>1406603696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 t="b">
        <v>0</v>
      </c>
      <c r="J3911">
        <v>4</v>
      </c>
      <c r="K3911" t="b">
        <v>0</v>
      </c>
      <c r="L3911" t="s">
        <v>8271</v>
      </c>
      <c r="M3911" s="8">
        <f t="shared" si="244"/>
        <v>0.22500000000000001</v>
      </c>
      <c r="N3911" s="9">
        <f t="shared" si="245"/>
        <v>33.75</v>
      </c>
      <c r="O3911" t="s">
        <v>8317</v>
      </c>
      <c r="P3911" t="s">
        <v>8318</v>
      </c>
      <c r="Q3911">
        <v>1407832642</v>
      </c>
      <c r="R3911" s="13">
        <f t="shared" si="246"/>
        <v>41863.359282407408</v>
      </c>
      <c r="S3911">
        <v>1410424642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 t="b">
        <v>0</v>
      </c>
      <c r="J3912">
        <v>3</v>
      </c>
      <c r="K3912" t="b">
        <v>0</v>
      </c>
      <c r="L3912" t="s">
        <v>8271</v>
      </c>
      <c r="M3912" s="8">
        <f t="shared" si="244"/>
        <v>3.0833333333333335</v>
      </c>
      <c r="N3912" s="9">
        <f t="shared" si="245"/>
        <v>61.666666666666664</v>
      </c>
      <c r="O3912" t="s">
        <v>8317</v>
      </c>
      <c r="P3912" t="s">
        <v>8318</v>
      </c>
      <c r="Q3912">
        <v>1439057397</v>
      </c>
      <c r="R3912" s="13">
        <f t="shared" si="246"/>
        <v>42224.756909722222</v>
      </c>
      <c r="S3912">
        <v>1441649397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 t="b">
        <v>0</v>
      </c>
      <c r="J3913">
        <v>36</v>
      </c>
      <c r="K3913" t="b">
        <v>0</v>
      </c>
      <c r="L3913" t="s">
        <v>8271</v>
      </c>
      <c r="M3913" s="8">
        <f t="shared" si="244"/>
        <v>37.412500000000001</v>
      </c>
      <c r="N3913" s="9">
        <f t="shared" si="245"/>
        <v>83.138888888888886</v>
      </c>
      <c r="O3913" t="s">
        <v>8317</v>
      </c>
      <c r="P3913" t="s">
        <v>8318</v>
      </c>
      <c r="Q3913">
        <v>1414438177</v>
      </c>
      <c r="R3913" s="13">
        <f t="shared" si="246"/>
        <v>41939.8122337963</v>
      </c>
      <c r="S3913">
        <v>1417033777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 t="b">
        <v>0</v>
      </c>
      <c r="J3914">
        <v>1</v>
      </c>
      <c r="K3914" t="b">
        <v>0</v>
      </c>
      <c r="L3914" t="s">
        <v>8271</v>
      </c>
      <c r="M3914" s="8">
        <f t="shared" si="244"/>
        <v>6.6666666666666671E-3</v>
      </c>
      <c r="N3914" s="9">
        <f t="shared" si="245"/>
        <v>1</v>
      </c>
      <c r="O3914" t="s">
        <v>8317</v>
      </c>
      <c r="P3914" t="s">
        <v>8318</v>
      </c>
      <c r="Q3914">
        <v>1424759330</v>
      </c>
      <c r="R3914" s="13">
        <f t="shared" si="246"/>
        <v>42059.270023148143</v>
      </c>
      <c r="S3914">
        <v>1429936500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 t="b">
        <v>0</v>
      </c>
      <c r="J3915">
        <v>7</v>
      </c>
      <c r="K3915" t="b">
        <v>0</v>
      </c>
      <c r="L3915" t="s">
        <v>8271</v>
      </c>
      <c r="M3915" s="8">
        <f t="shared" si="244"/>
        <v>10</v>
      </c>
      <c r="N3915" s="9">
        <f t="shared" si="245"/>
        <v>142.85714285714286</v>
      </c>
      <c r="O3915" t="s">
        <v>8317</v>
      </c>
      <c r="P3915" t="s">
        <v>8318</v>
      </c>
      <c r="Q3915">
        <v>1446267849</v>
      </c>
      <c r="R3915" s="13">
        <f t="shared" si="246"/>
        <v>42308.211215277777</v>
      </c>
      <c r="S3915">
        <v>1448863449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 t="b">
        <v>0</v>
      </c>
      <c r="J3916">
        <v>27</v>
      </c>
      <c r="K3916" t="b">
        <v>0</v>
      </c>
      <c r="L3916" t="s">
        <v>8271</v>
      </c>
      <c r="M3916" s="8">
        <f t="shared" si="244"/>
        <v>36.36</v>
      </c>
      <c r="N3916" s="9">
        <f t="shared" si="245"/>
        <v>33.666666666666664</v>
      </c>
      <c r="O3916" t="s">
        <v>8317</v>
      </c>
      <c r="P3916" t="s">
        <v>8318</v>
      </c>
      <c r="Q3916">
        <v>1429558756</v>
      </c>
      <c r="R3916" s="13">
        <f t="shared" si="246"/>
        <v>42114.818935185183</v>
      </c>
      <c r="S3916">
        <v>1431298740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 t="b">
        <v>0</v>
      </c>
      <c r="J3917">
        <v>1</v>
      </c>
      <c r="K3917" t="b">
        <v>0</v>
      </c>
      <c r="L3917" t="s">
        <v>8271</v>
      </c>
      <c r="M3917" s="8">
        <f t="shared" si="244"/>
        <v>0.33333333333333331</v>
      </c>
      <c r="N3917" s="9">
        <f t="shared" si="245"/>
        <v>5</v>
      </c>
      <c r="O3917" t="s">
        <v>8317</v>
      </c>
      <c r="P3917" t="s">
        <v>8318</v>
      </c>
      <c r="Q3917">
        <v>1462232309</v>
      </c>
      <c r="R3917" s="13">
        <f t="shared" si="246"/>
        <v>42492.98505787037</v>
      </c>
      <c r="S3917">
        <v>1464824309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 t="b">
        <v>0</v>
      </c>
      <c r="J3918">
        <v>0</v>
      </c>
      <c r="K3918" t="b">
        <v>0</v>
      </c>
      <c r="L3918" t="s">
        <v>8271</v>
      </c>
      <c r="M3918" s="8">
        <f t="shared" si="244"/>
        <v>0</v>
      </c>
      <c r="N3918" s="9" t="e">
        <f t="shared" si="245"/>
        <v>#DIV/0!</v>
      </c>
      <c r="O3918" t="s">
        <v>8317</v>
      </c>
      <c r="P3918" t="s">
        <v>8318</v>
      </c>
      <c r="Q3918">
        <v>1462360752</v>
      </c>
      <c r="R3918" s="13">
        <f t="shared" si="246"/>
        <v>42494.471666666665</v>
      </c>
      <c r="S3918">
        <v>1464952752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 t="b">
        <v>0</v>
      </c>
      <c r="J3919">
        <v>1</v>
      </c>
      <c r="K3919" t="b">
        <v>0</v>
      </c>
      <c r="L3919" t="s">
        <v>8271</v>
      </c>
      <c r="M3919" s="8">
        <f t="shared" si="244"/>
        <v>0.2857142857142857</v>
      </c>
      <c r="N3919" s="9">
        <f t="shared" si="245"/>
        <v>10</v>
      </c>
      <c r="O3919" t="s">
        <v>8317</v>
      </c>
      <c r="P3919" t="s">
        <v>8318</v>
      </c>
      <c r="Q3919">
        <v>1407847161</v>
      </c>
      <c r="R3919" s="13">
        <f t="shared" si="246"/>
        <v>41863.527326388888</v>
      </c>
      <c r="S3919">
        <v>1410439161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 t="b">
        <v>0</v>
      </c>
      <c r="J3920">
        <v>3</v>
      </c>
      <c r="K3920" t="b">
        <v>0</v>
      </c>
      <c r="L3920" t="s">
        <v>8271</v>
      </c>
      <c r="M3920" s="8">
        <f t="shared" si="244"/>
        <v>0.2</v>
      </c>
      <c r="N3920" s="9">
        <f t="shared" si="245"/>
        <v>40</v>
      </c>
      <c r="O3920" t="s">
        <v>8317</v>
      </c>
      <c r="P3920" t="s">
        <v>8318</v>
      </c>
      <c r="Q3920">
        <v>1406131023</v>
      </c>
      <c r="R3920" s="13">
        <f t="shared" si="246"/>
        <v>41843.664618055554</v>
      </c>
      <c r="S3920">
        <v>1407168000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 t="b">
        <v>0</v>
      </c>
      <c r="J3921">
        <v>3</v>
      </c>
      <c r="K3921" t="b">
        <v>0</v>
      </c>
      <c r="L3921" t="s">
        <v>8271</v>
      </c>
      <c r="M3921" s="8">
        <f t="shared" si="244"/>
        <v>1.8</v>
      </c>
      <c r="N3921" s="9">
        <f t="shared" si="245"/>
        <v>30</v>
      </c>
      <c r="O3921" t="s">
        <v>8317</v>
      </c>
      <c r="P3921" t="s">
        <v>8318</v>
      </c>
      <c r="Q3921">
        <v>1450628773</v>
      </c>
      <c r="R3921" s="13">
        <f t="shared" si="246"/>
        <v>42358.684872685189</v>
      </c>
      <c r="S3921">
        <v>1453075200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 t="b">
        <v>0</v>
      </c>
      <c r="J3922">
        <v>3</v>
      </c>
      <c r="K3922" t="b">
        <v>0</v>
      </c>
      <c r="L3922" t="s">
        <v>8271</v>
      </c>
      <c r="M3922" s="8">
        <f t="shared" si="244"/>
        <v>5.4</v>
      </c>
      <c r="N3922" s="9">
        <f t="shared" si="245"/>
        <v>45</v>
      </c>
      <c r="O3922" t="s">
        <v>8317</v>
      </c>
      <c r="P3922" t="s">
        <v>8318</v>
      </c>
      <c r="Q3922">
        <v>1476436660</v>
      </c>
      <c r="R3922" s="13">
        <f t="shared" si="246"/>
        <v>42657.38726851852</v>
      </c>
      <c r="S3922">
        <v>1479032260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 t="b">
        <v>0</v>
      </c>
      <c r="J3923">
        <v>0</v>
      </c>
      <c r="K3923" t="b">
        <v>0</v>
      </c>
      <c r="L3923" t="s">
        <v>8271</v>
      </c>
      <c r="M3923" s="8">
        <f t="shared" si="244"/>
        <v>0</v>
      </c>
      <c r="N3923" s="9" t="e">
        <f t="shared" si="245"/>
        <v>#DIV/0!</v>
      </c>
      <c r="O3923" t="s">
        <v>8317</v>
      </c>
      <c r="P3923" t="s">
        <v>8318</v>
      </c>
      <c r="Q3923">
        <v>1413291655</v>
      </c>
      <c r="R3923" s="13">
        <f t="shared" si="246"/>
        <v>41926.542303240742</v>
      </c>
      <c r="S3923">
        <v>1414346400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 t="b">
        <v>0</v>
      </c>
      <c r="J3924">
        <v>6</v>
      </c>
      <c r="K3924" t="b">
        <v>0</v>
      </c>
      <c r="L3924" t="s">
        <v>8271</v>
      </c>
      <c r="M3924" s="8">
        <f t="shared" si="244"/>
        <v>8.1333333333333329</v>
      </c>
      <c r="N3924" s="9">
        <f t="shared" si="245"/>
        <v>10.166666666666666</v>
      </c>
      <c r="O3924" t="s">
        <v>8317</v>
      </c>
      <c r="P3924" t="s">
        <v>8318</v>
      </c>
      <c r="Q3924">
        <v>1421432810</v>
      </c>
      <c r="R3924" s="13">
        <f t="shared" si="246"/>
        <v>42020.768634259264</v>
      </c>
      <c r="S3924">
        <v>1425337200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 t="b">
        <v>0</v>
      </c>
      <c r="J3925">
        <v>17</v>
      </c>
      <c r="K3925" t="b">
        <v>0</v>
      </c>
      <c r="L3925" t="s">
        <v>8271</v>
      </c>
      <c r="M3925" s="8">
        <f t="shared" si="244"/>
        <v>12.034782608695652</v>
      </c>
      <c r="N3925" s="9">
        <f t="shared" si="245"/>
        <v>81.411764705882348</v>
      </c>
      <c r="O3925" t="s">
        <v>8317</v>
      </c>
      <c r="P3925" t="s">
        <v>8318</v>
      </c>
      <c r="Q3925">
        <v>1426203071</v>
      </c>
      <c r="R3925" s="13">
        <f t="shared" si="246"/>
        <v>42075.979988425926</v>
      </c>
      <c r="S3925">
        <v>1428622271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 t="b">
        <v>0</v>
      </c>
      <c r="J3926">
        <v>40</v>
      </c>
      <c r="K3926" t="b">
        <v>0</v>
      </c>
      <c r="L3926" t="s">
        <v>8271</v>
      </c>
      <c r="M3926" s="8">
        <f t="shared" si="244"/>
        <v>15.266666666666667</v>
      </c>
      <c r="N3926" s="9">
        <f t="shared" si="245"/>
        <v>57.25</v>
      </c>
      <c r="O3926" t="s">
        <v>8317</v>
      </c>
      <c r="P3926" t="s">
        <v>8318</v>
      </c>
      <c r="Q3926">
        <v>1401231722</v>
      </c>
      <c r="R3926" s="13">
        <f t="shared" si="246"/>
        <v>41786.959745370368</v>
      </c>
      <c r="S3926">
        <v>1403823722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 t="b">
        <v>0</v>
      </c>
      <c r="J3927">
        <v>3</v>
      </c>
      <c r="K3927" t="b">
        <v>0</v>
      </c>
      <c r="L3927" t="s">
        <v>8271</v>
      </c>
      <c r="M3927" s="8">
        <f t="shared" si="244"/>
        <v>10</v>
      </c>
      <c r="N3927" s="9">
        <f t="shared" si="245"/>
        <v>5</v>
      </c>
      <c r="O3927" t="s">
        <v>8317</v>
      </c>
      <c r="P3927" t="s">
        <v>8318</v>
      </c>
      <c r="Q3927">
        <v>1404161639</v>
      </c>
      <c r="R3927" s="13">
        <f t="shared" si="246"/>
        <v>41820.870821759258</v>
      </c>
      <c r="S3927">
        <v>1406753639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 t="b">
        <v>0</v>
      </c>
      <c r="J3928">
        <v>1</v>
      </c>
      <c r="K3928" t="b">
        <v>0</v>
      </c>
      <c r="L3928" t="s">
        <v>8271</v>
      </c>
      <c r="M3928" s="8">
        <f t="shared" si="244"/>
        <v>0.3</v>
      </c>
      <c r="N3928" s="9">
        <f t="shared" si="245"/>
        <v>15</v>
      </c>
      <c r="O3928" t="s">
        <v>8317</v>
      </c>
      <c r="P3928" t="s">
        <v>8318</v>
      </c>
      <c r="Q3928">
        <v>1417053748</v>
      </c>
      <c r="R3928" s="13">
        <f t="shared" si="246"/>
        <v>41970.085046296299</v>
      </c>
      <c r="S3928">
        <v>1419645748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 t="b">
        <v>0</v>
      </c>
      <c r="J3929">
        <v>2</v>
      </c>
      <c r="K3929" t="b">
        <v>0</v>
      </c>
      <c r="L3929" t="s">
        <v>8271</v>
      </c>
      <c r="M3929" s="8">
        <f t="shared" si="244"/>
        <v>1</v>
      </c>
      <c r="N3929" s="9">
        <f t="shared" si="245"/>
        <v>12.5</v>
      </c>
      <c r="O3929" t="s">
        <v>8317</v>
      </c>
      <c r="P3929" t="s">
        <v>8318</v>
      </c>
      <c r="Q3929">
        <v>1404973504</v>
      </c>
      <c r="R3929" s="13">
        <f t="shared" si="246"/>
        <v>41830.267407407409</v>
      </c>
      <c r="S3929">
        <v>1407565504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 t="b">
        <v>0</v>
      </c>
      <c r="J3930">
        <v>7</v>
      </c>
      <c r="K3930" t="b">
        <v>0</v>
      </c>
      <c r="L3930" t="s">
        <v>8271</v>
      </c>
      <c r="M3930" s="8">
        <f t="shared" si="244"/>
        <v>13.02</v>
      </c>
      <c r="N3930" s="9">
        <f t="shared" si="245"/>
        <v>93</v>
      </c>
      <c r="O3930" t="s">
        <v>8317</v>
      </c>
      <c r="P3930" t="s">
        <v>8318</v>
      </c>
      <c r="Q3930">
        <v>1442593427</v>
      </c>
      <c r="R3930" s="13">
        <f t="shared" si="246"/>
        <v>42265.683182870373</v>
      </c>
      <c r="S3930">
        <v>1444971540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 t="b">
        <v>0</v>
      </c>
      <c r="J3931">
        <v>14</v>
      </c>
      <c r="K3931" t="b">
        <v>0</v>
      </c>
      <c r="L3931" t="s">
        <v>8271</v>
      </c>
      <c r="M3931" s="8">
        <f t="shared" si="244"/>
        <v>2.2650000000000001</v>
      </c>
      <c r="N3931" s="9">
        <f t="shared" si="245"/>
        <v>32.357142857142854</v>
      </c>
      <c r="O3931" t="s">
        <v>8317</v>
      </c>
      <c r="P3931" t="s">
        <v>8318</v>
      </c>
      <c r="Q3931">
        <v>1471636265</v>
      </c>
      <c r="R3931" s="13">
        <f t="shared" si="246"/>
        <v>42601.827141203699</v>
      </c>
      <c r="S3931">
        <v>1474228265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 t="b">
        <v>0</v>
      </c>
      <c r="J3932">
        <v>0</v>
      </c>
      <c r="K3932" t="b">
        <v>0</v>
      </c>
      <c r="L3932" t="s">
        <v>8271</v>
      </c>
      <c r="M3932" s="8">
        <f t="shared" si="244"/>
        <v>0</v>
      </c>
      <c r="N3932" s="9" t="e">
        <f t="shared" si="245"/>
        <v>#DIV/0!</v>
      </c>
      <c r="O3932" t="s">
        <v>8317</v>
      </c>
      <c r="P3932" t="s">
        <v>8318</v>
      </c>
      <c r="Q3932">
        <v>1457078868</v>
      </c>
      <c r="R3932" s="13">
        <f t="shared" si="246"/>
        <v>42433.338749999995</v>
      </c>
      <c r="S3932">
        <v>1459490400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 t="b">
        <v>0</v>
      </c>
      <c r="J3933">
        <v>0</v>
      </c>
      <c r="K3933" t="b">
        <v>0</v>
      </c>
      <c r="L3933" t="s">
        <v>8271</v>
      </c>
      <c r="M3933" s="8">
        <f t="shared" si="244"/>
        <v>0</v>
      </c>
      <c r="N3933" s="9" t="e">
        <f t="shared" si="245"/>
        <v>#DIV/0!</v>
      </c>
      <c r="O3933" t="s">
        <v>8317</v>
      </c>
      <c r="P3933" t="s">
        <v>8318</v>
      </c>
      <c r="Q3933">
        <v>1439350707</v>
      </c>
      <c r="R3933" s="13">
        <f t="shared" si="246"/>
        <v>42228.151701388888</v>
      </c>
      <c r="S3933">
        <v>1441510707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 t="b">
        <v>0</v>
      </c>
      <c r="J3934">
        <v>1</v>
      </c>
      <c r="K3934" t="b">
        <v>0</v>
      </c>
      <c r="L3934" t="s">
        <v>8271</v>
      </c>
      <c r="M3934" s="8">
        <f t="shared" si="244"/>
        <v>8.3333333333333332E-3</v>
      </c>
      <c r="N3934" s="9">
        <f t="shared" si="245"/>
        <v>1</v>
      </c>
      <c r="O3934" t="s">
        <v>8317</v>
      </c>
      <c r="P3934" t="s">
        <v>8318</v>
      </c>
      <c r="Q3934">
        <v>1455508964</v>
      </c>
      <c r="R3934" s="13">
        <f t="shared" si="246"/>
        <v>42415.168564814812</v>
      </c>
      <c r="S3934">
        <v>1458097364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 t="b">
        <v>0</v>
      </c>
      <c r="J3935">
        <v>12</v>
      </c>
      <c r="K3935" t="b">
        <v>0</v>
      </c>
      <c r="L3935" t="s">
        <v>8271</v>
      </c>
      <c r="M3935" s="8">
        <f t="shared" si="244"/>
        <v>15.742857142857142</v>
      </c>
      <c r="N3935" s="9">
        <f t="shared" si="245"/>
        <v>91.833333333333329</v>
      </c>
      <c r="O3935" t="s">
        <v>8317</v>
      </c>
      <c r="P3935" t="s">
        <v>8318</v>
      </c>
      <c r="Q3935">
        <v>1466205262</v>
      </c>
      <c r="R3935" s="13">
        <f t="shared" si="246"/>
        <v>42538.968310185184</v>
      </c>
      <c r="S3935">
        <v>1468716180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 t="b">
        <v>0</v>
      </c>
      <c r="J3936">
        <v>12</v>
      </c>
      <c r="K3936" t="b">
        <v>0</v>
      </c>
      <c r="L3936" t="s">
        <v>8271</v>
      </c>
      <c r="M3936" s="8">
        <f t="shared" si="244"/>
        <v>11</v>
      </c>
      <c r="N3936" s="9">
        <f t="shared" si="245"/>
        <v>45.833333333333336</v>
      </c>
      <c r="O3936" t="s">
        <v>8317</v>
      </c>
      <c r="P3936" t="s">
        <v>8318</v>
      </c>
      <c r="Q3936">
        <v>1439827639</v>
      </c>
      <c r="R3936" s="13">
        <f t="shared" si="246"/>
        <v>42233.671747685185</v>
      </c>
      <c r="S3936">
        <v>1443704400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 t="b">
        <v>0</v>
      </c>
      <c r="J3937">
        <v>23</v>
      </c>
      <c r="K3937" t="b">
        <v>0</v>
      </c>
      <c r="L3937" t="s">
        <v>8271</v>
      </c>
      <c r="M3937" s="8">
        <f t="shared" si="244"/>
        <v>43.833333333333336</v>
      </c>
      <c r="N3937" s="9">
        <f t="shared" si="245"/>
        <v>57.173913043478258</v>
      </c>
      <c r="O3937" t="s">
        <v>8317</v>
      </c>
      <c r="P3937" t="s">
        <v>8318</v>
      </c>
      <c r="Q3937">
        <v>1438789546</v>
      </c>
      <c r="R3937" s="13">
        <f t="shared" si="246"/>
        <v>42221.656782407401</v>
      </c>
      <c r="S3937">
        <v>1443973546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 t="b">
        <v>0</v>
      </c>
      <c r="J3938">
        <v>0</v>
      </c>
      <c r="K3938" t="b">
        <v>0</v>
      </c>
      <c r="L3938" t="s">
        <v>8271</v>
      </c>
      <c r="M3938" s="8">
        <f t="shared" si="244"/>
        <v>0</v>
      </c>
      <c r="N3938" s="9" t="e">
        <f t="shared" si="245"/>
        <v>#DIV/0!</v>
      </c>
      <c r="O3938" t="s">
        <v>8317</v>
      </c>
      <c r="P3938" t="s">
        <v>8318</v>
      </c>
      <c r="Q3938">
        <v>1477981120</v>
      </c>
      <c r="R3938" s="13">
        <f t="shared" si="246"/>
        <v>42675.262962962966</v>
      </c>
      <c r="S3938">
        <v>1480576720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 t="b">
        <v>0</v>
      </c>
      <c r="J3939">
        <v>10</v>
      </c>
      <c r="K3939" t="b">
        <v>0</v>
      </c>
      <c r="L3939" t="s">
        <v>8271</v>
      </c>
      <c r="M3939" s="8">
        <f t="shared" si="244"/>
        <v>86.135181975736572</v>
      </c>
      <c r="N3939" s="9">
        <f t="shared" si="245"/>
        <v>248.5</v>
      </c>
      <c r="O3939" t="s">
        <v>8317</v>
      </c>
      <c r="P3939" t="s">
        <v>8318</v>
      </c>
      <c r="Q3939">
        <v>1465830560</v>
      </c>
      <c r="R3939" s="13">
        <f t="shared" si="246"/>
        <v>42534.631481481483</v>
      </c>
      <c r="S3939">
        <v>1468249760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 t="b">
        <v>0</v>
      </c>
      <c r="J3940">
        <v>5</v>
      </c>
      <c r="K3940" t="b">
        <v>0</v>
      </c>
      <c r="L3940" t="s">
        <v>8271</v>
      </c>
      <c r="M3940" s="8">
        <f t="shared" si="244"/>
        <v>12.196620583717358</v>
      </c>
      <c r="N3940" s="9">
        <f t="shared" si="245"/>
        <v>79.400000000000006</v>
      </c>
      <c r="O3940" t="s">
        <v>8317</v>
      </c>
      <c r="P3940" t="s">
        <v>8318</v>
      </c>
      <c r="Q3940">
        <v>1432763054</v>
      </c>
      <c r="R3940" s="13">
        <f t="shared" si="246"/>
        <v>42151.905717592599</v>
      </c>
      <c r="S3940">
        <v>1435441454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 t="b">
        <v>0</v>
      </c>
      <c r="J3941">
        <v>1</v>
      </c>
      <c r="K3941" t="b">
        <v>0</v>
      </c>
      <c r="L3941" t="s">
        <v>8271</v>
      </c>
      <c r="M3941" s="8">
        <f t="shared" si="244"/>
        <v>0.1</v>
      </c>
      <c r="N3941" s="9">
        <f t="shared" si="245"/>
        <v>5</v>
      </c>
      <c r="O3941" t="s">
        <v>8317</v>
      </c>
      <c r="P3941" t="s">
        <v>8318</v>
      </c>
      <c r="Q3941">
        <v>1412328979</v>
      </c>
      <c r="R3941" s="13">
        <f t="shared" si="246"/>
        <v>41915.400219907409</v>
      </c>
      <c r="S3941">
        <v>1412656200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 t="b">
        <v>0</v>
      </c>
      <c r="J3942">
        <v>2</v>
      </c>
      <c r="K3942" t="b">
        <v>0</v>
      </c>
      <c r="L3942" t="s">
        <v>8271</v>
      </c>
      <c r="M3942" s="8">
        <f t="shared" si="244"/>
        <v>0.22</v>
      </c>
      <c r="N3942" s="9">
        <f t="shared" si="245"/>
        <v>5.5</v>
      </c>
      <c r="O3942" t="s">
        <v>8317</v>
      </c>
      <c r="P3942" t="s">
        <v>8318</v>
      </c>
      <c r="Q3942">
        <v>1416311351</v>
      </c>
      <c r="R3942" s="13">
        <f t="shared" si="246"/>
        <v>41961.492488425924</v>
      </c>
      <c r="S3942">
        <v>1420199351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 t="b">
        <v>0</v>
      </c>
      <c r="J3943">
        <v>2</v>
      </c>
      <c r="K3943" t="b">
        <v>0</v>
      </c>
      <c r="L3943" t="s">
        <v>8271</v>
      </c>
      <c r="M3943" s="8">
        <f t="shared" si="244"/>
        <v>0.90909090909090906</v>
      </c>
      <c r="N3943" s="9">
        <f t="shared" si="245"/>
        <v>25</v>
      </c>
      <c r="O3943" t="s">
        <v>8317</v>
      </c>
      <c r="P3943" t="s">
        <v>8318</v>
      </c>
      <c r="Q3943">
        <v>1414505137</v>
      </c>
      <c r="R3943" s="13">
        <f t="shared" si="246"/>
        <v>41940.587233796294</v>
      </c>
      <c r="S3943">
        <v>1416877200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 t="b">
        <v>0</v>
      </c>
      <c r="J3944">
        <v>0</v>
      </c>
      <c r="K3944" t="b">
        <v>0</v>
      </c>
      <c r="L3944" t="s">
        <v>8271</v>
      </c>
      <c r="M3944" s="8">
        <f t="shared" si="244"/>
        <v>0</v>
      </c>
      <c r="N3944" s="9" t="e">
        <f t="shared" si="245"/>
        <v>#DIV/0!</v>
      </c>
      <c r="O3944" t="s">
        <v>8317</v>
      </c>
      <c r="P3944" t="s">
        <v>8318</v>
      </c>
      <c r="Q3944">
        <v>1429306914</v>
      </c>
      <c r="R3944" s="13">
        <f t="shared" si="246"/>
        <v>42111.904097222221</v>
      </c>
      <c r="S3944">
        <v>1434490914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 t="b">
        <v>0</v>
      </c>
      <c r="J3945">
        <v>13</v>
      </c>
      <c r="K3945" t="b">
        <v>0</v>
      </c>
      <c r="L3945" t="s">
        <v>8271</v>
      </c>
      <c r="M3945" s="8">
        <f t="shared" si="244"/>
        <v>35.64</v>
      </c>
      <c r="N3945" s="9">
        <f t="shared" si="245"/>
        <v>137.07692307692307</v>
      </c>
      <c r="O3945" t="s">
        <v>8317</v>
      </c>
      <c r="P3945" t="s">
        <v>8318</v>
      </c>
      <c r="Q3945">
        <v>1443811268</v>
      </c>
      <c r="R3945" s="13">
        <f t="shared" si="246"/>
        <v>42279.778564814813</v>
      </c>
      <c r="S3945">
        <v>1446483000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 t="b">
        <v>0</v>
      </c>
      <c r="J3946">
        <v>0</v>
      </c>
      <c r="K3946" t="b">
        <v>0</v>
      </c>
      <c r="L3946" t="s">
        <v>8271</v>
      </c>
      <c r="M3946" s="8">
        <f t="shared" si="244"/>
        <v>0</v>
      </c>
      <c r="N3946" s="9" t="e">
        <f t="shared" si="245"/>
        <v>#DIV/0!</v>
      </c>
      <c r="O3946" t="s">
        <v>8317</v>
      </c>
      <c r="P3946" t="s">
        <v>8318</v>
      </c>
      <c r="Q3946">
        <v>1438098875</v>
      </c>
      <c r="R3946" s="13">
        <f t="shared" si="246"/>
        <v>42213.662905092591</v>
      </c>
      <c r="S3946">
        <v>1440690875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 t="b">
        <v>0</v>
      </c>
      <c r="J3947">
        <v>1</v>
      </c>
      <c r="K3947" t="b">
        <v>0</v>
      </c>
      <c r="L3947" t="s">
        <v>8271</v>
      </c>
      <c r="M3947" s="8">
        <f t="shared" si="244"/>
        <v>0.25</v>
      </c>
      <c r="N3947" s="9">
        <f t="shared" si="245"/>
        <v>5</v>
      </c>
      <c r="O3947" t="s">
        <v>8317</v>
      </c>
      <c r="P3947" t="s">
        <v>8318</v>
      </c>
      <c r="Q3947">
        <v>1429125268</v>
      </c>
      <c r="R3947" s="13">
        <f t="shared" si="246"/>
        <v>42109.801712962959</v>
      </c>
      <c r="S3947">
        <v>1431717268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 t="b">
        <v>0</v>
      </c>
      <c r="J3948">
        <v>5</v>
      </c>
      <c r="K3948" t="b">
        <v>0</v>
      </c>
      <c r="L3948" t="s">
        <v>8271</v>
      </c>
      <c r="M3948" s="8">
        <f t="shared" si="244"/>
        <v>3.25</v>
      </c>
      <c r="N3948" s="9">
        <f t="shared" si="245"/>
        <v>39</v>
      </c>
      <c r="O3948" t="s">
        <v>8317</v>
      </c>
      <c r="P3948" t="s">
        <v>8318</v>
      </c>
      <c r="Q3948">
        <v>1422388822</v>
      </c>
      <c r="R3948" s="13">
        <f t="shared" si="246"/>
        <v>42031.833587962959</v>
      </c>
      <c r="S3948">
        <v>1425110400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 t="b">
        <v>0</v>
      </c>
      <c r="J3949">
        <v>2</v>
      </c>
      <c r="K3949" t="b">
        <v>0</v>
      </c>
      <c r="L3949" t="s">
        <v>8271</v>
      </c>
      <c r="M3949" s="8">
        <f t="shared" si="244"/>
        <v>3.3666666666666667</v>
      </c>
      <c r="N3949" s="9">
        <f t="shared" si="245"/>
        <v>50.5</v>
      </c>
      <c r="O3949" t="s">
        <v>8317</v>
      </c>
      <c r="P3949" t="s">
        <v>8318</v>
      </c>
      <c r="Q3949">
        <v>1472786744</v>
      </c>
      <c r="R3949" s="13">
        <f t="shared" si="246"/>
        <v>42615.142870370371</v>
      </c>
      <c r="S3949">
        <v>1475378744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 t="b">
        <v>0</v>
      </c>
      <c r="J3950">
        <v>0</v>
      </c>
      <c r="K3950" t="b">
        <v>0</v>
      </c>
      <c r="L3950" t="s">
        <v>8271</v>
      </c>
      <c r="M3950" s="8">
        <f t="shared" si="244"/>
        <v>0</v>
      </c>
      <c r="N3950" s="9" t="e">
        <f t="shared" si="245"/>
        <v>#DIV/0!</v>
      </c>
      <c r="O3950" t="s">
        <v>8317</v>
      </c>
      <c r="P3950" t="s">
        <v>8318</v>
      </c>
      <c r="Q3950">
        <v>1404892123</v>
      </c>
      <c r="R3950" s="13">
        <f t="shared" si="246"/>
        <v>41829.325497685182</v>
      </c>
      <c r="S3950">
        <v>1410076123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 t="b">
        <v>0</v>
      </c>
      <c r="J3951">
        <v>32</v>
      </c>
      <c r="K3951" t="b">
        <v>0</v>
      </c>
      <c r="L3951" t="s">
        <v>8271</v>
      </c>
      <c r="M3951" s="8">
        <f t="shared" si="244"/>
        <v>15.77</v>
      </c>
      <c r="N3951" s="9">
        <f t="shared" si="245"/>
        <v>49.28125</v>
      </c>
      <c r="O3951" t="s">
        <v>8317</v>
      </c>
      <c r="P3951" t="s">
        <v>8318</v>
      </c>
      <c r="Q3951">
        <v>1421031221</v>
      </c>
      <c r="R3951" s="13">
        <f t="shared" si="246"/>
        <v>42016.120613425926</v>
      </c>
      <c r="S3951">
        <v>1423623221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 t="b">
        <v>0</v>
      </c>
      <c r="J3952">
        <v>1</v>
      </c>
      <c r="K3952" t="b">
        <v>0</v>
      </c>
      <c r="L3952" t="s">
        <v>8271</v>
      </c>
      <c r="M3952" s="8">
        <f t="shared" si="244"/>
        <v>0.625</v>
      </c>
      <c r="N3952" s="9">
        <f t="shared" si="245"/>
        <v>25</v>
      </c>
      <c r="O3952" t="s">
        <v>8317</v>
      </c>
      <c r="P3952" t="s">
        <v>8318</v>
      </c>
      <c r="Q3952">
        <v>1457628680</v>
      </c>
      <c r="R3952" s="13">
        <f t="shared" si="246"/>
        <v>42439.702314814815</v>
      </c>
      <c r="S3952">
        <v>1460140500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 t="b">
        <v>0</v>
      </c>
      <c r="J3953">
        <v>1</v>
      </c>
      <c r="K3953" t="b">
        <v>0</v>
      </c>
      <c r="L3953" t="s">
        <v>8271</v>
      </c>
      <c r="M3953" s="8">
        <f t="shared" si="244"/>
        <v>5.0000000000000001E-4</v>
      </c>
      <c r="N3953" s="9">
        <f t="shared" si="245"/>
        <v>1</v>
      </c>
      <c r="O3953" t="s">
        <v>8317</v>
      </c>
      <c r="P3953" t="s">
        <v>8318</v>
      </c>
      <c r="Q3953">
        <v>1457120942</v>
      </c>
      <c r="R3953" s="13">
        <f t="shared" si="246"/>
        <v>42433.825717592597</v>
      </c>
      <c r="S3953">
        <v>1462301342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 t="b">
        <v>0</v>
      </c>
      <c r="J3954">
        <v>1</v>
      </c>
      <c r="K3954" t="b">
        <v>0</v>
      </c>
      <c r="L3954" t="s">
        <v>8271</v>
      </c>
      <c r="M3954" s="8">
        <f t="shared" si="244"/>
        <v>9.6153846153846159E-2</v>
      </c>
      <c r="N3954" s="9">
        <f t="shared" si="245"/>
        <v>25</v>
      </c>
      <c r="O3954" t="s">
        <v>8317</v>
      </c>
      <c r="P3954" t="s">
        <v>8318</v>
      </c>
      <c r="Q3954">
        <v>1440701890</v>
      </c>
      <c r="R3954" s="13">
        <f t="shared" si="246"/>
        <v>42243.790393518517</v>
      </c>
      <c r="S3954">
        <v>1445885890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 t="b">
        <v>0</v>
      </c>
      <c r="J3955">
        <v>0</v>
      </c>
      <c r="K3955" t="b">
        <v>0</v>
      </c>
      <c r="L3955" t="s">
        <v>8271</v>
      </c>
      <c r="M3955" s="8">
        <f t="shared" si="244"/>
        <v>0</v>
      </c>
      <c r="N3955" s="9" t="e">
        <f t="shared" si="245"/>
        <v>#DIV/0!</v>
      </c>
      <c r="O3955" t="s">
        <v>8317</v>
      </c>
      <c r="P3955" t="s">
        <v>8318</v>
      </c>
      <c r="Q3955">
        <v>1467162586</v>
      </c>
      <c r="R3955" s="13">
        <f t="shared" si="246"/>
        <v>42550.048449074078</v>
      </c>
      <c r="S3955">
        <v>1469834940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 t="b">
        <v>0</v>
      </c>
      <c r="J3956">
        <v>0</v>
      </c>
      <c r="K3956" t="b">
        <v>0</v>
      </c>
      <c r="L3956" t="s">
        <v>8271</v>
      </c>
      <c r="M3956" s="8">
        <f t="shared" si="244"/>
        <v>0</v>
      </c>
      <c r="N3956" s="9" t="e">
        <f t="shared" si="245"/>
        <v>#DIV/0!</v>
      </c>
      <c r="O3956" t="s">
        <v>8317</v>
      </c>
      <c r="P3956" t="s">
        <v>8318</v>
      </c>
      <c r="Q3956">
        <v>1400168264</v>
      </c>
      <c r="R3956" s="13">
        <f t="shared" si="246"/>
        <v>41774.651203703703</v>
      </c>
      <c r="S3956">
        <v>1405352264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 t="b">
        <v>0</v>
      </c>
      <c r="J3957">
        <v>8</v>
      </c>
      <c r="K3957" t="b">
        <v>0</v>
      </c>
      <c r="L3957" t="s">
        <v>8271</v>
      </c>
      <c r="M3957" s="8">
        <f t="shared" si="244"/>
        <v>24.285714285714285</v>
      </c>
      <c r="N3957" s="9">
        <f t="shared" si="245"/>
        <v>53.125</v>
      </c>
      <c r="O3957" t="s">
        <v>8317</v>
      </c>
      <c r="P3957" t="s">
        <v>8318</v>
      </c>
      <c r="Q3957">
        <v>1446150141</v>
      </c>
      <c r="R3957" s="13">
        <f t="shared" si="246"/>
        <v>42306.848854166667</v>
      </c>
      <c r="S3957">
        <v>1448745741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 t="b">
        <v>0</v>
      </c>
      <c r="J3958">
        <v>0</v>
      </c>
      <c r="K3958" t="b">
        <v>0</v>
      </c>
      <c r="L3958" t="s">
        <v>8271</v>
      </c>
      <c r="M3958" s="8">
        <f t="shared" si="244"/>
        <v>0</v>
      </c>
      <c r="N3958" s="9" t="e">
        <f t="shared" si="245"/>
        <v>#DIV/0!</v>
      </c>
      <c r="O3958" t="s">
        <v>8317</v>
      </c>
      <c r="P3958" t="s">
        <v>8318</v>
      </c>
      <c r="Q3958">
        <v>1459203727</v>
      </c>
      <c r="R3958" s="13">
        <f t="shared" si="246"/>
        <v>42457.932025462964</v>
      </c>
      <c r="S3958">
        <v>1461543600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 t="b">
        <v>0</v>
      </c>
      <c r="J3959">
        <v>1</v>
      </c>
      <c r="K3959" t="b">
        <v>0</v>
      </c>
      <c r="L3959" t="s">
        <v>8271</v>
      </c>
      <c r="M3959" s="8">
        <f t="shared" si="244"/>
        <v>2.5000000000000001E-2</v>
      </c>
      <c r="N3959" s="9">
        <f t="shared" si="245"/>
        <v>7</v>
      </c>
      <c r="O3959" t="s">
        <v>8317</v>
      </c>
      <c r="P3959" t="s">
        <v>8318</v>
      </c>
      <c r="Q3959">
        <v>1464045954</v>
      </c>
      <c r="R3959" s="13">
        <f t="shared" si="246"/>
        <v>42513.976319444439</v>
      </c>
      <c r="S3959">
        <v>1468020354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 t="b">
        <v>0</v>
      </c>
      <c r="J3960">
        <v>16</v>
      </c>
      <c r="K3960" t="b">
        <v>0</v>
      </c>
      <c r="L3960" t="s">
        <v>8271</v>
      </c>
      <c r="M3960" s="8">
        <f t="shared" si="244"/>
        <v>32.049999999999997</v>
      </c>
      <c r="N3960" s="9">
        <f t="shared" si="245"/>
        <v>40.0625</v>
      </c>
      <c r="O3960" t="s">
        <v>8317</v>
      </c>
      <c r="P3960" t="s">
        <v>8318</v>
      </c>
      <c r="Q3960">
        <v>1403822912</v>
      </c>
      <c r="R3960" s="13">
        <f t="shared" si="246"/>
        <v>41816.950370370374</v>
      </c>
      <c r="S3960">
        <v>1406988000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 t="b">
        <v>0</v>
      </c>
      <c r="J3961">
        <v>12</v>
      </c>
      <c r="K3961" t="b">
        <v>0</v>
      </c>
      <c r="L3961" t="s">
        <v>8271</v>
      </c>
      <c r="M3961" s="8">
        <f t="shared" si="244"/>
        <v>24.333333333333332</v>
      </c>
      <c r="N3961" s="9">
        <f t="shared" si="245"/>
        <v>24.333333333333332</v>
      </c>
      <c r="O3961" t="s">
        <v>8317</v>
      </c>
      <c r="P3961" t="s">
        <v>8318</v>
      </c>
      <c r="Q3961">
        <v>1409338556</v>
      </c>
      <c r="R3961" s="13">
        <f t="shared" si="246"/>
        <v>41880.788842592592</v>
      </c>
      <c r="S3961">
        <v>1411930556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 t="b">
        <v>0</v>
      </c>
      <c r="J3962">
        <v>4</v>
      </c>
      <c r="K3962" t="b">
        <v>0</v>
      </c>
      <c r="L3962" t="s">
        <v>8271</v>
      </c>
      <c r="M3962" s="8">
        <f t="shared" si="244"/>
        <v>1.5</v>
      </c>
      <c r="N3962" s="9">
        <f t="shared" si="245"/>
        <v>11.25</v>
      </c>
      <c r="O3962" t="s">
        <v>8317</v>
      </c>
      <c r="P3962" t="s">
        <v>8318</v>
      </c>
      <c r="Q3962">
        <v>1449260256</v>
      </c>
      <c r="R3962" s="13">
        <f t="shared" si="246"/>
        <v>42342.845555555556</v>
      </c>
      <c r="S3962">
        <v>1451852256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 t="b">
        <v>0</v>
      </c>
      <c r="J3963">
        <v>2</v>
      </c>
      <c r="K3963" t="b">
        <v>0</v>
      </c>
      <c r="L3963" t="s">
        <v>8271</v>
      </c>
      <c r="M3963" s="8">
        <f t="shared" si="244"/>
        <v>0.42</v>
      </c>
      <c r="N3963" s="9">
        <f t="shared" si="245"/>
        <v>10.5</v>
      </c>
      <c r="O3963" t="s">
        <v>8317</v>
      </c>
      <c r="P3963" t="s">
        <v>8318</v>
      </c>
      <c r="Q3963">
        <v>1397683410</v>
      </c>
      <c r="R3963" s="13">
        <f t="shared" si="246"/>
        <v>41745.891319444447</v>
      </c>
      <c r="S3963">
        <v>1399584210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 t="b">
        <v>0</v>
      </c>
      <c r="J3964">
        <v>3</v>
      </c>
      <c r="K3964" t="b">
        <v>0</v>
      </c>
      <c r="L3964" t="s">
        <v>8271</v>
      </c>
      <c r="M3964" s="8">
        <f t="shared" si="244"/>
        <v>3.2142857142857144</v>
      </c>
      <c r="N3964" s="9">
        <f t="shared" si="245"/>
        <v>15</v>
      </c>
      <c r="O3964" t="s">
        <v>8317</v>
      </c>
      <c r="P3964" t="s">
        <v>8318</v>
      </c>
      <c r="Q3964">
        <v>1446562494</v>
      </c>
      <c r="R3964" s="13">
        <f t="shared" si="246"/>
        <v>42311.621458333335</v>
      </c>
      <c r="S3964">
        <v>1448722494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 t="b">
        <v>0</v>
      </c>
      <c r="J3965">
        <v>0</v>
      </c>
      <c r="K3965" t="b">
        <v>0</v>
      </c>
      <c r="L3965" t="s">
        <v>8271</v>
      </c>
      <c r="M3965" s="8">
        <f t="shared" si="244"/>
        <v>0</v>
      </c>
      <c r="N3965" s="9" t="e">
        <f t="shared" si="245"/>
        <v>#DIV/0!</v>
      </c>
      <c r="O3965" t="s">
        <v>8317</v>
      </c>
      <c r="P3965" t="s">
        <v>8318</v>
      </c>
      <c r="Q3965">
        <v>1445226117</v>
      </c>
      <c r="R3965" s="13">
        <f t="shared" si="246"/>
        <v>42296.154131944444</v>
      </c>
      <c r="S3965">
        <v>1447821717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 t="b">
        <v>0</v>
      </c>
      <c r="J3966">
        <v>3</v>
      </c>
      <c r="K3966" t="b">
        <v>0</v>
      </c>
      <c r="L3966" t="s">
        <v>8271</v>
      </c>
      <c r="M3966" s="8">
        <f t="shared" si="244"/>
        <v>6.3</v>
      </c>
      <c r="N3966" s="9">
        <f t="shared" si="245"/>
        <v>42</v>
      </c>
      <c r="O3966" t="s">
        <v>8317</v>
      </c>
      <c r="P3966" t="s">
        <v>8318</v>
      </c>
      <c r="Q3966">
        <v>1424279986</v>
      </c>
      <c r="R3966" s="13">
        <f t="shared" si="246"/>
        <v>42053.722060185188</v>
      </c>
      <c r="S3966">
        <v>1429460386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 t="b">
        <v>0</v>
      </c>
      <c r="J3967">
        <v>4</v>
      </c>
      <c r="K3967" t="b">
        <v>0</v>
      </c>
      <c r="L3967" t="s">
        <v>8271</v>
      </c>
      <c r="M3967" s="8">
        <f t="shared" si="244"/>
        <v>14.25</v>
      </c>
      <c r="N3967" s="9">
        <f t="shared" si="245"/>
        <v>71.25</v>
      </c>
      <c r="O3967" t="s">
        <v>8317</v>
      </c>
      <c r="P3967" t="s">
        <v>8318</v>
      </c>
      <c r="Q3967">
        <v>1455428380</v>
      </c>
      <c r="R3967" s="13">
        <f t="shared" si="246"/>
        <v>42414.235879629632</v>
      </c>
      <c r="S3967">
        <v>1460608780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 t="b">
        <v>0</v>
      </c>
      <c r="J3968">
        <v>2</v>
      </c>
      <c r="K3968" t="b">
        <v>0</v>
      </c>
      <c r="L3968" t="s">
        <v>8271</v>
      </c>
      <c r="M3968" s="8">
        <f t="shared" si="244"/>
        <v>0.6</v>
      </c>
      <c r="N3968" s="9">
        <f t="shared" si="245"/>
        <v>22.5</v>
      </c>
      <c r="O3968" t="s">
        <v>8317</v>
      </c>
      <c r="P3968" t="s">
        <v>8318</v>
      </c>
      <c r="Q3968">
        <v>1402506278</v>
      </c>
      <c r="R3968" s="13">
        <f t="shared" si="246"/>
        <v>41801.711550925924</v>
      </c>
      <c r="S3968">
        <v>1406170740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 t="b">
        <v>0</v>
      </c>
      <c r="J3969">
        <v>10</v>
      </c>
      <c r="K3969" t="b">
        <v>0</v>
      </c>
      <c r="L3969" t="s">
        <v>8271</v>
      </c>
      <c r="M3969" s="8">
        <f t="shared" si="244"/>
        <v>24.117647058823529</v>
      </c>
      <c r="N3969" s="9">
        <f t="shared" si="245"/>
        <v>41</v>
      </c>
      <c r="O3969" t="s">
        <v>8317</v>
      </c>
      <c r="P3969" t="s">
        <v>8318</v>
      </c>
      <c r="Q3969">
        <v>1486191507</v>
      </c>
      <c r="R3969" s="13">
        <f t="shared" si="246"/>
        <v>42770.290590277778</v>
      </c>
      <c r="S3969">
        <v>1488783507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 t="b">
        <v>0</v>
      </c>
      <c r="J3970">
        <v>11</v>
      </c>
      <c r="K3970" t="b">
        <v>0</v>
      </c>
      <c r="L3970" t="s">
        <v>8271</v>
      </c>
      <c r="M3970" s="8">
        <f t="shared" ref="M3970:M4033" si="248">100*E3970/D3970</f>
        <v>10.54</v>
      </c>
      <c r="N3970" s="9">
        <f t="shared" ref="N3970:N4033" si="249">E3970/J3970</f>
        <v>47.909090909090907</v>
      </c>
      <c r="O3970" t="s">
        <v>8317</v>
      </c>
      <c r="P3970" t="s">
        <v>8318</v>
      </c>
      <c r="Q3970">
        <v>1458761673</v>
      </c>
      <c r="R3970" s="13">
        <f t="shared" ref="R3970:R4033" si="250">(((Q3970/60)/60)/24)+DATE(1970,1,1)</f>
        <v>42452.815659722226</v>
      </c>
      <c r="S3970">
        <v>1463945673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 t="b">
        <v>0</v>
      </c>
      <c r="J3971">
        <v>6</v>
      </c>
      <c r="K3971" t="b">
        <v>0</v>
      </c>
      <c r="L3971" t="s">
        <v>8271</v>
      </c>
      <c r="M3971" s="8">
        <f t="shared" si="248"/>
        <v>7.4690265486725664</v>
      </c>
      <c r="N3971" s="9">
        <f t="shared" si="249"/>
        <v>35.166666666666664</v>
      </c>
      <c r="O3971" t="s">
        <v>8317</v>
      </c>
      <c r="P3971" t="s">
        <v>8318</v>
      </c>
      <c r="Q3971">
        <v>1471638646</v>
      </c>
      <c r="R3971" s="13">
        <f t="shared" si="250"/>
        <v>42601.854699074072</v>
      </c>
      <c r="S3971">
        <v>1472442900</v>
      </c>
      <c r="T3971" s="14">
        <f t="shared" ref="T3971:T4034" si="251">(((S3971/60)/60)/24)+DATE(1970,1,1)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 t="b">
        <v>0</v>
      </c>
      <c r="J3972">
        <v>2</v>
      </c>
      <c r="K3972" t="b">
        <v>0</v>
      </c>
      <c r="L3972" t="s">
        <v>8271</v>
      </c>
      <c r="M3972" s="8">
        <f t="shared" si="248"/>
        <v>7.3333333333333334E-2</v>
      </c>
      <c r="N3972" s="9">
        <f t="shared" si="249"/>
        <v>5.5</v>
      </c>
      <c r="O3972" t="s">
        <v>8317</v>
      </c>
      <c r="P3972" t="s">
        <v>8318</v>
      </c>
      <c r="Q3972">
        <v>1458333811</v>
      </c>
      <c r="R3972" s="13">
        <f t="shared" si="250"/>
        <v>42447.863553240735</v>
      </c>
      <c r="S3972">
        <v>1460925811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 t="b">
        <v>0</v>
      </c>
      <c r="J3973">
        <v>6</v>
      </c>
      <c r="K3973" t="b">
        <v>0</v>
      </c>
      <c r="L3973" t="s">
        <v>8271</v>
      </c>
      <c r="M3973" s="8">
        <f t="shared" si="248"/>
        <v>0.97142857142857142</v>
      </c>
      <c r="N3973" s="9">
        <f t="shared" si="249"/>
        <v>22.666666666666668</v>
      </c>
      <c r="O3973" t="s">
        <v>8317</v>
      </c>
      <c r="P3973" t="s">
        <v>8318</v>
      </c>
      <c r="Q3973">
        <v>1403355126</v>
      </c>
      <c r="R3973" s="13">
        <f t="shared" si="250"/>
        <v>41811.536180555559</v>
      </c>
      <c r="S3973">
        <v>1405947126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 t="b">
        <v>0</v>
      </c>
      <c r="J3974">
        <v>8</v>
      </c>
      <c r="K3974" t="b">
        <v>0</v>
      </c>
      <c r="L3974" t="s">
        <v>8271</v>
      </c>
      <c r="M3974" s="8">
        <f t="shared" si="248"/>
        <v>21.1</v>
      </c>
      <c r="N3974" s="9">
        <f t="shared" si="249"/>
        <v>26.375</v>
      </c>
      <c r="O3974" t="s">
        <v>8317</v>
      </c>
      <c r="P3974" t="s">
        <v>8318</v>
      </c>
      <c r="Q3974">
        <v>1418002634</v>
      </c>
      <c r="R3974" s="13">
        <f t="shared" si="250"/>
        <v>41981.067523148144</v>
      </c>
      <c r="S3974">
        <v>1423186634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 t="b">
        <v>0</v>
      </c>
      <c r="J3975">
        <v>37</v>
      </c>
      <c r="K3975" t="b">
        <v>0</v>
      </c>
      <c r="L3975" t="s">
        <v>8271</v>
      </c>
      <c r="M3975" s="8">
        <f t="shared" si="248"/>
        <v>78.099999999999994</v>
      </c>
      <c r="N3975" s="9">
        <f t="shared" si="249"/>
        <v>105.54054054054055</v>
      </c>
      <c r="O3975" t="s">
        <v>8317</v>
      </c>
      <c r="P3975" t="s">
        <v>8318</v>
      </c>
      <c r="Q3975">
        <v>1460219110</v>
      </c>
      <c r="R3975" s="13">
        <f t="shared" si="250"/>
        <v>42469.68414351852</v>
      </c>
      <c r="S3975">
        <v>1462766400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 t="b">
        <v>0</v>
      </c>
      <c r="J3976">
        <v>11</v>
      </c>
      <c r="K3976" t="b">
        <v>0</v>
      </c>
      <c r="L3976" t="s">
        <v>8271</v>
      </c>
      <c r="M3976" s="8">
        <f t="shared" si="248"/>
        <v>32</v>
      </c>
      <c r="N3976" s="9">
        <f t="shared" si="249"/>
        <v>29.09090909090909</v>
      </c>
      <c r="O3976" t="s">
        <v>8317</v>
      </c>
      <c r="P3976" t="s">
        <v>8318</v>
      </c>
      <c r="Q3976">
        <v>1462280848</v>
      </c>
      <c r="R3976" s="13">
        <f t="shared" si="250"/>
        <v>42493.546851851846</v>
      </c>
      <c r="S3976">
        <v>1464872848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 t="b">
        <v>0</v>
      </c>
      <c r="J3977">
        <v>0</v>
      </c>
      <c r="K3977" t="b">
        <v>0</v>
      </c>
      <c r="L3977" t="s">
        <v>8271</v>
      </c>
      <c r="M3977" s="8">
        <f t="shared" si="248"/>
        <v>0</v>
      </c>
      <c r="N3977" s="9" t="e">
        <f t="shared" si="249"/>
        <v>#DIV/0!</v>
      </c>
      <c r="O3977" t="s">
        <v>8317</v>
      </c>
      <c r="P3977" t="s">
        <v>8318</v>
      </c>
      <c r="Q3977">
        <v>1465850898</v>
      </c>
      <c r="R3977" s="13">
        <f t="shared" si="250"/>
        <v>42534.866875</v>
      </c>
      <c r="S3977">
        <v>1468442898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 t="b">
        <v>0</v>
      </c>
      <c r="J3978">
        <v>10</v>
      </c>
      <c r="K3978" t="b">
        <v>0</v>
      </c>
      <c r="L3978" t="s">
        <v>8271</v>
      </c>
      <c r="M3978" s="8">
        <f t="shared" si="248"/>
        <v>47.692307692307693</v>
      </c>
      <c r="N3978" s="9">
        <f t="shared" si="249"/>
        <v>62</v>
      </c>
      <c r="O3978" t="s">
        <v>8317</v>
      </c>
      <c r="P3978" t="s">
        <v>8318</v>
      </c>
      <c r="Q3978">
        <v>1405024561</v>
      </c>
      <c r="R3978" s="13">
        <f t="shared" si="250"/>
        <v>41830.858344907407</v>
      </c>
      <c r="S3978">
        <v>1406876400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 t="b">
        <v>0</v>
      </c>
      <c r="J3979">
        <v>6</v>
      </c>
      <c r="K3979" t="b">
        <v>0</v>
      </c>
      <c r="L3979" t="s">
        <v>8271</v>
      </c>
      <c r="M3979" s="8">
        <f t="shared" si="248"/>
        <v>1.45</v>
      </c>
      <c r="N3979" s="9">
        <f t="shared" si="249"/>
        <v>217.5</v>
      </c>
      <c r="O3979" t="s">
        <v>8317</v>
      </c>
      <c r="P3979" t="s">
        <v>8318</v>
      </c>
      <c r="Q3979">
        <v>1466621732</v>
      </c>
      <c r="R3979" s="13">
        <f t="shared" si="250"/>
        <v>42543.788564814815</v>
      </c>
      <c r="S3979">
        <v>1469213732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 t="b">
        <v>0</v>
      </c>
      <c r="J3980">
        <v>8</v>
      </c>
      <c r="K3980" t="b">
        <v>0</v>
      </c>
      <c r="L3980" t="s">
        <v>8271</v>
      </c>
      <c r="M3980" s="8">
        <f t="shared" si="248"/>
        <v>10.7</v>
      </c>
      <c r="N3980" s="9">
        <f t="shared" si="249"/>
        <v>26.75</v>
      </c>
      <c r="O3980" t="s">
        <v>8317</v>
      </c>
      <c r="P3980" t="s">
        <v>8318</v>
      </c>
      <c r="Q3980">
        <v>1417533953</v>
      </c>
      <c r="R3980" s="13">
        <f t="shared" si="250"/>
        <v>41975.642974537041</v>
      </c>
      <c r="S3980">
        <v>1422717953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 t="b">
        <v>0</v>
      </c>
      <c r="J3981">
        <v>6</v>
      </c>
      <c r="K3981" t="b">
        <v>0</v>
      </c>
      <c r="L3981" t="s">
        <v>8271</v>
      </c>
      <c r="M3981" s="8">
        <f t="shared" si="248"/>
        <v>1.8333333333333333</v>
      </c>
      <c r="N3981" s="9">
        <f t="shared" si="249"/>
        <v>18.333333333333332</v>
      </c>
      <c r="O3981" t="s">
        <v>8317</v>
      </c>
      <c r="P3981" t="s">
        <v>8318</v>
      </c>
      <c r="Q3981">
        <v>1425678057</v>
      </c>
      <c r="R3981" s="13">
        <f t="shared" si="250"/>
        <v>42069.903437500005</v>
      </c>
      <c r="S3981">
        <v>1427659200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 t="b">
        <v>0</v>
      </c>
      <c r="J3982">
        <v>7</v>
      </c>
      <c r="K3982" t="b">
        <v>0</v>
      </c>
      <c r="L3982" t="s">
        <v>8271</v>
      </c>
      <c r="M3982" s="8">
        <f t="shared" si="248"/>
        <v>18</v>
      </c>
      <c r="N3982" s="9">
        <f t="shared" si="249"/>
        <v>64.285714285714292</v>
      </c>
      <c r="O3982" t="s">
        <v>8317</v>
      </c>
      <c r="P3982" t="s">
        <v>8318</v>
      </c>
      <c r="Q3982">
        <v>1401978147</v>
      </c>
      <c r="R3982" s="13">
        <f t="shared" si="250"/>
        <v>41795.598923611113</v>
      </c>
      <c r="S3982">
        <v>1404570147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 t="b">
        <v>0</v>
      </c>
      <c r="J3983">
        <v>7</v>
      </c>
      <c r="K3983" t="b">
        <v>0</v>
      </c>
      <c r="L3983" t="s">
        <v>8271</v>
      </c>
      <c r="M3983" s="8">
        <f t="shared" si="248"/>
        <v>4.083333333333333</v>
      </c>
      <c r="N3983" s="9">
        <f t="shared" si="249"/>
        <v>175</v>
      </c>
      <c r="O3983" t="s">
        <v>8317</v>
      </c>
      <c r="P3983" t="s">
        <v>8318</v>
      </c>
      <c r="Q3983">
        <v>1463545149</v>
      </c>
      <c r="R3983" s="13">
        <f t="shared" si="250"/>
        <v>42508.179965277777</v>
      </c>
      <c r="S3983">
        <v>1468729149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 t="b">
        <v>0</v>
      </c>
      <c r="J3984">
        <v>5</v>
      </c>
      <c r="K3984" t="b">
        <v>0</v>
      </c>
      <c r="L3984" t="s">
        <v>8271</v>
      </c>
      <c r="M3984" s="8">
        <f t="shared" si="248"/>
        <v>20</v>
      </c>
      <c r="N3984" s="9">
        <f t="shared" si="249"/>
        <v>34</v>
      </c>
      <c r="O3984" t="s">
        <v>8317</v>
      </c>
      <c r="P3984" t="s">
        <v>8318</v>
      </c>
      <c r="Q3984">
        <v>1431113180</v>
      </c>
      <c r="R3984" s="13">
        <f t="shared" si="250"/>
        <v>42132.809953703705</v>
      </c>
      <c r="S3984">
        <v>1436297180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 t="b">
        <v>0</v>
      </c>
      <c r="J3985">
        <v>46</v>
      </c>
      <c r="K3985" t="b">
        <v>0</v>
      </c>
      <c r="L3985" t="s">
        <v>8271</v>
      </c>
      <c r="M3985" s="8">
        <f t="shared" si="248"/>
        <v>34.802513464991023</v>
      </c>
      <c r="N3985" s="9">
        <f t="shared" si="249"/>
        <v>84.282608695652172</v>
      </c>
      <c r="O3985" t="s">
        <v>8317</v>
      </c>
      <c r="P3985" t="s">
        <v>8318</v>
      </c>
      <c r="Q3985">
        <v>1397854356</v>
      </c>
      <c r="R3985" s="13">
        <f t="shared" si="250"/>
        <v>41747.86986111111</v>
      </c>
      <c r="S3985">
        <v>1400569140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 t="b">
        <v>0</v>
      </c>
      <c r="J3986">
        <v>10</v>
      </c>
      <c r="K3986" t="b">
        <v>0</v>
      </c>
      <c r="L3986" t="s">
        <v>8271</v>
      </c>
      <c r="M3986" s="8">
        <f t="shared" si="248"/>
        <v>6.333333333333333</v>
      </c>
      <c r="N3986" s="9">
        <f t="shared" si="249"/>
        <v>9.5</v>
      </c>
      <c r="O3986" t="s">
        <v>8317</v>
      </c>
      <c r="P3986" t="s">
        <v>8318</v>
      </c>
      <c r="Q3986">
        <v>1412809644</v>
      </c>
      <c r="R3986" s="13">
        <f t="shared" si="250"/>
        <v>41920.963472222218</v>
      </c>
      <c r="S3986">
        <v>1415404800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 t="b">
        <v>0</v>
      </c>
      <c r="J3987">
        <v>19</v>
      </c>
      <c r="K3987" t="b">
        <v>0</v>
      </c>
      <c r="L3987" t="s">
        <v>8271</v>
      </c>
      <c r="M3987" s="8">
        <f t="shared" si="248"/>
        <v>32.049999999999997</v>
      </c>
      <c r="N3987" s="9">
        <f t="shared" si="249"/>
        <v>33.736842105263158</v>
      </c>
      <c r="O3987" t="s">
        <v>8317</v>
      </c>
      <c r="P3987" t="s">
        <v>8318</v>
      </c>
      <c r="Q3987">
        <v>1454173120</v>
      </c>
      <c r="R3987" s="13">
        <f t="shared" si="250"/>
        <v>42399.707407407404</v>
      </c>
      <c r="S3987">
        <v>1456002300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 t="b">
        <v>0</v>
      </c>
      <c r="J3988">
        <v>13</v>
      </c>
      <c r="K3988" t="b">
        <v>0</v>
      </c>
      <c r="L3988" t="s">
        <v>8271</v>
      </c>
      <c r="M3988" s="8">
        <f t="shared" si="248"/>
        <v>9.76</v>
      </c>
      <c r="N3988" s="9">
        <f t="shared" si="249"/>
        <v>37.53846153846154</v>
      </c>
      <c r="O3988" t="s">
        <v>8317</v>
      </c>
      <c r="P3988" t="s">
        <v>8318</v>
      </c>
      <c r="Q3988">
        <v>1460034594</v>
      </c>
      <c r="R3988" s="13">
        <f t="shared" si="250"/>
        <v>42467.548541666663</v>
      </c>
      <c r="S3988">
        <v>1462539840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 t="b">
        <v>0</v>
      </c>
      <c r="J3989">
        <v>13</v>
      </c>
      <c r="K3989" t="b">
        <v>0</v>
      </c>
      <c r="L3989" t="s">
        <v>8271</v>
      </c>
      <c r="M3989" s="8">
        <f t="shared" si="248"/>
        <v>37.75</v>
      </c>
      <c r="N3989" s="9">
        <f t="shared" si="249"/>
        <v>11.615384615384615</v>
      </c>
      <c r="O3989" t="s">
        <v>8317</v>
      </c>
      <c r="P3989" t="s">
        <v>8318</v>
      </c>
      <c r="Q3989">
        <v>1399414290</v>
      </c>
      <c r="R3989" s="13">
        <f t="shared" si="250"/>
        <v>41765.92465277778</v>
      </c>
      <c r="S3989">
        <v>1400278290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 t="b">
        <v>0</v>
      </c>
      <c r="J3990">
        <v>4</v>
      </c>
      <c r="K3990" t="b">
        <v>0</v>
      </c>
      <c r="L3990" t="s">
        <v>8271</v>
      </c>
      <c r="M3990" s="8">
        <f t="shared" si="248"/>
        <v>2.1333333333333333</v>
      </c>
      <c r="N3990" s="9">
        <f t="shared" si="249"/>
        <v>8</v>
      </c>
      <c r="O3990" t="s">
        <v>8317</v>
      </c>
      <c r="P3990" t="s">
        <v>8318</v>
      </c>
      <c r="Q3990">
        <v>1439517413</v>
      </c>
      <c r="R3990" s="13">
        <f t="shared" si="250"/>
        <v>42230.08116898148</v>
      </c>
      <c r="S3990">
        <v>1440813413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 t="b">
        <v>0</v>
      </c>
      <c r="J3991">
        <v>0</v>
      </c>
      <c r="K3991" t="b">
        <v>0</v>
      </c>
      <c r="L3991" t="s">
        <v>8271</v>
      </c>
      <c r="M3991" s="8">
        <f t="shared" si="248"/>
        <v>0</v>
      </c>
      <c r="N3991" s="9" t="e">
        <f t="shared" si="249"/>
        <v>#DIV/0!</v>
      </c>
      <c r="O3991" t="s">
        <v>8317</v>
      </c>
      <c r="P3991" t="s">
        <v>8318</v>
      </c>
      <c r="Q3991">
        <v>1444413581</v>
      </c>
      <c r="R3991" s="13">
        <f t="shared" si="250"/>
        <v>42286.749780092592</v>
      </c>
      <c r="S3991">
        <v>1447009181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 t="b">
        <v>0</v>
      </c>
      <c r="J3992">
        <v>3</v>
      </c>
      <c r="K3992" t="b">
        <v>0</v>
      </c>
      <c r="L3992" t="s">
        <v>8271</v>
      </c>
      <c r="M3992" s="8">
        <f t="shared" si="248"/>
        <v>4.1818181818181817</v>
      </c>
      <c r="N3992" s="9">
        <f t="shared" si="249"/>
        <v>23</v>
      </c>
      <c r="O3992" t="s">
        <v>8317</v>
      </c>
      <c r="P3992" t="s">
        <v>8318</v>
      </c>
      <c r="Q3992">
        <v>1454342893</v>
      </c>
      <c r="R3992" s="13">
        <f t="shared" si="250"/>
        <v>42401.672372685185</v>
      </c>
      <c r="S3992">
        <v>1456934893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 t="b">
        <v>0</v>
      </c>
      <c r="J3993">
        <v>1</v>
      </c>
      <c r="K3993" t="b">
        <v>0</v>
      </c>
      <c r="L3993" t="s">
        <v>8271</v>
      </c>
      <c r="M3993" s="8">
        <f t="shared" si="248"/>
        <v>20</v>
      </c>
      <c r="N3993" s="9">
        <f t="shared" si="249"/>
        <v>100</v>
      </c>
      <c r="O3993" t="s">
        <v>8317</v>
      </c>
      <c r="P3993" t="s">
        <v>8318</v>
      </c>
      <c r="Q3993">
        <v>1430494082</v>
      </c>
      <c r="R3993" s="13">
        <f t="shared" si="250"/>
        <v>42125.644467592589</v>
      </c>
      <c r="S3993">
        <v>1433086082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 t="b">
        <v>0</v>
      </c>
      <c r="J3994">
        <v>9</v>
      </c>
      <c r="K3994" t="b">
        <v>0</v>
      </c>
      <c r="L3994" t="s">
        <v>8271</v>
      </c>
      <c r="M3994" s="8">
        <f t="shared" si="248"/>
        <v>5.41</v>
      </c>
      <c r="N3994" s="9">
        <f t="shared" si="249"/>
        <v>60.111111111111114</v>
      </c>
      <c r="O3994" t="s">
        <v>8317</v>
      </c>
      <c r="P3994" t="s">
        <v>8318</v>
      </c>
      <c r="Q3994">
        <v>1444689259</v>
      </c>
      <c r="R3994" s="13">
        <f t="shared" si="250"/>
        <v>42289.94049768518</v>
      </c>
      <c r="S3994">
        <v>1449876859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 t="b">
        <v>0</v>
      </c>
      <c r="J3995">
        <v>1</v>
      </c>
      <c r="K3995" t="b">
        <v>0</v>
      </c>
      <c r="L3995" t="s">
        <v>8271</v>
      </c>
      <c r="M3995" s="8">
        <f t="shared" si="248"/>
        <v>6.0000000000000001E-3</v>
      </c>
      <c r="N3995" s="9">
        <f t="shared" si="249"/>
        <v>3</v>
      </c>
      <c r="O3995" t="s">
        <v>8317</v>
      </c>
      <c r="P3995" t="s">
        <v>8318</v>
      </c>
      <c r="Q3995">
        <v>1428957912</v>
      </c>
      <c r="R3995" s="13">
        <f t="shared" si="250"/>
        <v>42107.864722222221</v>
      </c>
      <c r="S3995">
        <v>1431549912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 t="b">
        <v>0</v>
      </c>
      <c r="J3996">
        <v>1</v>
      </c>
      <c r="K3996" t="b">
        <v>0</v>
      </c>
      <c r="L3996" t="s">
        <v>8271</v>
      </c>
      <c r="M3996" s="8">
        <f t="shared" si="248"/>
        <v>0.25</v>
      </c>
      <c r="N3996" s="9">
        <f t="shared" si="249"/>
        <v>5</v>
      </c>
      <c r="O3996" t="s">
        <v>8317</v>
      </c>
      <c r="P3996" t="s">
        <v>8318</v>
      </c>
      <c r="Q3996">
        <v>1403169690</v>
      </c>
      <c r="R3996" s="13">
        <f t="shared" si="250"/>
        <v>41809.389930555553</v>
      </c>
      <c r="S3996">
        <v>1405761690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 t="b">
        <v>0</v>
      </c>
      <c r="J3997">
        <v>4</v>
      </c>
      <c r="K3997" t="b">
        <v>0</v>
      </c>
      <c r="L3997" t="s">
        <v>8271</v>
      </c>
      <c r="M3997" s="8">
        <f t="shared" si="248"/>
        <v>35</v>
      </c>
      <c r="N3997" s="9">
        <f t="shared" si="249"/>
        <v>17.5</v>
      </c>
      <c r="O3997" t="s">
        <v>8317</v>
      </c>
      <c r="P3997" t="s">
        <v>8318</v>
      </c>
      <c r="Q3997">
        <v>1421339077</v>
      </c>
      <c r="R3997" s="13">
        <f t="shared" si="250"/>
        <v>42019.683761574073</v>
      </c>
      <c r="S3997">
        <v>1423913220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 t="b">
        <v>0</v>
      </c>
      <c r="J3998">
        <v>17</v>
      </c>
      <c r="K3998" t="b">
        <v>0</v>
      </c>
      <c r="L3998" t="s">
        <v>8271</v>
      </c>
      <c r="M3998" s="8">
        <f t="shared" si="248"/>
        <v>16.566666666666666</v>
      </c>
      <c r="N3998" s="9">
        <f t="shared" si="249"/>
        <v>29.235294117647058</v>
      </c>
      <c r="O3998" t="s">
        <v>8317</v>
      </c>
      <c r="P3998" t="s">
        <v>8318</v>
      </c>
      <c r="Q3998">
        <v>1415341464</v>
      </c>
      <c r="R3998" s="13">
        <f t="shared" si="250"/>
        <v>41950.26694444444</v>
      </c>
      <c r="S3998">
        <v>1416499440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 t="b">
        <v>0</v>
      </c>
      <c r="J3999">
        <v>0</v>
      </c>
      <c r="K3999" t="b">
        <v>0</v>
      </c>
      <c r="L3999" t="s">
        <v>8271</v>
      </c>
      <c r="M3999" s="8">
        <f t="shared" si="248"/>
        <v>0</v>
      </c>
      <c r="N3999" s="9" t="e">
        <f t="shared" si="249"/>
        <v>#DIV/0!</v>
      </c>
      <c r="O3999" t="s">
        <v>8317</v>
      </c>
      <c r="P3999" t="s">
        <v>8318</v>
      </c>
      <c r="Q3999">
        <v>1425633821</v>
      </c>
      <c r="R3999" s="13">
        <f t="shared" si="250"/>
        <v>42069.391446759255</v>
      </c>
      <c r="S3999">
        <v>1428222221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 t="b">
        <v>0</v>
      </c>
      <c r="J4000">
        <v>12</v>
      </c>
      <c r="K4000" t="b">
        <v>0</v>
      </c>
      <c r="L4000" t="s">
        <v>8271</v>
      </c>
      <c r="M4000" s="8">
        <f t="shared" si="248"/>
        <v>57.2</v>
      </c>
      <c r="N4000" s="9">
        <f t="shared" si="249"/>
        <v>59.583333333333336</v>
      </c>
      <c r="O4000" t="s">
        <v>8317</v>
      </c>
      <c r="P4000" t="s">
        <v>8318</v>
      </c>
      <c r="Q4000">
        <v>1424992026</v>
      </c>
      <c r="R4000" s="13">
        <f t="shared" si="250"/>
        <v>42061.963263888887</v>
      </c>
      <c r="S4000">
        <v>1427580426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 t="b">
        <v>0</v>
      </c>
      <c r="J4001">
        <v>14</v>
      </c>
      <c r="K4001" t="b">
        <v>0</v>
      </c>
      <c r="L4001" t="s">
        <v>8271</v>
      </c>
      <c r="M4001" s="8">
        <f t="shared" si="248"/>
        <v>16.514285714285716</v>
      </c>
      <c r="N4001" s="9">
        <f t="shared" si="249"/>
        <v>82.571428571428569</v>
      </c>
      <c r="O4001" t="s">
        <v>8317</v>
      </c>
      <c r="P4001" t="s">
        <v>8318</v>
      </c>
      <c r="Q4001">
        <v>1406058798</v>
      </c>
      <c r="R4001" s="13">
        <f t="shared" si="250"/>
        <v>41842.828680555554</v>
      </c>
      <c r="S4001">
        <v>1409514709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 t="b">
        <v>0</v>
      </c>
      <c r="J4002">
        <v>1</v>
      </c>
      <c r="K4002" t="b">
        <v>0</v>
      </c>
      <c r="L4002" t="s">
        <v>8271</v>
      </c>
      <c r="M4002" s="8">
        <f t="shared" si="248"/>
        <v>0.125</v>
      </c>
      <c r="N4002" s="9">
        <f t="shared" si="249"/>
        <v>10</v>
      </c>
      <c r="O4002" t="s">
        <v>8317</v>
      </c>
      <c r="P4002" t="s">
        <v>8318</v>
      </c>
      <c r="Q4002">
        <v>1457450958</v>
      </c>
      <c r="R4002" s="13">
        <f t="shared" si="250"/>
        <v>42437.64534722222</v>
      </c>
      <c r="S4002">
        <v>1462631358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 t="b">
        <v>0</v>
      </c>
      <c r="J4003">
        <v>14</v>
      </c>
      <c r="K4003" t="b">
        <v>0</v>
      </c>
      <c r="L4003" t="s">
        <v>8271</v>
      </c>
      <c r="M4003" s="8">
        <f t="shared" si="248"/>
        <v>37.75</v>
      </c>
      <c r="N4003" s="9">
        <f t="shared" si="249"/>
        <v>32.357142857142854</v>
      </c>
      <c r="O4003" t="s">
        <v>8317</v>
      </c>
      <c r="P4003" t="s">
        <v>8318</v>
      </c>
      <c r="Q4003">
        <v>1486681708</v>
      </c>
      <c r="R4003" s="13">
        <f t="shared" si="250"/>
        <v>42775.964212962965</v>
      </c>
      <c r="S4003">
        <v>1488394800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 t="b">
        <v>0</v>
      </c>
      <c r="J4004">
        <v>4</v>
      </c>
      <c r="K4004" t="b">
        <v>0</v>
      </c>
      <c r="L4004" t="s">
        <v>8271</v>
      </c>
      <c r="M4004" s="8">
        <f t="shared" si="248"/>
        <v>1.84</v>
      </c>
      <c r="N4004" s="9">
        <f t="shared" si="249"/>
        <v>5.75</v>
      </c>
      <c r="O4004" t="s">
        <v>8317</v>
      </c>
      <c r="P4004" t="s">
        <v>8318</v>
      </c>
      <c r="Q4004">
        <v>1409187761</v>
      </c>
      <c r="R4004" s="13">
        <f t="shared" si="250"/>
        <v>41879.043530092589</v>
      </c>
      <c r="S4004">
        <v>1411779761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 t="b">
        <v>0</v>
      </c>
      <c r="J4005">
        <v>2</v>
      </c>
      <c r="K4005" t="b">
        <v>0</v>
      </c>
      <c r="L4005" t="s">
        <v>8271</v>
      </c>
      <c r="M4005" s="8">
        <f t="shared" si="248"/>
        <v>10.050000000000001</v>
      </c>
      <c r="N4005" s="9">
        <f t="shared" si="249"/>
        <v>100.5</v>
      </c>
      <c r="O4005" t="s">
        <v>8317</v>
      </c>
      <c r="P4005" t="s">
        <v>8318</v>
      </c>
      <c r="Q4005">
        <v>1421417147</v>
      </c>
      <c r="R4005" s="13">
        <f t="shared" si="250"/>
        <v>42020.587349537032</v>
      </c>
      <c r="S4005">
        <v>1424009147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 t="b">
        <v>0</v>
      </c>
      <c r="J4006">
        <v>1</v>
      </c>
      <c r="K4006" t="b">
        <v>0</v>
      </c>
      <c r="L4006" t="s">
        <v>8271</v>
      </c>
      <c r="M4006" s="8">
        <f t="shared" si="248"/>
        <v>0.2</v>
      </c>
      <c r="N4006" s="9">
        <f t="shared" si="249"/>
        <v>1</v>
      </c>
      <c r="O4006" t="s">
        <v>8317</v>
      </c>
      <c r="P4006" t="s">
        <v>8318</v>
      </c>
      <c r="Q4006">
        <v>1410148457</v>
      </c>
      <c r="R4006" s="13">
        <f t="shared" si="250"/>
        <v>41890.16269675926</v>
      </c>
      <c r="S4006">
        <v>1412740457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 t="b">
        <v>0</v>
      </c>
      <c r="J4007">
        <v>2</v>
      </c>
      <c r="K4007" t="b">
        <v>0</v>
      </c>
      <c r="L4007" t="s">
        <v>8271</v>
      </c>
      <c r="M4007" s="8">
        <f t="shared" si="248"/>
        <v>1.3333333333333333</v>
      </c>
      <c r="N4007" s="9">
        <f t="shared" si="249"/>
        <v>20</v>
      </c>
      <c r="O4007" t="s">
        <v>8317</v>
      </c>
      <c r="P4007" t="s">
        <v>8318</v>
      </c>
      <c r="Q4007">
        <v>1408648985</v>
      </c>
      <c r="R4007" s="13">
        <f t="shared" si="250"/>
        <v>41872.807696759257</v>
      </c>
      <c r="S4007">
        <v>1413832985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 t="b">
        <v>0</v>
      </c>
      <c r="J4008">
        <v>1</v>
      </c>
      <c r="K4008" t="b">
        <v>0</v>
      </c>
      <c r="L4008" t="s">
        <v>8271</v>
      </c>
      <c r="M4008" s="8">
        <f t="shared" si="248"/>
        <v>6.6666666666666671E-3</v>
      </c>
      <c r="N4008" s="9">
        <f t="shared" si="249"/>
        <v>2</v>
      </c>
      <c r="O4008" t="s">
        <v>8317</v>
      </c>
      <c r="P4008" t="s">
        <v>8318</v>
      </c>
      <c r="Q4008">
        <v>1453487587</v>
      </c>
      <c r="R4008" s="13">
        <f t="shared" si="250"/>
        <v>42391.772997685184</v>
      </c>
      <c r="S4008">
        <v>1455647587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 t="b">
        <v>0</v>
      </c>
      <c r="J4009">
        <v>1</v>
      </c>
      <c r="K4009" t="b">
        <v>0</v>
      </c>
      <c r="L4009" t="s">
        <v>8271</v>
      </c>
      <c r="M4009" s="8">
        <f t="shared" si="248"/>
        <v>0.25</v>
      </c>
      <c r="N4009" s="9">
        <f t="shared" si="249"/>
        <v>5</v>
      </c>
      <c r="O4009" t="s">
        <v>8317</v>
      </c>
      <c r="P4009" t="s">
        <v>8318</v>
      </c>
      <c r="Q4009">
        <v>1406572381</v>
      </c>
      <c r="R4009" s="13">
        <f t="shared" si="250"/>
        <v>41848.772928240738</v>
      </c>
      <c r="S4009">
        <v>1409070480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 t="b">
        <v>0</v>
      </c>
      <c r="J4010">
        <v>4</v>
      </c>
      <c r="K4010" t="b">
        <v>0</v>
      </c>
      <c r="L4010" t="s">
        <v>8271</v>
      </c>
      <c r="M4010" s="8">
        <f t="shared" si="248"/>
        <v>6</v>
      </c>
      <c r="N4010" s="9">
        <f t="shared" si="249"/>
        <v>15</v>
      </c>
      <c r="O4010" t="s">
        <v>8317</v>
      </c>
      <c r="P4010" t="s">
        <v>8318</v>
      </c>
      <c r="Q4010">
        <v>1435014507</v>
      </c>
      <c r="R4010" s="13">
        <f t="shared" si="250"/>
        <v>42177.964201388888</v>
      </c>
      <c r="S4010">
        <v>1437606507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 t="b">
        <v>0</v>
      </c>
      <c r="J4011">
        <v>3</v>
      </c>
      <c r="K4011" t="b">
        <v>0</v>
      </c>
      <c r="L4011" t="s">
        <v>8271</v>
      </c>
      <c r="M4011" s="8">
        <f t="shared" si="248"/>
        <v>3.8860103626943006</v>
      </c>
      <c r="N4011" s="9">
        <f t="shared" si="249"/>
        <v>25</v>
      </c>
      <c r="O4011" t="s">
        <v>8317</v>
      </c>
      <c r="P4011" t="s">
        <v>8318</v>
      </c>
      <c r="Q4011">
        <v>1406825360</v>
      </c>
      <c r="R4011" s="13">
        <f t="shared" si="250"/>
        <v>41851.700925925928</v>
      </c>
      <c r="S4011">
        <v>1410281360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 t="b">
        <v>0</v>
      </c>
      <c r="J4012">
        <v>38</v>
      </c>
      <c r="K4012" t="b">
        <v>0</v>
      </c>
      <c r="L4012" t="s">
        <v>8271</v>
      </c>
      <c r="M4012" s="8">
        <f t="shared" si="248"/>
        <v>24.194444444444443</v>
      </c>
      <c r="N4012" s="9">
        <f t="shared" si="249"/>
        <v>45.842105263157897</v>
      </c>
      <c r="O4012" t="s">
        <v>8317</v>
      </c>
      <c r="P4012" t="s">
        <v>8318</v>
      </c>
      <c r="Q4012">
        <v>1412879366</v>
      </c>
      <c r="R4012" s="13">
        <f t="shared" si="250"/>
        <v>41921.770439814813</v>
      </c>
      <c r="S4012">
        <v>1414348166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 t="b">
        <v>0</v>
      </c>
      <c r="J4013">
        <v>4</v>
      </c>
      <c r="K4013" t="b">
        <v>0</v>
      </c>
      <c r="L4013" t="s">
        <v>8271</v>
      </c>
      <c r="M4013" s="8">
        <f t="shared" si="248"/>
        <v>7.6</v>
      </c>
      <c r="N4013" s="9">
        <f t="shared" si="249"/>
        <v>4.75</v>
      </c>
      <c r="O4013" t="s">
        <v>8317</v>
      </c>
      <c r="P4013" t="s">
        <v>8318</v>
      </c>
      <c r="Q4013">
        <v>1419858278</v>
      </c>
      <c r="R4013" s="13">
        <f t="shared" si="250"/>
        <v>42002.54488425926</v>
      </c>
      <c r="S4013">
        <v>1422450278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 t="b">
        <v>0</v>
      </c>
      <c r="J4014">
        <v>0</v>
      </c>
      <c r="K4014" t="b">
        <v>0</v>
      </c>
      <c r="L4014" t="s">
        <v>8271</v>
      </c>
      <c r="M4014" s="8">
        <f t="shared" si="248"/>
        <v>0</v>
      </c>
      <c r="N4014" s="9" t="e">
        <f t="shared" si="249"/>
        <v>#DIV/0!</v>
      </c>
      <c r="O4014" t="s">
        <v>8317</v>
      </c>
      <c r="P4014" t="s">
        <v>8318</v>
      </c>
      <c r="Q4014">
        <v>1427979849</v>
      </c>
      <c r="R4014" s="13">
        <f t="shared" si="250"/>
        <v>42096.544548611113</v>
      </c>
      <c r="S4014">
        <v>1430571849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 t="b">
        <v>0</v>
      </c>
      <c r="J4015">
        <v>2</v>
      </c>
      <c r="K4015" t="b">
        <v>0</v>
      </c>
      <c r="L4015" t="s">
        <v>8271</v>
      </c>
      <c r="M4015" s="8">
        <f t="shared" si="248"/>
        <v>1.3</v>
      </c>
      <c r="N4015" s="9">
        <f t="shared" si="249"/>
        <v>13</v>
      </c>
      <c r="O4015" t="s">
        <v>8317</v>
      </c>
      <c r="P4015" t="s">
        <v>8318</v>
      </c>
      <c r="Q4015">
        <v>1421478823</v>
      </c>
      <c r="R4015" s="13">
        <f t="shared" si="250"/>
        <v>42021.301192129627</v>
      </c>
      <c r="S4015">
        <v>1424070823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 t="b">
        <v>0</v>
      </c>
      <c r="J4016">
        <v>0</v>
      </c>
      <c r="K4016" t="b">
        <v>0</v>
      </c>
      <c r="L4016" t="s">
        <v>8271</v>
      </c>
      <c r="M4016" s="8">
        <f t="shared" si="248"/>
        <v>0</v>
      </c>
      <c r="N4016" s="9" t="e">
        <f t="shared" si="249"/>
        <v>#DIV/0!</v>
      </c>
      <c r="O4016" t="s">
        <v>8317</v>
      </c>
      <c r="P4016" t="s">
        <v>8318</v>
      </c>
      <c r="Q4016">
        <v>1455861269</v>
      </c>
      <c r="R4016" s="13">
        <f t="shared" si="250"/>
        <v>42419.246168981481</v>
      </c>
      <c r="S4016">
        <v>1457157269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 t="b">
        <v>0</v>
      </c>
      <c r="J4017">
        <v>1</v>
      </c>
      <c r="K4017" t="b">
        <v>0</v>
      </c>
      <c r="L4017" t="s">
        <v>8271</v>
      </c>
      <c r="M4017" s="8">
        <f t="shared" si="248"/>
        <v>1.4285714285714285E-2</v>
      </c>
      <c r="N4017" s="9">
        <f t="shared" si="249"/>
        <v>1</v>
      </c>
      <c r="O4017" t="s">
        <v>8317</v>
      </c>
      <c r="P4017" t="s">
        <v>8318</v>
      </c>
      <c r="Q4017">
        <v>1434739463</v>
      </c>
      <c r="R4017" s="13">
        <f t="shared" si="250"/>
        <v>42174.780821759254</v>
      </c>
      <c r="S4017">
        <v>1437331463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 t="b">
        <v>0</v>
      </c>
      <c r="J4018">
        <v>7</v>
      </c>
      <c r="K4018" t="b">
        <v>0</v>
      </c>
      <c r="L4018" t="s">
        <v>8271</v>
      </c>
      <c r="M4018" s="8">
        <f t="shared" si="248"/>
        <v>14</v>
      </c>
      <c r="N4018" s="9">
        <f t="shared" si="249"/>
        <v>10</v>
      </c>
      <c r="O4018" t="s">
        <v>8317</v>
      </c>
      <c r="P4018" t="s">
        <v>8318</v>
      </c>
      <c r="Q4018">
        <v>1408395400</v>
      </c>
      <c r="R4018" s="13">
        <f t="shared" si="250"/>
        <v>41869.872685185182</v>
      </c>
      <c r="S4018">
        <v>1410987400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 t="b">
        <v>0</v>
      </c>
      <c r="J4019">
        <v>2</v>
      </c>
      <c r="K4019" t="b">
        <v>0</v>
      </c>
      <c r="L4019" t="s">
        <v>8271</v>
      </c>
      <c r="M4019" s="8">
        <f t="shared" si="248"/>
        <v>1.05</v>
      </c>
      <c r="N4019" s="9">
        <f t="shared" si="249"/>
        <v>52.5</v>
      </c>
      <c r="O4019" t="s">
        <v>8317</v>
      </c>
      <c r="P4019" t="s">
        <v>8318</v>
      </c>
      <c r="Q4019">
        <v>1407254874</v>
      </c>
      <c r="R4019" s="13">
        <f t="shared" si="250"/>
        <v>41856.672152777777</v>
      </c>
      <c r="S4019">
        <v>1409846874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 t="b">
        <v>0</v>
      </c>
      <c r="J4020">
        <v>4</v>
      </c>
      <c r="K4020" t="b">
        <v>0</v>
      </c>
      <c r="L4020" t="s">
        <v>8271</v>
      </c>
      <c r="M4020" s="8">
        <f t="shared" si="248"/>
        <v>8.6666666666666661</v>
      </c>
      <c r="N4020" s="9">
        <f t="shared" si="249"/>
        <v>32.5</v>
      </c>
      <c r="O4020" t="s">
        <v>8317</v>
      </c>
      <c r="P4020" t="s">
        <v>8318</v>
      </c>
      <c r="Q4020">
        <v>1473285108</v>
      </c>
      <c r="R4020" s="13">
        <f t="shared" si="250"/>
        <v>42620.91097222222</v>
      </c>
      <c r="S4020">
        <v>1475877108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 t="b">
        <v>0</v>
      </c>
      <c r="J4021">
        <v>4</v>
      </c>
      <c r="K4021" t="b">
        <v>0</v>
      </c>
      <c r="L4021" t="s">
        <v>8271</v>
      </c>
      <c r="M4021" s="8">
        <f t="shared" si="248"/>
        <v>0.82857142857142863</v>
      </c>
      <c r="N4021" s="9">
        <f t="shared" si="249"/>
        <v>7.25</v>
      </c>
      <c r="O4021" t="s">
        <v>8317</v>
      </c>
      <c r="P4021" t="s">
        <v>8318</v>
      </c>
      <c r="Q4021">
        <v>1455725596</v>
      </c>
      <c r="R4021" s="13">
        <f t="shared" si="250"/>
        <v>42417.675879629634</v>
      </c>
      <c r="S4021">
        <v>1460737680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 t="b">
        <v>0</v>
      </c>
      <c r="J4022">
        <v>3</v>
      </c>
      <c r="K4022" t="b">
        <v>0</v>
      </c>
      <c r="L4022" t="s">
        <v>8271</v>
      </c>
      <c r="M4022" s="8">
        <f t="shared" si="248"/>
        <v>16.666666666666668</v>
      </c>
      <c r="N4022" s="9">
        <f t="shared" si="249"/>
        <v>33.333333333333336</v>
      </c>
      <c r="O4022" t="s">
        <v>8317</v>
      </c>
      <c r="P4022" t="s">
        <v>8318</v>
      </c>
      <c r="Q4022">
        <v>1424579699</v>
      </c>
      <c r="R4022" s="13">
        <f t="shared" si="250"/>
        <v>42057.190960648149</v>
      </c>
      <c r="S4022">
        <v>1427168099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 t="b">
        <v>0</v>
      </c>
      <c r="J4023">
        <v>2</v>
      </c>
      <c r="K4023" t="b">
        <v>0</v>
      </c>
      <c r="L4023" t="s">
        <v>8271</v>
      </c>
      <c r="M4023" s="8">
        <f t="shared" si="248"/>
        <v>0.83333333333333337</v>
      </c>
      <c r="N4023" s="9">
        <f t="shared" si="249"/>
        <v>62.5</v>
      </c>
      <c r="O4023" t="s">
        <v>8317</v>
      </c>
      <c r="P4023" t="s">
        <v>8318</v>
      </c>
      <c r="Q4023">
        <v>1409176358</v>
      </c>
      <c r="R4023" s="13">
        <f t="shared" si="250"/>
        <v>41878.911550925928</v>
      </c>
      <c r="S4023">
        <v>1414360358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 t="b">
        <v>0</v>
      </c>
      <c r="J4024">
        <v>197</v>
      </c>
      <c r="K4024" t="b">
        <v>0</v>
      </c>
      <c r="L4024" t="s">
        <v>8271</v>
      </c>
      <c r="M4024" s="8">
        <f t="shared" si="248"/>
        <v>69.561111111111117</v>
      </c>
      <c r="N4024" s="9">
        <f t="shared" si="249"/>
        <v>63.558375634517766</v>
      </c>
      <c r="O4024" t="s">
        <v>8317</v>
      </c>
      <c r="P4024" t="s">
        <v>8318</v>
      </c>
      <c r="Q4024">
        <v>1418824867</v>
      </c>
      <c r="R4024" s="13">
        <f t="shared" si="250"/>
        <v>41990.584108796291</v>
      </c>
      <c r="S4024">
        <v>1422759240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 t="b">
        <v>0</v>
      </c>
      <c r="J4025">
        <v>0</v>
      </c>
      <c r="K4025" t="b">
        <v>0</v>
      </c>
      <c r="L4025" t="s">
        <v>8271</v>
      </c>
      <c r="M4025" s="8">
        <f t="shared" si="248"/>
        <v>0</v>
      </c>
      <c r="N4025" s="9" t="e">
        <f t="shared" si="249"/>
        <v>#DIV/0!</v>
      </c>
      <c r="O4025" t="s">
        <v>8317</v>
      </c>
      <c r="P4025" t="s">
        <v>8318</v>
      </c>
      <c r="Q4025">
        <v>1454975963</v>
      </c>
      <c r="R4025" s="13">
        <f t="shared" si="250"/>
        <v>42408.999571759254</v>
      </c>
      <c r="S4025">
        <v>1458860363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 t="b">
        <v>0</v>
      </c>
      <c r="J4026">
        <v>1</v>
      </c>
      <c r="K4026" t="b">
        <v>0</v>
      </c>
      <c r="L4026" t="s">
        <v>8271</v>
      </c>
      <c r="M4026" s="8">
        <f t="shared" si="248"/>
        <v>1.25</v>
      </c>
      <c r="N4026" s="9">
        <f t="shared" si="249"/>
        <v>10</v>
      </c>
      <c r="O4026" t="s">
        <v>8317</v>
      </c>
      <c r="P4026" t="s">
        <v>8318</v>
      </c>
      <c r="Q4026">
        <v>1438445097</v>
      </c>
      <c r="R4026" s="13">
        <f t="shared" si="250"/>
        <v>42217.670104166667</v>
      </c>
      <c r="S4026">
        <v>1441037097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 t="b">
        <v>0</v>
      </c>
      <c r="J4027">
        <v>4</v>
      </c>
      <c r="K4027" t="b">
        <v>0</v>
      </c>
      <c r="L4027" t="s">
        <v>8271</v>
      </c>
      <c r="M4027" s="8">
        <f t="shared" si="248"/>
        <v>5</v>
      </c>
      <c r="N4027" s="9">
        <f t="shared" si="249"/>
        <v>62.5</v>
      </c>
      <c r="O4027" t="s">
        <v>8317</v>
      </c>
      <c r="P4027" t="s">
        <v>8318</v>
      </c>
      <c r="Q4027">
        <v>1432705336</v>
      </c>
      <c r="R4027" s="13">
        <f t="shared" si="250"/>
        <v>42151.237685185188</v>
      </c>
      <c r="S4027">
        <v>1437889336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 t="b">
        <v>0</v>
      </c>
      <c r="J4028">
        <v>0</v>
      </c>
      <c r="K4028" t="b">
        <v>0</v>
      </c>
      <c r="L4028" t="s">
        <v>8271</v>
      </c>
      <c r="M4028" s="8">
        <f t="shared" si="248"/>
        <v>0</v>
      </c>
      <c r="N4028" s="9" t="e">
        <f t="shared" si="249"/>
        <v>#DIV/0!</v>
      </c>
      <c r="O4028" t="s">
        <v>8317</v>
      </c>
      <c r="P4028" t="s">
        <v>8318</v>
      </c>
      <c r="Q4028">
        <v>1444059839</v>
      </c>
      <c r="R4028" s="13">
        <f t="shared" si="250"/>
        <v>42282.655543981484</v>
      </c>
      <c r="S4028">
        <v>1449247439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 t="b">
        <v>0</v>
      </c>
      <c r="J4029">
        <v>7</v>
      </c>
      <c r="K4029" t="b">
        <v>0</v>
      </c>
      <c r="L4029" t="s">
        <v>8271</v>
      </c>
      <c r="M4029" s="8">
        <f t="shared" si="248"/>
        <v>7.166666666666667</v>
      </c>
      <c r="N4029" s="9">
        <f t="shared" si="249"/>
        <v>30.714285714285715</v>
      </c>
      <c r="O4029" t="s">
        <v>8317</v>
      </c>
      <c r="P4029" t="s">
        <v>8318</v>
      </c>
      <c r="Q4029">
        <v>1486077481</v>
      </c>
      <c r="R4029" s="13">
        <f t="shared" si="250"/>
        <v>42768.97084490741</v>
      </c>
      <c r="S4029">
        <v>1487811600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 t="b">
        <v>0</v>
      </c>
      <c r="J4030">
        <v>11</v>
      </c>
      <c r="K4030" t="b">
        <v>0</v>
      </c>
      <c r="L4030" t="s">
        <v>8271</v>
      </c>
      <c r="M4030" s="8">
        <f t="shared" si="248"/>
        <v>28.05</v>
      </c>
      <c r="N4030" s="9">
        <f t="shared" si="249"/>
        <v>51</v>
      </c>
      <c r="O4030" t="s">
        <v>8317</v>
      </c>
      <c r="P4030" t="s">
        <v>8318</v>
      </c>
      <c r="Q4030">
        <v>1399415500</v>
      </c>
      <c r="R4030" s="13">
        <f t="shared" si="250"/>
        <v>41765.938657407409</v>
      </c>
      <c r="S4030">
        <v>1402007500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 t="b">
        <v>0</v>
      </c>
      <c r="J4031">
        <v>0</v>
      </c>
      <c r="K4031" t="b">
        <v>0</v>
      </c>
      <c r="L4031" t="s">
        <v>8271</v>
      </c>
      <c r="M4031" s="8">
        <f t="shared" si="248"/>
        <v>0</v>
      </c>
      <c r="N4031" s="9" t="e">
        <f t="shared" si="249"/>
        <v>#DIV/0!</v>
      </c>
      <c r="O4031" t="s">
        <v>8317</v>
      </c>
      <c r="P4031" t="s">
        <v>8318</v>
      </c>
      <c r="Q4031">
        <v>1447461370</v>
      </c>
      <c r="R4031" s="13">
        <f t="shared" si="250"/>
        <v>42322.025115740747</v>
      </c>
      <c r="S4031">
        <v>1450053370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 t="b">
        <v>0</v>
      </c>
      <c r="J4032">
        <v>6</v>
      </c>
      <c r="K4032" t="b">
        <v>0</v>
      </c>
      <c r="L4032" t="s">
        <v>8271</v>
      </c>
      <c r="M4032" s="8">
        <f t="shared" si="248"/>
        <v>16</v>
      </c>
      <c r="N4032" s="9">
        <f t="shared" si="249"/>
        <v>66.666666666666671</v>
      </c>
      <c r="O4032" t="s">
        <v>8317</v>
      </c>
      <c r="P4032" t="s">
        <v>8318</v>
      </c>
      <c r="Q4032">
        <v>1452008599</v>
      </c>
      <c r="R4032" s="13">
        <f t="shared" si="250"/>
        <v>42374.655081018514</v>
      </c>
      <c r="S4032">
        <v>1454525340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 t="b">
        <v>0</v>
      </c>
      <c r="J4033">
        <v>0</v>
      </c>
      <c r="K4033" t="b">
        <v>0</v>
      </c>
      <c r="L4033" t="s">
        <v>8271</v>
      </c>
      <c r="M4033" s="8">
        <f t="shared" si="248"/>
        <v>0</v>
      </c>
      <c r="N4033" s="9" t="e">
        <f t="shared" si="249"/>
        <v>#DIV/0!</v>
      </c>
      <c r="O4033" t="s">
        <v>8317</v>
      </c>
      <c r="P4033" t="s">
        <v>8318</v>
      </c>
      <c r="Q4033">
        <v>1414591364</v>
      </c>
      <c r="R4033" s="13">
        <f t="shared" si="250"/>
        <v>41941.585231481484</v>
      </c>
      <c r="S4033">
        <v>1418914964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 t="b">
        <v>0</v>
      </c>
      <c r="J4034">
        <v>7</v>
      </c>
      <c r="K4034" t="b">
        <v>0</v>
      </c>
      <c r="L4034" t="s">
        <v>8271</v>
      </c>
      <c r="M4034" s="8">
        <f t="shared" ref="M4034:M4097" si="252">100*E4034/D4034</f>
        <v>6.8287037037037033</v>
      </c>
      <c r="N4034" s="9">
        <f t="shared" ref="N4034:N4097" si="253">E4034/J4034</f>
        <v>59</v>
      </c>
      <c r="O4034" t="s">
        <v>8317</v>
      </c>
      <c r="P4034" t="s">
        <v>8318</v>
      </c>
      <c r="Q4034">
        <v>1445023516</v>
      </c>
      <c r="R4034" s="13">
        <f t="shared" ref="R4034:R4097" si="254">(((Q4034/60)/60)/24)+DATE(1970,1,1)</f>
        <v>42293.809212962966</v>
      </c>
      <c r="S4034">
        <v>1450211116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 t="b">
        <v>0</v>
      </c>
      <c r="J4035">
        <v>94</v>
      </c>
      <c r="K4035" t="b">
        <v>0</v>
      </c>
      <c r="L4035" t="s">
        <v>8271</v>
      </c>
      <c r="M4035" s="8">
        <f t="shared" si="252"/>
        <v>25.698702928870294</v>
      </c>
      <c r="N4035" s="9">
        <f t="shared" si="253"/>
        <v>65.340319148936175</v>
      </c>
      <c r="O4035" t="s">
        <v>8317</v>
      </c>
      <c r="P4035" t="s">
        <v>8318</v>
      </c>
      <c r="Q4035">
        <v>1472711224</v>
      </c>
      <c r="R4035" s="13">
        <f t="shared" si="254"/>
        <v>42614.268796296295</v>
      </c>
      <c r="S4035">
        <v>1475398800</v>
      </c>
      <c r="T4035" s="14">
        <f t="shared" ref="T4035:T4098" si="255">(((S4035/60)/60)/24)+DATE(1970,1,1)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 t="b">
        <v>0</v>
      </c>
      <c r="J4036">
        <v>2</v>
      </c>
      <c r="K4036" t="b">
        <v>0</v>
      </c>
      <c r="L4036" t="s">
        <v>8271</v>
      </c>
      <c r="M4036" s="8">
        <f t="shared" si="252"/>
        <v>1.4814814814814814</v>
      </c>
      <c r="N4036" s="9">
        <f t="shared" si="253"/>
        <v>100</v>
      </c>
      <c r="O4036" t="s">
        <v>8317</v>
      </c>
      <c r="P4036" t="s">
        <v>8318</v>
      </c>
      <c r="Q4036">
        <v>1425509050</v>
      </c>
      <c r="R4036" s="13">
        <f t="shared" si="254"/>
        <v>42067.947337962964</v>
      </c>
      <c r="S4036">
        <v>1428097450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 t="b">
        <v>0</v>
      </c>
      <c r="J4037">
        <v>25</v>
      </c>
      <c r="K4037" t="b">
        <v>0</v>
      </c>
      <c r="L4037" t="s">
        <v>8271</v>
      </c>
      <c r="M4037" s="8">
        <f t="shared" si="252"/>
        <v>36.85</v>
      </c>
      <c r="N4037" s="9">
        <f t="shared" si="253"/>
        <v>147.4</v>
      </c>
      <c r="O4037" t="s">
        <v>8317</v>
      </c>
      <c r="P4037" t="s">
        <v>8318</v>
      </c>
      <c r="Q4037">
        <v>1411333887</v>
      </c>
      <c r="R4037" s="13">
        <f t="shared" si="254"/>
        <v>41903.882951388885</v>
      </c>
      <c r="S4037">
        <v>1413925887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 t="b">
        <v>0</v>
      </c>
      <c r="J4038">
        <v>17</v>
      </c>
      <c r="K4038" t="b">
        <v>0</v>
      </c>
      <c r="L4038" t="s">
        <v>8271</v>
      </c>
      <c r="M4038" s="8">
        <f t="shared" si="252"/>
        <v>47.05</v>
      </c>
      <c r="N4038" s="9">
        <f t="shared" si="253"/>
        <v>166.05882352941177</v>
      </c>
      <c r="O4038" t="s">
        <v>8317</v>
      </c>
      <c r="P4038" t="s">
        <v>8318</v>
      </c>
      <c r="Q4038">
        <v>1402784964</v>
      </c>
      <c r="R4038" s="13">
        <f t="shared" si="254"/>
        <v>41804.937083333331</v>
      </c>
      <c r="S4038">
        <v>1404253800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 t="b">
        <v>0</v>
      </c>
      <c r="J4039">
        <v>2</v>
      </c>
      <c r="K4039" t="b">
        <v>0</v>
      </c>
      <c r="L4039" t="s">
        <v>8271</v>
      </c>
      <c r="M4039" s="8">
        <f t="shared" si="252"/>
        <v>11.428571428571429</v>
      </c>
      <c r="N4039" s="9">
        <f t="shared" si="253"/>
        <v>40</v>
      </c>
      <c r="O4039" t="s">
        <v>8317</v>
      </c>
      <c r="P4039" t="s">
        <v>8318</v>
      </c>
      <c r="Q4039">
        <v>1462585315</v>
      </c>
      <c r="R4039" s="13">
        <f t="shared" si="254"/>
        <v>42497.070775462969</v>
      </c>
      <c r="S4039">
        <v>1464099900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 t="b">
        <v>0</v>
      </c>
      <c r="J4040">
        <v>4</v>
      </c>
      <c r="K4040" t="b">
        <v>0</v>
      </c>
      <c r="L4040" t="s">
        <v>8271</v>
      </c>
      <c r="M4040" s="8">
        <f t="shared" si="252"/>
        <v>12.04</v>
      </c>
      <c r="N4040" s="9">
        <f t="shared" si="253"/>
        <v>75.25</v>
      </c>
      <c r="O4040" t="s">
        <v>8317</v>
      </c>
      <c r="P4040" t="s">
        <v>8318</v>
      </c>
      <c r="Q4040">
        <v>1408389010</v>
      </c>
      <c r="R4040" s="13">
        <f t="shared" si="254"/>
        <v>41869.798726851855</v>
      </c>
      <c r="S4040">
        <v>1413573010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 t="b">
        <v>0</v>
      </c>
      <c r="J4041">
        <v>5</v>
      </c>
      <c r="K4041" t="b">
        <v>0</v>
      </c>
      <c r="L4041" t="s">
        <v>8271</v>
      </c>
      <c r="M4041" s="8">
        <f t="shared" si="252"/>
        <v>60</v>
      </c>
      <c r="N4041" s="9">
        <f t="shared" si="253"/>
        <v>60</v>
      </c>
      <c r="O4041" t="s">
        <v>8317</v>
      </c>
      <c r="P4041" t="s">
        <v>8318</v>
      </c>
      <c r="Q4041">
        <v>1446048367</v>
      </c>
      <c r="R4041" s="13">
        <f t="shared" si="254"/>
        <v>42305.670914351853</v>
      </c>
      <c r="S4041">
        <v>1448949540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 t="b">
        <v>0</v>
      </c>
      <c r="J4042">
        <v>2</v>
      </c>
      <c r="K4042" t="b">
        <v>0</v>
      </c>
      <c r="L4042" t="s">
        <v>8271</v>
      </c>
      <c r="M4042" s="8">
        <f t="shared" si="252"/>
        <v>31.25</v>
      </c>
      <c r="N4042" s="9">
        <f t="shared" si="253"/>
        <v>1250</v>
      </c>
      <c r="O4042" t="s">
        <v>8317</v>
      </c>
      <c r="P4042" t="s">
        <v>8318</v>
      </c>
      <c r="Q4042">
        <v>1432100004</v>
      </c>
      <c r="R4042" s="13">
        <f t="shared" si="254"/>
        <v>42144.231527777782</v>
      </c>
      <c r="S4042">
        <v>1437188400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 t="b">
        <v>0</v>
      </c>
      <c r="J4043">
        <v>2</v>
      </c>
      <c r="K4043" t="b">
        <v>0</v>
      </c>
      <c r="L4043" t="s">
        <v>8271</v>
      </c>
      <c r="M4043" s="8">
        <f t="shared" si="252"/>
        <v>0.42</v>
      </c>
      <c r="N4043" s="9">
        <f t="shared" si="253"/>
        <v>10.5</v>
      </c>
      <c r="O4043" t="s">
        <v>8317</v>
      </c>
      <c r="P4043" t="s">
        <v>8318</v>
      </c>
      <c r="Q4043">
        <v>1467976954</v>
      </c>
      <c r="R4043" s="13">
        <f t="shared" si="254"/>
        <v>42559.474004629628</v>
      </c>
      <c r="S4043">
        <v>1473160954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 t="b">
        <v>0</v>
      </c>
      <c r="J4044">
        <v>3</v>
      </c>
      <c r="K4044" t="b">
        <v>0</v>
      </c>
      <c r="L4044" t="s">
        <v>8271</v>
      </c>
      <c r="M4044" s="8">
        <f t="shared" si="252"/>
        <v>0.21</v>
      </c>
      <c r="N4044" s="9">
        <f t="shared" si="253"/>
        <v>7</v>
      </c>
      <c r="O4044" t="s">
        <v>8317</v>
      </c>
      <c r="P4044" t="s">
        <v>8318</v>
      </c>
      <c r="Q4044">
        <v>1419213664</v>
      </c>
      <c r="R4044" s="13">
        <f t="shared" si="254"/>
        <v>41995.084074074075</v>
      </c>
      <c r="S4044">
        <v>1421781360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 t="b">
        <v>0</v>
      </c>
      <c r="J4045">
        <v>0</v>
      </c>
      <c r="K4045" t="b">
        <v>0</v>
      </c>
      <c r="L4045" t="s">
        <v>8271</v>
      </c>
      <c r="M4045" s="8">
        <f t="shared" si="252"/>
        <v>0</v>
      </c>
      <c r="N4045" s="9" t="e">
        <f t="shared" si="253"/>
        <v>#DIV/0!</v>
      </c>
      <c r="O4045" t="s">
        <v>8317</v>
      </c>
      <c r="P4045" t="s">
        <v>8318</v>
      </c>
      <c r="Q4045">
        <v>1415228325</v>
      </c>
      <c r="R4045" s="13">
        <f t="shared" si="254"/>
        <v>41948.957465277781</v>
      </c>
      <c r="S4045">
        <v>1416524325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 t="b">
        <v>0</v>
      </c>
      <c r="J4046">
        <v>4</v>
      </c>
      <c r="K4046" t="b">
        <v>0</v>
      </c>
      <c r="L4046" t="s">
        <v>8271</v>
      </c>
      <c r="M4046" s="8">
        <f t="shared" si="252"/>
        <v>37.5</v>
      </c>
      <c r="N4046" s="9">
        <f t="shared" si="253"/>
        <v>56.25</v>
      </c>
      <c r="O4046" t="s">
        <v>8317</v>
      </c>
      <c r="P4046" t="s">
        <v>8318</v>
      </c>
      <c r="Q4046">
        <v>1426050982</v>
      </c>
      <c r="R4046" s="13">
        <f t="shared" si="254"/>
        <v>42074.219699074078</v>
      </c>
      <c r="S4046">
        <v>1428642000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 t="b">
        <v>0</v>
      </c>
      <c r="J4047">
        <v>1</v>
      </c>
      <c r="K4047" t="b">
        <v>0</v>
      </c>
      <c r="L4047" t="s">
        <v>8271</v>
      </c>
      <c r="M4047" s="8">
        <f t="shared" si="252"/>
        <v>0.02</v>
      </c>
      <c r="N4047" s="9">
        <f t="shared" si="253"/>
        <v>1</v>
      </c>
      <c r="O4047" t="s">
        <v>8317</v>
      </c>
      <c r="P4047" t="s">
        <v>8318</v>
      </c>
      <c r="Q4047">
        <v>1406004589</v>
      </c>
      <c r="R4047" s="13">
        <f t="shared" si="254"/>
        <v>41842.201261574075</v>
      </c>
      <c r="S4047">
        <v>1408596589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 t="b">
        <v>0</v>
      </c>
      <c r="J4048">
        <v>12</v>
      </c>
      <c r="K4048" t="b">
        <v>0</v>
      </c>
      <c r="L4048" t="s">
        <v>8271</v>
      </c>
      <c r="M4048" s="8">
        <f t="shared" si="252"/>
        <v>8.2142857142857135</v>
      </c>
      <c r="N4048" s="9">
        <f t="shared" si="253"/>
        <v>38.333333333333336</v>
      </c>
      <c r="O4048" t="s">
        <v>8317</v>
      </c>
      <c r="P4048" t="s">
        <v>8318</v>
      </c>
      <c r="Q4048">
        <v>1411400210</v>
      </c>
      <c r="R4048" s="13">
        <f t="shared" si="254"/>
        <v>41904.650578703702</v>
      </c>
      <c r="S4048">
        <v>1413992210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 t="b">
        <v>0</v>
      </c>
      <c r="J4049">
        <v>4</v>
      </c>
      <c r="K4049" t="b">
        <v>0</v>
      </c>
      <c r="L4049" t="s">
        <v>8271</v>
      </c>
      <c r="M4049" s="8">
        <f t="shared" si="252"/>
        <v>2.2000000000000002</v>
      </c>
      <c r="N4049" s="9">
        <f t="shared" si="253"/>
        <v>27.5</v>
      </c>
      <c r="O4049" t="s">
        <v>8317</v>
      </c>
      <c r="P4049" t="s">
        <v>8318</v>
      </c>
      <c r="Q4049">
        <v>1418862743</v>
      </c>
      <c r="R4049" s="13">
        <f t="shared" si="254"/>
        <v>41991.022488425922</v>
      </c>
      <c r="S4049">
        <v>1420938000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 t="b">
        <v>0</v>
      </c>
      <c r="J4050">
        <v>91</v>
      </c>
      <c r="K4050" t="b">
        <v>0</v>
      </c>
      <c r="L4050" t="s">
        <v>8271</v>
      </c>
      <c r="M4050" s="8">
        <f t="shared" si="252"/>
        <v>17.652941176470588</v>
      </c>
      <c r="N4050" s="9">
        <f t="shared" si="253"/>
        <v>32.978021978021978</v>
      </c>
      <c r="O4050" t="s">
        <v>8317</v>
      </c>
      <c r="P4050" t="s">
        <v>8318</v>
      </c>
      <c r="Q4050">
        <v>1457352787</v>
      </c>
      <c r="R4050" s="13">
        <f t="shared" si="254"/>
        <v>42436.509108796294</v>
      </c>
      <c r="S4050">
        <v>1460373187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 t="b">
        <v>0</v>
      </c>
      <c r="J4051">
        <v>1</v>
      </c>
      <c r="K4051" t="b">
        <v>0</v>
      </c>
      <c r="L4051" t="s">
        <v>8271</v>
      </c>
      <c r="M4051" s="8">
        <f t="shared" si="252"/>
        <v>0.08</v>
      </c>
      <c r="N4051" s="9">
        <f t="shared" si="253"/>
        <v>16</v>
      </c>
      <c r="O4051" t="s">
        <v>8317</v>
      </c>
      <c r="P4051" t="s">
        <v>8318</v>
      </c>
      <c r="Q4051">
        <v>1434322815</v>
      </c>
      <c r="R4051" s="13">
        <f t="shared" si="254"/>
        <v>42169.958506944444</v>
      </c>
      <c r="S4051">
        <v>1436914815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 t="b">
        <v>0</v>
      </c>
      <c r="J4052">
        <v>1</v>
      </c>
      <c r="K4052" t="b">
        <v>0</v>
      </c>
      <c r="L4052" t="s">
        <v>8271</v>
      </c>
      <c r="M4052" s="8">
        <f t="shared" si="252"/>
        <v>6.6666666666666666E-2</v>
      </c>
      <c r="N4052" s="9">
        <f t="shared" si="253"/>
        <v>1</v>
      </c>
      <c r="O4052" t="s">
        <v>8317</v>
      </c>
      <c r="P4052" t="s">
        <v>8318</v>
      </c>
      <c r="Q4052">
        <v>1411485391</v>
      </c>
      <c r="R4052" s="13">
        <f t="shared" si="254"/>
        <v>41905.636469907404</v>
      </c>
      <c r="S4052">
        <v>1414077391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 t="b">
        <v>0</v>
      </c>
      <c r="J4053">
        <v>0</v>
      </c>
      <c r="K4053" t="b">
        <v>0</v>
      </c>
      <c r="L4053" t="s">
        <v>8271</v>
      </c>
      <c r="M4053" s="8">
        <f t="shared" si="252"/>
        <v>0</v>
      </c>
      <c r="N4053" s="9" t="e">
        <f t="shared" si="253"/>
        <v>#DIV/0!</v>
      </c>
      <c r="O4053" t="s">
        <v>8317</v>
      </c>
      <c r="P4053" t="s">
        <v>8318</v>
      </c>
      <c r="Q4053">
        <v>1399058797</v>
      </c>
      <c r="R4053" s="13">
        <f t="shared" si="254"/>
        <v>41761.810150462967</v>
      </c>
      <c r="S4053">
        <v>1399618380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 t="b">
        <v>0</v>
      </c>
      <c r="J4054">
        <v>13</v>
      </c>
      <c r="K4054" t="b">
        <v>0</v>
      </c>
      <c r="L4054" t="s">
        <v>8271</v>
      </c>
      <c r="M4054" s="8">
        <f t="shared" si="252"/>
        <v>37.533333333333331</v>
      </c>
      <c r="N4054" s="9">
        <f t="shared" si="253"/>
        <v>86.615384615384613</v>
      </c>
      <c r="O4054" t="s">
        <v>8317</v>
      </c>
      <c r="P4054" t="s">
        <v>8318</v>
      </c>
      <c r="Q4054">
        <v>1408050316</v>
      </c>
      <c r="R4054" s="13">
        <f t="shared" si="254"/>
        <v>41865.878657407404</v>
      </c>
      <c r="S4054">
        <v>1413234316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 t="b">
        <v>0</v>
      </c>
      <c r="J4055">
        <v>2</v>
      </c>
      <c r="K4055" t="b">
        <v>0</v>
      </c>
      <c r="L4055" t="s">
        <v>8271</v>
      </c>
      <c r="M4055" s="8">
        <f t="shared" si="252"/>
        <v>22</v>
      </c>
      <c r="N4055" s="9">
        <f t="shared" si="253"/>
        <v>55</v>
      </c>
      <c r="O4055" t="s">
        <v>8317</v>
      </c>
      <c r="P4055" t="s">
        <v>8318</v>
      </c>
      <c r="Q4055">
        <v>1413477228</v>
      </c>
      <c r="R4055" s="13">
        <f t="shared" si="254"/>
        <v>41928.690138888887</v>
      </c>
      <c r="S4055">
        <v>1416081600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 t="b">
        <v>0</v>
      </c>
      <c r="J4056">
        <v>0</v>
      </c>
      <c r="K4056" t="b">
        <v>0</v>
      </c>
      <c r="L4056" t="s">
        <v>8271</v>
      </c>
      <c r="M4056" s="8">
        <f t="shared" si="252"/>
        <v>0</v>
      </c>
      <c r="N4056" s="9" t="e">
        <f t="shared" si="253"/>
        <v>#DIV/0!</v>
      </c>
      <c r="O4056" t="s">
        <v>8317</v>
      </c>
      <c r="P4056" t="s">
        <v>8318</v>
      </c>
      <c r="Q4056">
        <v>1472674285</v>
      </c>
      <c r="R4056" s="13">
        <f t="shared" si="254"/>
        <v>42613.841261574074</v>
      </c>
      <c r="S4056">
        <v>1475294400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 t="b">
        <v>0</v>
      </c>
      <c r="J4057">
        <v>21</v>
      </c>
      <c r="K4057" t="b">
        <v>0</v>
      </c>
      <c r="L4057" t="s">
        <v>8271</v>
      </c>
      <c r="M4057" s="8">
        <f t="shared" si="252"/>
        <v>17.62</v>
      </c>
      <c r="N4057" s="9">
        <f t="shared" si="253"/>
        <v>41.952380952380949</v>
      </c>
      <c r="O4057" t="s">
        <v>8317</v>
      </c>
      <c r="P4057" t="s">
        <v>8318</v>
      </c>
      <c r="Q4057">
        <v>1400600031</v>
      </c>
      <c r="R4057" s="13">
        <f t="shared" si="254"/>
        <v>41779.648506944446</v>
      </c>
      <c r="S4057">
        <v>1403192031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 t="b">
        <v>0</v>
      </c>
      <c r="J4058">
        <v>9</v>
      </c>
      <c r="K4058" t="b">
        <v>0</v>
      </c>
      <c r="L4058" t="s">
        <v>8271</v>
      </c>
      <c r="M4058" s="8">
        <f t="shared" si="252"/>
        <v>53</v>
      </c>
      <c r="N4058" s="9">
        <f t="shared" si="253"/>
        <v>88.333333333333329</v>
      </c>
      <c r="O4058" t="s">
        <v>8317</v>
      </c>
      <c r="P4058" t="s">
        <v>8318</v>
      </c>
      <c r="Q4058">
        <v>1465856639</v>
      </c>
      <c r="R4058" s="13">
        <f t="shared" si="254"/>
        <v>42534.933321759265</v>
      </c>
      <c r="S4058">
        <v>1467575940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 t="b">
        <v>0</v>
      </c>
      <c r="J4059">
        <v>6</v>
      </c>
      <c r="K4059" t="b">
        <v>0</v>
      </c>
      <c r="L4059" t="s">
        <v>8271</v>
      </c>
      <c r="M4059" s="8">
        <f t="shared" si="252"/>
        <v>22.142857142857142</v>
      </c>
      <c r="N4059" s="9">
        <f t="shared" si="253"/>
        <v>129.16666666666666</v>
      </c>
      <c r="O4059" t="s">
        <v>8317</v>
      </c>
      <c r="P4059" t="s">
        <v>8318</v>
      </c>
      <c r="Q4059">
        <v>1446506080</v>
      </c>
      <c r="R4059" s="13">
        <f t="shared" si="254"/>
        <v>42310.968518518523</v>
      </c>
      <c r="S4059">
        <v>1448492400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 t="b">
        <v>0</v>
      </c>
      <c r="J4060">
        <v>4</v>
      </c>
      <c r="K4060" t="b">
        <v>0</v>
      </c>
      <c r="L4060" t="s">
        <v>8271</v>
      </c>
      <c r="M4060" s="8">
        <f t="shared" si="252"/>
        <v>2.5333333333333332</v>
      </c>
      <c r="N4060" s="9">
        <f t="shared" si="253"/>
        <v>23.75</v>
      </c>
      <c r="O4060" t="s">
        <v>8317</v>
      </c>
      <c r="P4060" t="s">
        <v>8318</v>
      </c>
      <c r="Q4060">
        <v>1458178044</v>
      </c>
      <c r="R4060" s="13">
        <f t="shared" si="254"/>
        <v>42446.060694444444</v>
      </c>
      <c r="S4060">
        <v>1459483140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 t="b">
        <v>0</v>
      </c>
      <c r="J4061">
        <v>7</v>
      </c>
      <c r="K4061" t="b">
        <v>0</v>
      </c>
      <c r="L4061" t="s">
        <v>8271</v>
      </c>
      <c r="M4061" s="8">
        <f t="shared" si="252"/>
        <v>2.5</v>
      </c>
      <c r="N4061" s="9">
        <f t="shared" si="253"/>
        <v>35.714285714285715</v>
      </c>
      <c r="O4061" t="s">
        <v>8317</v>
      </c>
      <c r="P4061" t="s">
        <v>8318</v>
      </c>
      <c r="Q4061">
        <v>1408116152</v>
      </c>
      <c r="R4061" s="13">
        <f t="shared" si="254"/>
        <v>41866.640648148146</v>
      </c>
      <c r="S4061">
        <v>1410836400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 t="b">
        <v>0</v>
      </c>
      <c r="J4062">
        <v>5</v>
      </c>
      <c r="K4062" t="b">
        <v>0</v>
      </c>
      <c r="L4062" t="s">
        <v>8271</v>
      </c>
      <c r="M4062" s="8">
        <f t="shared" si="252"/>
        <v>2.85</v>
      </c>
      <c r="N4062" s="9">
        <f t="shared" si="253"/>
        <v>57</v>
      </c>
      <c r="O4062" t="s">
        <v>8317</v>
      </c>
      <c r="P4062" t="s">
        <v>8318</v>
      </c>
      <c r="Q4062">
        <v>1400604056</v>
      </c>
      <c r="R4062" s="13">
        <f t="shared" si="254"/>
        <v>41779.695092592592</v>
      </c>
      <c r="S4062">
        <v>1403539200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 t="b">
        <v>0</v>
      </c>
      <c r="J4063">
        <v>0</v>
      </c>
      <c r="K4063" t="b">
        <v>0</v>
      </c>
      <c r="L4063" t="s">
        <v>8271</v>
      </c>
      <c r="M4063" s="8">
        <f t="shared" si="252"/>
        <v>0</v>
      </c>
      <c r="N4063" s="9" t="e">
        <f t="shared" si="253"/>
        <v>#DIV/0!</v>
      </c>
      <c r="O4063" t="s">
        <v>8317</v>
      </c>
      <c r="P4063" t="s">
        <v>8318</v>
      </c>
      <c r="Q4063">
        <v>1456025023</v>
      </c>
      <c r="R4063" s="13">
        <f t="shared" si="254"/>
        <v>42421.141469907408</v>
      </c>
      <c r="S4063">
        <v>1461205423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 t="b">
        <v>0</v>
      </c>
      <c r="J4064">
        <v>3</v>
      </c>
      <c r="K4064" t="b">
        <v>0</v>
      </c>
      <c r="L4064" t="s">
        <v>8271</v>
      </c>
      <c r="M4064" s="8">
        <f t="shared" si="252"/>
        <v>2.4500000000000002</v>
      </c>
      <c r="N4064" s="9">
        <f t="shared" si="253"/>
        <v>163.33333333333334</v>
      </c>
      <c r="O4064" t="s">
        <v>8317</v>
      </c>
      <c r="P4064" t="s">
        <v>8318</v>
      </c>
      <c r="Q4064">
        <v>1464889468</v>
      </c>
      <c r="R4064" s="13">
        <f t="shared" si="254"/>
        <v>42523.739212962959</v>
      </c>
      <c r="S4064">
        <v>1467481468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 t="b">
        <v>0</v>
      </c>
      <c r="J4065">
        <v>9</v>
      </c>
      <c r="K4065" t="b">
        <v>0</v>
      </c>
      <c r="L4065" t="s">
        <v>8271</v>
      </c>
      <c r="M4065" s="8">
        <f t="shared" si="252"/>
        <v>1.4210526315789473</v>
      </c>
      <c r="N4065" s="9">
        <f t="shared" si="253"/>
        <v>15</v>
      </c>
      <c r="O4065" t="s">
        <v>8317</v>
      </c>
      <c r="P4065" t="s">
        <v>8318</v>
      </c>
      <c r="Q4065">
        <v>1401294084</v>
      </c>
      <c r="R4065" s="13">
        <f t="shared" si="254"/>
        <v>41787.681527777779</v>
      </c>
      <c r="S4065">
        <v>1403886084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 t="b">
        <v>0</v>
      </c>
      <c r="J4066">
        <v>6</v>
      </c>
      <c r="K4066" t="b">
        <v>0</v>
      </c>
      <c r="L4066" t="s">
        <v>8271</v>
      </c>
      <c r="M4066" s="8">
        <f t="shared" si="252"/>
        <v>19.25</v>
      </c>
      <c r="N4066" s="9">
        <f t="shared" si="253"/>
        <v>64.166666666666671</v>
      </c>
      <c r="O4066" t="s">
        <v>8317</v>
      </c>
      <c r="P4066" t="s">
        <v>8318</v>
      </c>
      <c r="Q4066">
        <v>1427724426</v>
      </c>
      <c r="R4066" s="13">
        <f t="shared" si="254"/>
        <v>42093.588263888887</v>
      </c>
      <c r="S4066">
        <v>1430316426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 t="b">
        <v>0</v>
      </c>
      <c r="J4067">
        <v>4</v>
      </c>
      <c r="K4067" t="b">
        <v>0</v>
      </c>
      <c r="L4067" t="s">
        <v>8271</v>
      </c>
      <c r="M4067" s="8">
        <f t="shared" si="252"/>
        <v>0.67500000000000004</v>
      </c>
      <c r="N4067" s="9">
        <f t="shared" si="253"/>
        <v>6.75</v>
      </c>
      <c r="O4067" t="s">
        <v>8317</v>
      </c>
      <c r="P4067" t="s">
        <v>8318</v>
      </c>
      <c r="Q4067">
        <v>1405291811</v>
      </c>
      <c r="R4067" s="13">
        <f t="shared" si="254"/>
        <v>41833.951516203706</v>
      </c>
      <c r="S4067">
        <v>1407883811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 t="b">
        <v>0</v>
      </c>
      <c r="J4068">
        <v>1</v>
      </c>
      <c r="K4068" t="b">
        <v>0</v>
      </c>
      <c r="L4068" t="s">
        <v>8271</v>
      </c>
      <c r="M4068" s="8">
        <f t="shared" si="252"/>
        <v>0.16666666666666666</v>
      </c>
      <c r="N4068" s="9">
        <f t="shared" si="253"/>
        <v>25</v>
      </c>
      <c r="O4068" t="s">
        <v>8317</v>
      </c>
      <c r="P4068" t="s">
        <v>8318</v>
      </c>
      <c r="Q4068">
        <v>1461027388</v>
      </c>
      <c r="R4068" s="13">
        <f t="shared" si="254"/>
        <v>42479.039212962962</v>
      </c>
      <c r="S4068">
        <v>1463619388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 t="b">
        <v>0</v>
      </c>
      <c r="J4069">
        <v>17</v>
      </c>
      <c r="K4069" t="b">
        <v>0</v>
      </c>
      <c r="L4069" t="s">
        <v>8271</v>
      </c>
      <c r="M4069" s="8">
        <f t="shared" si="252"/>
        <v>60.9</v>
      </c>
      <c r="N4069" s="9">
        <f t="shared" si="253"/>
        <v>179.11764705882354</v>
      </c>
      <c r="O4069" t="s">
        <v>8317</v>
      </c>
      <c r="P4069" t="s">
        <v>8318</v>
      </c>
      <c r="Q4069">
        <v>1439952550</v>
      </c>
      <c r="R4069" s="13">
        <f t="shared" si="254"/>
        <v>42235.117476851854</v>
      </c>
      <c r="S4069">
        <v>1443408550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 t="b">
        <v>0</v>
      </c>
      <c r="J4070">
        <v>1</v>
      </c>
      <c r="K4070" t="b">
        <v>0</v>
      </c>
      <c r="L4070" t="s">
        <v>8271</v>
      </c>
      <c r="M4070" s="8">
        <f t="shared" si="252"/>
        <v>1.0000000000000002</v>
      </c>
      <c r="N4070" s="9">
        <f t="shared" si="253"/>
        <v>34.950000000000003</v>
      </c>
      <c r="O4070" t="s">
        <v>8317</v>
      </c>
      <c r="P4070" t="s">
        <v>8318</v>
      </c>
      <c r="Q4070">
        <v>1481756855</v>
      </c>
      <c r="R4070" s="13">
        <f t="shared" si="254"/>
        <v>42718.963599537034</v>
      </c>
      <c r="S4070">
        <v>1484348700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 t="b">
        <v>0</v>
      </c>
      <c r="J4071">
        <v>13</v>
      </c>
      <c r="K4071" t="b">
        <v>0</v>
      </c>
      <c r="L4071" t="s">
        <v>8271</v>
      </c>
      <c r="M4071" s="8">
        <f t="shared" si="252"/>
        <v>34.4</v>
      </c>
      <c r="N4071" s="9">
        <f t="shared" si="253"/>
        <v>33.07692307692308</v>
      </c>
      <c r="O4071" t="s">
        <v>8317</v>
      </c>
      <c r="P4071" t="s">
        <v>8318</v>
      </c>
      <c r="Q4071">
        <v>1421596356</v>
      </c>
      <c r="R4071" s="13">
        <f t="shared" si="254"/>
        <v>42022.661527777775</v>
      </c>
      <c r="S4071">
        <v>1425124800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 t="b">
        <v>0</v>
      </c>
      <c r="J4072">
        <v>6</v>
      </c>
      <c r="K4072" t="b">
        <v>0</v>
      </c>
      <c r="L4072" t="s">
        <v>8271</v>
      </c>
      <c r="M4072" s="8">
        <f t="shared" si="252"/>
        <v>16.5</v>
      </c>
      <c r="N4072" s="9">
        <f t="shared" si="253"/>
        <v>27.5</v>
      </c>
      <c r="O4072" t="s">
        <v>8317</v>
      </c>
      <c r="P4072" t="s">
        <v>8318</v>
      </c>
      <c r="Q4072">
        <v>1422374420</v>
      </c>
      <c r="R4072" s="13">
        <f t="shared" si="254"/>
        <v>42031.666898148149</v>
      </c>
      <c r="S4072">
        <v>1425178800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 t="b">
        <v>0</v>
      </c>
      <c r="J4073">
        <v>0</v>
      </c>
      <c r="K4073" t="b">
        <v>0</v>
      </c>
      <c r="L4073" t="s">
        <v>8271</v>
      </c>
      <c r="M4073" s="8">
        <f t="shared" si="252"/>
        <v>0</v>
      </c>
      <c r="N4073" s="9" t="e">
        <f t="shared" si="253"/>
        <v>#DIV/0!</v>
      </c>
      <c r="O4073" t="s">
        <v>8317</v>
      </c>
      <c r="P4073" t="s">
        <v>8318</v>
      </c>
      <c r="Q4073">
        <v>1480187931</v>
      </c>
      <c r="R4073" s="13">
        <f t="shared" si="254"/>
        <v>42700.804756944446</v>
      </c>
      <c r="S4073">
        <v>1482779931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 t="b">
        <v>0</v>
      </c>
      <c r="J4074">
        <v>2</v>
      </c>
      <c r="K4074" t="b">
        <v>0</v>
      </c>
      <c r="L4074" t="s">
        <v>8271</v>
      </c>
      <c r="M4074" s="8">
        <f t="shared" si="252"/>
        <v>0.4</v>
      </c>
      <c r="N4074" s="9">
        <f t="shared" si="253"/>
        <v>2</v>
      </c>
      <c r="O4074" t="s">
        <v>8317</v>
      </c>
      <c r="P4074" t="s">
        <v>8318</v>
      </c>
      <c r="Q4074">
        <v>1403462111</v>
      </c>
      <c r="R4074" s="13">
        <f t="shared" si="254"/>
        <v>41812.77443287037</v>
      </c>
      <c r="S4074">
        <v>1408646111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 t="b">
        <v>0</v>
      </c>
      <c r="J4075">
        <v>2</v>
      </c>
      <c r="K4075" t="b">
        <v>0</v>
      </c>
      <c r="L4075" t="s">
        <v>8271</v>
      </c>
      <c r="M4075" s="8">
        <f t="shared" si="252"/>
        <v>1.0571428571428572</v>
      </c>
      <c r="N4075" s="9">
        <f t="shared" si="253"/>
        <v>18.5</v>
      </c>
      <c r="O4075" t="s">
        <v>8317</v>
      </c>
      <c r="P4075" t="s">
        <v>8318</v>
      </c>
      <c r="Q4075">
        <v>1426407426</v>
      </c>
      <c r="R4075" s="13">
        <f t="shared" si="254"/>
        <v>42078.34520833334</v>
      </c>
      <c r="S4075">
        <v>1431144000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 t="b">
        <v>0</v>
      </c>
      <c r="J4076">
        <v>21</v>
      </c>
      <c r="K4076" t="b">
        <v>0</v>
      </c>
      <c r="L4076" t="s">
        <v>8271</v>
      </c>
      <c r="M4076" s="8">
        <f t="shared" si="252"/>
        <v>26.727272727272727</v>
      </c>
      <c r="N4076" s="9">
        <f t="shared" si="253"/>
        <v>35</v>
      </c>
      <c r="O4076" t="s">
        <v>8317</v>
      </c>
      <c r="P4076" t="s">
        <v>8318</v>
      </c>
      <c r="Q4076">
        <v>1444137375</v>
      </c>
      <c r="R4076" s="13">
        <f t="shared" si="254"/>
        <v>42283.552951388891</v>
      </c>
      <c r="S4076">
        <v>1446732975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 t="b">
        <v>0</v>
      </c>
      <c r="J4077">
        <v>13</v>
      </c>
      <c r="K4077" t="b">
        <v>0</v>
      </c>
      <c r="L4077" t="s">
        <v>8271</v>
      </c>
      <c r="M4077" s="8">
        <f t="shared" si="252"/>
        <v>28.8</v>
      </c>
      <c r="N4077" s="9">
        <f t="shared" si="253"/>
        <v>44.307692307692307</v>
      </c>
      <c r="O4077" t="s">
        <v>8317</v>
      </c>
      <c r="P4077" t="s">
        <v>8318</v>
      </c>
      <c r="Q4077">
        <v>1400547969</v>
      </c>
      <c r="R4077" s="13">
        <f t="shared" si="254"/>
        <v>41779.045937499999</v>
      </c>
      <c r="S4077">
        <v>1404149280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 t="b">
        <v>0</v>
      </c>
      <c r="J4078">
        <v>0</v>
      </c>
      <c r="K4078" t="b">
        <v>0</v>
      </c>
      <c r="L4078" t="s">
        <v>8271</v>
      </c>
      <c r="M4078" s="8">
        <f t="shared" si="252"/>
        <v>0</v>
      </c>
      <c r="N4078" s="9" t="e">
        <f t="shared" si="253"/>
        <v>#DIV/0!</v>
      </c>
      <c r="O4078" t="s">
        <v>8317</v>
      </c>
      <c r="P4078" t="s">
        <v>8318</v>
      </c>
      <c r="Q4078">
        <v>1411499149</v>
      </c>
      <c r="R4078" s="13">
        <f t="shared" si="254"/>
        <v>41905.795706018522</v>
      </c>
      <c r="S4078">
        <v>1413921060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 t="b">
        <v>0</v>
      </c>
      <c r="J4079">
        <v>6</v>
      </c>
      <c r="K4079" t="b">
        <v>0</v>
      </c>
      <c r="L4079" t="s">
        <v>8271</v>
      </c>
      <c r="M4079" s="8">
        <f t="shared" si="252"/>
        <v>8.9</v>
      </c>
      <c r="N4079" s="9">
        <f t="shared" si="253"/>
        <v>222.5</v>
      </c>
      <c r="O4079" t="s">
        <v>8317</v>
      </c>
      <c r="P4079" t="s">
        <v>8318</v>
      </c>
      <c r="Q4079">
        <v>1479747794</v>
      </c>
      <c r="R4079" s="13">
        <f t="shared" si="254"/>
        <v>42695.7105787037</v>
      </c>
      <c r="S4079">
        <v>1482339794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 t="b">
        <v>0</v>
      </c>
      <c r="J4080">
        <v>0</v>
      </c>
      <c r="K4080" t="b">
        <v>0</v>
      </c>
      <c r="L4080" t="s">
        <v>8271</v>
      </c>
      <c r="M4080" s="8">
        <f t="shared" si="252"/>
        <v>0</v>
      </c>
      <c r="N4080" s="9" t="e">
        <f t="shared" si="253"/>
        <v>#DIV/0!</v>
      </c>
      <c r="O4080" t="s">
        <v>8317</v>
      </c>
      <c r="P4080" t="s">
        <v>8318</v>
      </c>
      <c r="Q4080">
        <v>1482951242</v>
      </c>
      <c r="R4080" s="13">
        <f t="shared" si="254"/>
        <v>42732.787523148145</v>
      </c>
      <c r="S4080">
        <v>1485543242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 t="b">
        <v>0</v>
      </c>
      <c r="J4081">
        <v>1</v>
      </c>
      <c r="K4081" t="b">
        <v>0</v>
      </c>
      <c r="L4081" t="s">
        <v>8271</v>
      </c>
      <c r="M4081" s="8">
        <f t="shared" si="252"/>
        <v>0.16666666666666666</v>
      </c>
      <c r="N4081" s="9">
        <f t="shared" si="253"/>
        <v>5</v>
      </c>
      <c r="O4081" t="s">
        <v>8317</v>
      </c>
      <c r="P4081" t="s">
        <v>8318</v>
      </c>
      <c r="Q4081">
        <v>1463783521</v>
      </c>
      <c r="R4081" s="13">
        <f t="shared" si="254"/>
        <v>42510.938900462963</v>
      </c>
      <c r="S4081">
        <v>1466375521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 t="b">
        <v>0</v>
      </c>
      <c r="J4082">
        <v>0</v>
      </c>
      <c r="K4082" t="b">
        <v>0</v>
      </c>
      <c r="L4082" t="s">
        <v>8271</v>
      </c>
      <c r="M4082" s="8">
        <f t="shared" si="252"/>
        <v>0</v>
      </c>
      <c r="N4082" s="9" t="e">
        <f t="shared" si="253"/>
        <v>#DIV/0!</v>
      </c>
      <c r="O4082" t="s">
        <v>8317</v>
      </c>
      <c r="P4082" t="s">
        <v>8318</v>
      </c>
      <c r="Q4082">
        <v>1463849116</v>
      </c>
      <c r="R4082" s="13">
        <f t="shared" si="254"/>
        <v>42511.698101851856</v>
      </c>
      <c r="S4082">
        <v>1465930440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 t="b">
        <v>0</v>
      </c>
      <c r="J4083">
        <v>12</v>
      </c>
      <c r="K4083" t="b">
        <v>0</v>
      </c>
      <c r="L4083" t="s">
        <v>8271</v>
      </c>
      <c r="M4083" s="8">
        <f t="shared" si="252"/>
        <v>15.737410071942445</v>
      </c>
      <c r="N4083" s="9">
        <f t="shared" si="253"/>
        <v>29.166666666666668</v>
      </c>
      <c r="O4083" t="s">
        <v>8317</v>
      </c>
      <c r="P4083" t="s">
        <v>8318</v>
      </c>
      <c r="Q4083">
        <v>1423231025</v>
      </c>
      <c r="R4083" s="13">
        <f t="shared" si="254"/>
        <v>42041.581307870365</v>
      </c>
      <c r="S4083">
        <v>1425819425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 t="b">
        <v>0</v>
      </c>
      <c r="J4084">
        <v>2</v>
      </c>
      <c r="K4084" t="b">
        <v>0</v>
      </c>
      <c r="L4084" t="s">
        <v>8271</v>
      </c>
      <c r="M4084" s="8">
        <f t="shared" si="252"/>
        <v>2</v>
      </c>
      <c r="N4084" s="9">
        <f t="shared" si="253"/>
        <v>1.5</v>
      </c>
      <c r="O4084" t="s">
        <v>8317</v>
      </c>
      <c r="P4084" t="s">
        <v>8318</v>
      </c>
      <c r="Q4084">
        <v>1446179553</v>
      </c>
      <c r="R4084" s="13">
        <f t="shared" si="254"/>
        <v>42307.189270833333</v>
      </c>
      <c r="S4084">
        <v>1447542000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 t="b">
        <v>0</v>
      </c>
      <c r="J4085">
        <v>6</v>
      </c>
      <c r="K4085" t="b">
        <v>0</v>
      </c>
      <c r="L4085" t="s">
        <v>8271</v>
      </c>
      <c r="M4085" s="8">
        <f t="shared" si="252"/>
        <v>21.685714285714287</v>
      </c>
      <c r="N4085" s="9">
        <f t="shared" si="253"/>
        <v>126.5</v>
      </c>
      <c r="O4085" t="s">
        <v>8317</v>
      </c>
      <c r="P4085" t="s">
        <v>8318</v>
      </c>
      <c r="Q4085">
        <v>1450203416</v>
      </c>
      <c r="R4085" s="13">
        <f t="shared" si="254"/>
        <v>42353.761759259258</v>
      </c>
      <c r="S4085">
        <v>1452795416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 t="b">
        <v>0</v>
      </c>
      <c r="J4086">
        <v>1</v>
      </c>
      <c r="K4086" t="b">
        <v>0</v>
      </c>
      <c r="L4086" t="s">
        <v>8271</v>
      </c>
      <c r="M4086" s="8">
        <f t="shared" si="252"/>
        <v>0.33333333333333331</v>
      </c>
      <c r="N4086" s="9">
        <f t="shared" si="253"/>
        <v>10</v>
      </c>
      <c r="O4086" t="s">
        <v>8317</v>
      </c>
      <c r="P4086" t="s">
        <v>8318</v>
      </c>
      <c r="Q4086">
        <v>1473416906</v>
      </c>
      <c r="R4086" s="13">
        <f t="shared" si="254"/>
        <v>42622.436412037037</v>
      </c>
      <c r="S4086">
        <v>1476008906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 t="b">
        <v>0</v>
      </c>
      <c r="J4087">
        <v>1</v>
      </c>
      <c r="K4087" t="b">
        <v>0</v>
      </c>
      <c r="L4087" t="s">
        <v>8271</v>
      </c>
      <c r="M4087" s="8">
        <f t="shared" si="252"/>
        <v>0.2857142857142857</v>
      </c>
      <c r="N4087" s="9">
        <f t="shared" si="253"/>
        <v>10</v>
      </c>
      <c r="O4087" t="s">
        <v>8317</v>
      </c>
      <c r="P4087" t="s">
        <v>8318</v>
      </c>
      <c r="Q4087">
        <v>1424701775</v>
      </c>
      <c r="R4087" s="13">
        <f t="shared" si="254"/>
        <v>42058.603877314818</v>
      </c>
      <c r="S4087">
        <v>1427169540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 t="b">
        <v>0</v>
      </c>
      <c r="J4088">
        <v>5</v>
      </c>
      <c r="K4088" t="b">
        <v>0</v>
      </c>
      <c r="L4088" t="s">
        <v>8271</v>
      </c>
      <c r="M4088" s="8">
        <f t="shared" si="252"/>
        <v>4.7</v>
      </c>
      <c r="N4088" s="9">
        <f t="shared" si="253"/>
        <v>9.4</v>
      </c>
      <c r="O4088" t="s">
        <v>8317</v>
      </c>
      <c r="P4088" t="s">
        <v>8318</v>
      </c>
      <c r="Q4088">
        <v>1445985299</v>
      </c>
      <c r="R4088" s="13">
        <f t="shared" si="254"/>
        <v>42304.940960648149</v>
      </c>
      <c r="S4088">
        <v>1448078400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 t="b">
        <v>0</v>
      </c>
      <c r="J4089">
        <v>0</v>
      </c>
      <c r="K4089" t="b">
        <v>0</v>
      </c>
      <c r="L4089" t="s">
        <v>8271</v>
      </c>
      <c r="M4089" s="8">
        <f t="shared" si="252"/>
        <v>0</v>
      </c>
      <c r="N4089" s="9" t="e">
        <f t="shared" si="253"/>
        <v>#DIV/0!</v>
      </c>
      <c r="O4089" t="s">
        <v>8317</v>
      </c>
      <c r="P4089" t="s">
        <v>8318</v>
      </c>
      <c r="Q4089">
        <v>1466185786</v>
      </c>
      <c r="R4089" s="13">
        <f t="shared" si="254"/>
        <v>42538.742893518516</v>
      </c>
      <c r="S4089">
        <v>1468777786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 t="b">
        <v>0</v>
      </c>
      <c r="J4090">
        <v>3</v>
      </c>
      <c r="K4090" t="b">
        <v>0</v>
      </c>
      <c r="L4090" t="s">
        <v>8271</v>
      </c>
      <c r="M4090" s="8">
        <f t="shared" si="252"/>
        <v>10.8</v>
      </c>
      <c r="N4090" s="9">
        <f t="shared" si="253"/>
        <v>72</v>
      </c>
      <c r="O4090" t="s">
        <v>8317</v>
      </c>
      <c r="P4090" t="s">
        <v>8318</v>
      </c>
      <c r="Q4090">
        <v>1418827324</v>
      </c>
      <c r="R4090" s="13">
        <f t="shared" si="254"/>
        <v>41990.612546296295</v>
      </c>
      <c r="S4090">
        <v>1421403960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 t="b">
        <v>0</v>
      </c>
      <c r="J4091">
        <v>8</v>
      </c>
      <c r="K4091" t="b">
        <v>0</v>
      </c>
      <c r="L4091" t="s">
        <v>8271</v>
      </c>
      <c r="M4091" s="8">
        <f t="shared" si="252"/>
        <v>4.8</v>
      </c>
      <c r="N4091" s="9">
        <f t="shared" si="253"/>
        <v>30</v>
      </c>
      <c r="O4091" t="s">
        <v>8317</v>
      </c>
      <c r="P4091" t="s">
        <v>8318</v>
      </c>
      <c r="Q4091">
        <v>1430242488</v>
      </c>
      <c r="R4091" s="13">
        <f t="shared" si="254"/>
        <v>42122.732499999998</v>
      </c>
      <c r="S4091">
        <v>1433093700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 t="b">
        <v>0</v>
      </c>
      <c r="J4092">
        <v>3</v>
      </c>
      <c r="K4092" t="b">
        <v>0</v>
      </c>
      <c r="L4092" t="s">
        <v>8271</v>
      </c>
      <c r="M4092" s="8">
        <f t="shared" si="252"/>
        <v>3.2</v>
      </c>
      <c r="N4092" s="9">
        <f t="shared" si="253"/>
        <v>10.666666666666666</v>
      </c>
      <c r="O4092" t="s">
        <v>8317</v>
      </c>
      <c r="P4092" t="s">
        <v>8318</v>
      </c>
      <c r="Q4092">
        <v>1437754137</v>
      </c>
      <c r="R4092" s="13">
        <f t="shared" si="254"/>
        <v>42209.67288194444</v>
      </c>
      <c r="S4092">
        <v>1438959600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 t="b">
        <v>0</v>
      </c>
      <c r="J4093">
        <v>8</v>
      </c>
      <c r="K4093" t="b">
        <v>0</v>
      </c>
      <c r="L4093" t="s">
        <v>8271</v>
      </c>
      <c r="M4093" s="8">
        <f t="shared" si="252"/>
        <v>12.75</v>
      </c>
      <c r="N4093" s="9">
        <f t="shared" si="253"/>
        <v>25.5</v>
      </c>
      <c r="O4093" t="s">
        <v>8317</v>
      </c>
      <c r="P4093" t="s">
        <v>8318</v>
      </c>
      <c r="Q4093">
        <v>1418818151</v>
      </c>
      <c r="R4093" s="13">
        <f t="shared" si="254"/>
        <v>41990.506377314814</v>
      </c>
      <c r="S4093">
        <v>1421410151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 t="b">
        <v>0</v>
      </c>
      <c r="J4094">
        <v>1</v>
      </c>
      <c r="K4094" t="b">
        <v>0</v>
      </c>
      <c r="L4094" t="s">
        <v>8271</v>
      </c>
      <c r="M4094" s="8">
        <f t="shared" si="252"/>
        <v>1.8181818181818181E-2</v>
      </c>
      <c r="N4094" s="9">
        <f t="shared" si="253"/>
        <v>20</v>
      </c>
      <c r="O4094" t="s">
        <v>8317</v>
      </c>
      <c r="P4094" t="s">
        <v>8318</v>
      </c>
      <c r="Q4094">
        <v>1423024847</v>
      </c>
      <c r="R4094" s="13">
        <f t="shared" si="254"/>
        <v>42039.194988425923</v>
      </c>
      <c r="S4094">
        <v>1428205247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 t="b">
        <v>0</v>
      </c>
      <c r="J4095">
        <v>4</v>
      </c>
      <c r="K4095" t="b">
        <v>0</v>
      </c>
      <c r="L4095" t="s">
        <v>8271</v>
      </c>
      <c r="M4095" s="8">
        <f t="shared" si="252"/>
        <v>2.4</v>
      </c>
      <c r="N4095" s="9">
        <f t="shared" si="253"/>
        <v>15</v>
      </c>
      <c r="O4095" t="s">
        <v>8317</v>
      </c>
      <c r="P4095" t="s">
        <v>8318</v>
      </c>
      <c r="Q4095">
        <v>1435088093</v>
      </c>
      <c r="R4095" s="13">
        <f t="shared" si="254"/>
        <v>42178.815891203703</v>
      </c>
      <c r="S4095">
        <v>1440272093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 t="b">
        <v>0</v>
      </c>
      <c r="J4096">
        <v>8</v>
      </c>
      <c r="K4096" t="b">
        <v>0</v>
      </c>
      <c r="L4096" t="s">
        <v>8271</v>
      </c>
      <c r="M4096" s="8">
        <f t="shared" si="252"/>
        <v>36.5</v>
      </c>
      <c r="N4096" s="9">
        <f t="shared" si="253"/>
        <v>91.25</v>
      </c>
      <c r="O4096" t="s">
        <v>8317</v>
      </c>
      <c r="P4096" t="s">
        <v>8318</v>
      </c>
      <c r="Q4096">
        <v>1410141900</v>
      </c>
      <c r="R4096" s="13">
        <f t="shared" si="254"/>
        <v>41890.086805555555</v>
      </c>
      <c r="S4096">
        <v>1413953940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 t="b">
        <v>0</v>
      </c>
      <c r="J4097">
        <v>1</v>
      </c>
      <c r="K4097" t="b">
        <v>0</v>
      </c>
      <c r="L4097" t="s">
        <v>8271</v>
      </c>
      <c r="M4097" s="8">
        <f t="shared" si="252"/>
        <v>2.6666666666666665</v>
      </c>
      <c r="N4097" s="9">
        <f t="shared" si="253"/>
        <v>800</v>
      </c>
      <c r="O4097" t="s">
        <v>8317</v>
      </c>
      <c r="P4097" t="s">
        <v>8318</v>
      </c>
      <c r="Q4097">
        <v>1479516350</v>
      </c>
      <c r="R4097" s="13">
        <f t="shared" si="254"/>
        <v>42693.031828703708</v>
      </c>
      <c r="S4097">
        <v>1482108350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 t="b">
        <v>0</v>
      </c>
      <c r="J4098">
        <v>5</v>
      </c>
      <c r="K4098" t="b">
        <v>0</v>
      </c>
      <c r="L4098" t="s">
        <v>8271</v>
      </c>
      <c r="M4098" s="8">
        <f t="shared" ref="M4098:M4115" si="256">100*E4098/D4098</f>
        <v>11.428571428571429</v>
      </c>
      <c r="N4098" s="9">
        <f t="shared" ref="N4098:N4115" si="257">E4098/J4098</f>
        <v>80</v>
      </c>
      <c r="O4098" t="s">
        <v>8317</v>
      </c>
      <c r="P4098" t="s">
        <v>8318</v>
      </c>
      <c r="Q4098">
        <v>1484484219</v>
      </c>
      <c r="R4098" s="13">
        <f t="shared" ref="R4098:R4115" si="258">(((Q4098/60)/60)/24)+DATE(1970,1,1)</f>
        <v>42750.530312499999</v>
      </c>
      <c r="S4098">
        <v>1488271860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 t="b">
        <v>0</v>
      </c>
      <c r="J4099">
        <v>0</v>
      </c>
      <c r="K4099" t="b">
        <v>0</v>
      </c>
      <c r="L4099" t="s">
        <v>8271</v>
      </c>
      <c r="M4099" s="8">
        <f t="shared" si="256"/>
        <v>0</v>
      </c>
      <c r="N4099" s="9" t="e">
        <f t="shared" si="257"/>
        <v>#DIV/0!</v>
      </c>
      <c r="O4099" t="s">
        <v>8317</v>
      </c>
      <c r="P4099" t="s">
        <v>8318</v>
      </c>
      <c r="Q4099">
        <v>1449431237</v>
      </c>
      <c r="R4099" s="13">
        <f t="shared" si="258"/>
        <v>42344.824502314819</v>
      </c>
      <c r="S4099">
        <v>1454284500</v>
      </c>
      <c r="T4099" s="14">
        <f t="shared" ref="T4099:T4115" si="259">(((S4099/60)/60)/24)+DATE(1970,1,1)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 t="b">
        <v>0</v>
      </c>
      <c r="J4100">
        <v>0</v>
      </c>
      <c r="K4100" t="b">
        <v>0</v>
      </c>
      <c r="L4100" t="s">
        <v>8271</v>
      </c>
      <c r="M4100" s="8">
        <f t="shared" si="256"/>
        <v>0</v>
      </c>
      <c r="N4100" s="9" t="e">
        <f t="shared" si="257"/>
        <v>#DIV/0!</v>
      </c>
      <c r="O4100" t="s">
        <v>8317</v>
      </c>
      <c r="P4100" t="s">
        <v>8318</v>
      </c>
      <c r="Q4100">
        <v>1462468797</v>
      </c>
      <c r="R4100" s="13">
        <f t="shared" si="258"/>
        <v>42495.722187499996</v>
      </c>
      <c r="S4100">
        <v>1465060797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 t="b">
        <v>0</v>
      </c>
      <c r="J4101">
        <v>1</v>
      </c>
      <c r="K4101" t="b">
        <v>0</v>
      </c>
      <c r="L4101" t="s">
        <v>8271</v>
      </c>
      <c r="M4101" s="8">
        <f t="shared" si="256"/>
        <v>1.1111111111111112</v>
      </c>
      <c r="N4101" s="9">
        <f t="shared" si="257"/>
        <v>50</v>
      </c>
      <c r="O4101" t="s">
        <v>8317</v>
      </c>
      <c r="P4101" t="s">
        <v>8318</v>
      </c>
      <c r="Q4101">
        <v>1468959873</v>
      </c>
      <c r="R4101" s="13">
        <f t="shared" si="258"/>
        <v>42570.850381944445</v>
      </c>
      <c r="S4101">
        <v>1472847873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 t="b">
        <v>0</v>
      </c>
      <c r="J4102">
        <v>0</v>
      </c>
      <c r="K4102" t="b">
        <v>0</v>
      </c>
      <c r="L4102" t="s">
        <v>8271</v>
      </c>
      <c r="M4102" s="8">
        <f t="shared" si="256"/>
        <v>0</v>
      </c>
      <c r="N4102" s="9" t="e">
        <f t="shared" si="257"/>
        <v>#DIV/0!</v>
      </c>
      <c r="O4102" t="s">
        <v>8317</v>
      </c>
      <c r="P4102" t="s">
        <v>8318</v>
      </c>
      <c r="Q4102">
        <v>1413341990</v>
      </c>
      <c r="R4102" s="13">
        <f t="shared" si="258"/>
        <v>41927.124884259261</v>
      </c>
      <c r="S4102">
        <v>1414205990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 t="b">
        <v>0</v>
      </c>
      <c r="J4103">
        <v>0</v>
      </c>
      <c r="K4103" t="b">
        <v>0</v>
      </c>
      <c r="L4103" t="s">
        <v>8271</v>
      </c>
      <c r="M4103" s="8">
        <f t="shared" si="256"/>
        <v>0</v>
      </c>
      <c r="N4103" s="9" t="e">
        <f t="shared" si="257"/>
        <v>#DIV/0!</v>
      </c>
      <c r="O4103" t="s">
        <v>8317</v>
      </c>
      <c r="P4103" t="s">
        <v>8318</v>
      </c>
      <c r="Q4103">
        <v>1482788482</v>
      </c>
      <c r="R4103" s="13">
        <f t="shared" si="258"/>
        <v>42730.903726851851</v>
      </c>
      <c r="S4103">
        <v>1485380482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 t="b">
        <v>0</v>
      </c>
      <c r="J4104">
        <v>6</v>
      </c>
      <c r="K4104" t="b">
        <v>0</v>
      </c>
      <c r="L4104" t="s">
        <v>8271</v>
      </c>
      <c r="M4104" s="8">
        <f t="shared" si="256"/>
        <v>27.4</v>
      </c>
      <c r="N4104" s="9">
        <f t="shared" si="257"/>
        <v>22.833333333333332</v>
      </c>
      <c r="O4104" t="s">
        <v>8317</v>
      </c>
      <c r="P4104" t="s">
        <v>8318</v>
      </c>
      <c r="Q4104">
        <v>1460751673</v>
      </c>
      <c r="R4104" s="13">
        <f t="shared" si="258"/>
        <v>42475.848067129627</v>
      </c>
      <c r="S4104">
        <v>1463343673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 t="b">
        <v>0</v>
      </c>
      <c r="J4105">
        <v>6</v>
      </c>
      <c r="K4105" t="b">
        <v>0</v>
      </c>
      <c r="L4105" t="s">
        <v>8271</v>
      </c>
      <c r="M4105" s="8">
        <f t="shared" si="256"/>
        <v>10</v>
      </c>
      <c r="N4105" s="9">
        <f t="shared" si="257"/>
        <v>16.666666666666668</v>
      </c>
      <c r="O4105" t="s">
        <v>8317</v>
      </c>
      <c r="P4105" t="s">
        <v>8318</v>
      </c>
      <c r="Q4105">
        <v>1435953566</v>
      </c>
      <c r="R4105" s="13">
        <f t="shared" si="258"/>
        <v>42188.83293981482</v>
      </c>
      <c r="S4105">
        <v>1440613920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 t="b">
        <v>0</v>
      </c>
      <c r="J4106">
        <v>14</v>
      </c>
      <c r="K4106" t="b">
        <v>0</v>
      </c>
      <c r="L4106" t="s">
        <v>8271</v>
      </c>
      <c r="M4106" s="8">
        <f t="shared" si="256"/>
        <v>21.366666666666667</v>
      </c>
      <c r="N4106" s="9">
        <f t="shared" si="257"/>
        <v>45.785714285714285</v>
      </c>
      <c r="O4106" t="s">
        <v>8317</v>
      </c>
      <c r="P4106" t="s">
        <v>8318</v>
      </c>
      <c r="Q4106">
        <v>1474958434</v>
      </c>
      <c r="R4106" s="13">
        <f t="shared" si="258"/>
        <v>42640.278171296297</v>
      </c>
      <c r="S4106">
        <v>1477550434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 t="b">
        <v>0</v>
      </c>
      <c r="J4107">
        <v>6</v>
      </c>
      <c r="K4107" t="b">
        <v>0</v>
      </c>
      <c r="L4107" t="s">
        <v>8271</v>
      </c>
      <c r="M4107" s="8">
        <f t="shared" si="256"/>
        <v>6.9696969696969697</v>
      </c>
      <c r="N4107" s="9">
        <f t="shared" si="257"/>
        <v>383.33333333333331</v>
      </c>
      <c r="O4107" t="s">
        <v>8317</v>
      </c>
      <c r="P4107" t="s">
        <v>8318</v>
      </c>
      <c r="Q4107">
        <v>1479860109</v>
      </c>
      <c r="R4107" s="13">
        <f t="shared" si="258"/>
        <v>42697.010520833333</v>
      </c>
      <c r="S4107">
        <v>1482711309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 t="b">
        <v>0</v>
      </c>
      <c r="J4108">
        <v>33</v>
      </c>
      <c r="K4108" t="b">
        <v>0</v>
      </c>
      <c r="L4108" t="s">
        <v>8271</v>
      </c>
      <c r="M4108" s="8">
        <f t="shared" si="256"/>
        <v>70.599999999999994</v>
      </c>
      <c r="N4108" s="9">
        <f t="shared" si="257"/>
        <v>106.96969696969697</v>
      </c>
      <c r="O4108" t="s">
        <v>8317</v>
      </c>
      <c r="P4108" t="s">
        <v>8318</v>
      </c>
      <c r="Q4108">
        <v>1424221866</v>
      </c>
      <c r="R4108" s="13">
        <f t="shared" si="258"/>
        <v>42053.049375000002</v>
      </c>
      <c r="S4108">
        <v>1427936400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 t="b">
        <v>0</v>
      </c>
      <c r="J4109">
        <v>4</v>
      </c>
      <c r="K4109" t="b">
        <v>0</v>
      </c>
      <c r="L4109" t="s">
        <v>8271</v>
      </c>
      <c r="M4109" s="8">
        <f t="shared" si="256"/>
        <v>2.0499999999999998</v>
      </c>
      <c r="N4109" s="9">
        <f t="shared" si="257"/>
        <v>10.25</v>
      </c>
      <c r="O4109" t="s">
        <v>8317</v>
      </c>
      <c r="P4109" t="s">
        <v>8318</v>
      </c>
      <c r="Q4109">
        <v>1409608801</v>
      </c>
      <c r="R4109" s="13">
        <f t="shared" si="258"/>
        <v>41883.916678240741</v>
      </c>
      <c r="S4109">
        <v>1411596001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 t="b">
        <v>0</v>
      </c>
      <c r="J4110">
        <v>1</v>
      </c>
      <c r="K4110" t="b">
        <v>0</v>
      </c>
      <c r="L4110" t="s">
        <v>8271</v>
      </c>
      <c r="M4110" s="8">
        <f t="shared" si="256"/>
        <v>1.9666666666666666</v>
      </c>
      <c r="N4110" s="9">
        <f t="shared" si="257"/>
        <v>59</v>
      </c>
      <c r="O4110" t="s">
        <v>8317</v>
      </c>
      <c r="P4110" t="s">
        <v>8318</v>
      </c>
      <c r="Q4110">
        <v>1485909937</v>
      </c>
      <c r="R4110" s="13">
        <f t="shared" si="258"/>
        <v>42767.031678240746</v>
      </c>
      <c r="S4110">
        <v>1488517200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 t="b">
        <v>0</v>
      </c>
      <c r="J4111">
        <v>0</v>
      </c>
      <c r="K4111" t="b">
        <v>0</v>
      </c>
      <c r="L4111" t="s">
        <v>8271</v>
      </c>
      <c r="M4111" s="8">
        <f t="shared" si="256"/>
        <v>0</v>
      </c>
      <c r="N4111" s="9" t="e">
        <f t="shared" si="257"/>
        <v>#DIV/0!</v>
      </c>
      <c r="O4111" t="s">
        <v>8317</v>
      </c>
      <c r="P4111" t="s">
        <v>8318</v>
      </c>
      <c r="Q4111">
        <v>1446209804</v>
      </c>
      <c r="R4111" s="13">
        <f t="shared" si="258"/>
        <v>42307.539398148147</v>
      </c>
      <c r="S4111">
        <v>1448805404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 t="b">
        <v>0</v>
      </c>
      <c r="J4112">
        <v>6</v>
      </c>
      <c r="K4112" t="b">
        <v>0</v>
      </c>
      <c r="L4112" t="s">
        <v>8271</v>
      </c>
      <c r="M4112" s="8">
        <f t="shared" si="256"/>
        <v>28.666666666666668</v>
      </c>
      <c r="N4112" s="9">
        <f t="shared" si="257"/>
        <v>14.333333333333334</v>
      </c>
      <c r="O4112" t="s">
        <v>8317</v>
      </c>
      <c r="P4112" t="s">
        <v>8318</v>
      </c>
      <c r="Q4112">
        <v>1463929351</v>
      </c>
      <c r="R4112" s="13">
        <f t="shared" si="258"/>
        <v>42512.626747685179</v>
      </c>
      <c r="S4112">
        <v>1469113351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 t="b">
        <v>0</v>
      </c>
      <c r="J4113">
        <v>6</v>
      </c>
      <c r="K4113" t="b">
        <v>0</v>
      </c>
      <c r="L4113" t="s">
        <v>8271</v>
      </c>
      <c r="M4113" s="8">
        <f t="shared" si="256"/>
        <v>3.1333333333333333</v>
      </c>
      <c r="N4113" s="9">
        <f t="shared" si="257"/>
        <v>15.666666666666666</v>
      </c>
      <c r="O4113" t="s">
        <v>8317</v>
      </c>
      <c r="P4113" t="s">
        <v>8318</v>
      </c>
      <c r="Q4113">
        <v>1422155740</v>
      </c>
      <c r="R4113" s="13">
        <f t="shared" si="258"/>
        <v>42029.135879629626</v>
      </c>
      <c r="S4113">
        <v>1424747740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 t="b">
        <v>0</v>
      </c>
      <c r="J4114">
        <v>1</v>
      </c>
      <c r="K4114" t="b">
        <v>0</v>
      </c>
      <c r="L4114" t="s">
        <v>8271</v>
      </c>
      <c r="M4114" s="8">
        <f t="shared" si="256"/>
        <v>0.04</v>
      </c>
      <c r="N4114" s="9">
        <f t="shared" si="257"/>
        <v>1</v>
      </c>
      <c r="O4114" t="s">
        <v>8317</v>
      </c>
      <c r="P4114" t="s">
        <v>8318</v>
      </c>
      <c r="Q4114">
        <v>1454280186</v>
      </c>
      <c r="R4114" s="13">
        <f t="shared" si="258"/>
        <v>42400.946597222224</v>
      </c>
      <c r="S4114">
        <v>1456617600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 t="b">
        <v>0</v>
      </c>
      <c r="J4115">
        <v>3</v>
      </c>
      <c r="K4115" t="b">
        <v>0</v>
      </c>
      <c r="L4115" t="s">
        <v>8271</v>
      </c>
      <c r="M4115" s="8">
        <f t="shared" si="256"/>
        <v>0.2</v>
      </c>
      <c r="N4115" s="9">
        <f t="shared" si="257"/>
        <v>1</v>
      </c>
      <c r="O4115" t="s">
        <v>8317</v>
      </c>
      <c r="P4115" t="s">
        <v>8318</v>
      </c>
      <c r="Q4115">
        <v>1450619123</v>
      </c>
      <c r="R4115" s="13">
        <f t="shared" si="258"/>
        <v>42358.573182870372</v>
      </c>
      <c r="S4115">
        <v>1452234840</v>
      </c>
      <c r="T4115" s="14">
        <f t="shared" si="259"/>
        <v>42377.273611111115</v>
      </c>
    </row>
  </sheetData>
  <autoFilter ref="A1:T4115" xr:uid="{DE0A1D84-C6E4-5544-B16B-70C9390A7CD3}">
    <filterColumn colId="5">
      <filters>
        <filter val="successful"/>
      </filters>
    </filterColumn>
  </autoFilter>
  <conditionalFormatting sqref="F1:F1048576">
    <cfRule type="containsText" dxfId="29" priority="18" operator="containsText" text="live">
      <formula>NOT(ISERROR(SEARCH("live",F1)))</formula>
    </cfRule>
    <cfRule type="containsText" dxfId="28" priority="19" operator="containsText" text="curently live">
      <formula>NOT(ISERROR(SEARCH("curently live",F1)))</formula>
    </cfRule>
    <cfRule type="containsText" dxfId="27" priority="20" operator="containsText" text="canceled">
      <formula>NOT(ISERROR(SEARCH("canceled",F1)))</formula>
    </cfRule>
    <cfRule type="containsText" dxfId="26" priority="21" operator="containsText" text="canceled">
      <formula>NOT(ISERROR(SEARCH("canceled",F1)))</formula>
    </cfRule>
    <cfRule type="containsText" dxfId="25" priority="22" operator="containsText" text="failed">
      <formula>NOT(ISERROR(SEARCH("failed",F1)))</formula>
    </cfRule>
    <cfRule type="containsText" dxfId="24" priority="23" operator="containsText" text="successful">
      <formula>NOT(ISERROR(SEARCH("successful",F1)))</formula>
    </cfRule>
    <cfRule type="colorScale" priority="24">
      <colorScale>
        <cfvo type="min"/>
        <cfvo type="percentile" val="50"/>
        <cfvo type="max"/>
        <color rgb="FFFF7128"/>
        <color rgb="FFFFEB84"/>
        <color rgb="FFFFEF9C"/>
      </colorScale>
    </cfRule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{173541D6-578F-9444-8188-DA744EE573FA}</x14:id>
        </ext>
      </extLst>
    </cfRule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">
    <cfRule type="colorScale" priority="9">
      <colorScale>
        <cfvo type="num" val="0"/>
        <cfvo type="num" val="100"/>
        <cfvo type="num" val="200"/>
        <color rgb="FFFF0004"/>
        <color theme="9"/>
        <color theme="8"/>
      </colorScale>
    </cfRule>
  </conditionalFormatting>
  <conditionalFormatting sqref="M1:M1048576 R1 N1:P1 T1">
    <cfRule type="colorScale" priority="27">
      <colorScale>
        <cfvo type="num" val="0"/>
        <cfvo type="num" val="100"/>
        <cfvo type="num" val="200"/>
        <color rgb="FFB91A15"/>
        <color theme="9" tint="-0.249977111117893"/>
        <color theme="4" tint="-0.249977111117893"/>
      </colorScale>
    </cfRule>
    <cfRule type="colorScale" priority="28">
      <colorScale>
        <cfvo type="num" val="0"/>
        <cfvo type="num" val="100"/>
        <cfvo type="num" val="200"/>
        <color rgb="FFB91A15"/>
        <color theme="9"/>
        <color theme="8"/>
      </colorScale>
    </cfRule>
    <cfRule type="colorScale" priority="29">
      <colorScale>
        <cfvo type="num" val="0"/>
        <cfvo type="num" val="100"/>
        <cfvo type="num" val="200"/>
        <color rgb="FFFF2600"/>
        <color theme="9"/>
        <color theme="8"/>
      </colorScale>
    </cfRule>
    <cfRule type="colorScale" priority="30">
      <colorScale>
        <cfvo type="num" val="0"/>
        <cfvo type="num" val="100"/>
        <cfvo type="num" val="200"/>
        <color rgb="FFC00000"/>
        <color theme="9"/>
        <color theme="4" tint="0.39997558519241921"/>
      </colorScale>
    </cfRule>
    <cfRule type="colorScale" priority="31">
      <colorScale>
        <cfvo type="num" val="0"/>
        <cfvo type="num" val="100"/>
        <cfvo type="num" val="200"/>
        <color rgb="FFFF130C"/>
        <color theme="9"/>
        <color theme="4"/>
      </colorScale>
    </cfRule>
    <cfRule type="colorScale" priority="32">
      <colorScale>
        <cfvo type="num" val="0"/>
        <cfvo type="num" val="100"/>
        <cfvo type="num" val="200"/>
        <color rgb="FFFF0F2A"/>
        <color theme="9"/>
        <color theme="8" tint="0.39997558519241921"/>
      </colorScale>
    </cfRule>
    <cfRule type="colorScale" priority="33">
      <colorScale>
        <cfvo type="num" val="0"/>
        <cfvo type="num" val="100"/>
        <cfvo type="num" val="200"/>
        <color rgb="FFFF0F2A"/>
        <color theme="9"/>
        <color theme="8"/>
      </colorScale>
    </cfRule>
    <cfRule type="colorScale" priority="34">
      <colorScale>
        <cfvo type="num" val="0"/>
        <cfvo type="num" val="100"/>
        <cfvo type="num" val="200"/>
        <color rgb="FFFF0004"/>
        <color theme="9"/>
        <color theme="8"/>
      </colorScale>
    </cfRule>
    <cfRule type="colorScale" priority="35">
      <colorScale>
        <cfvo type="num" val="0"/>
        <cfvo type="num" val="100"/>
        <cfvo type="num" val="200"/>
        <color rgb="FFFF2600"/>
        <color theme="9" tint="-0.249977111117893"/>
        <color theme="4" tint="-0.249977111117893"/>
      </colorScale>
    </cfRule>
    <cfRule type="colorScale" priority="36">
      <colorScale>
        <cfvo type="num" val="0"/>
        <cfvo type="num" val="100"/>
        <cfvo type="num" val="200"/>
        <color rgb="FFFF0004"/>
        <color theme="9" tint="0.39997558519241921"/>
        <color theme="8" tint="0.39997558519241921"/>
      </colorScale>
    </cfRule>
    <cfRule type="colorScale" priority="37">
      <colorScale>
        <cfvo type="num" val="0"/>
        <cfvo type="num" val="100"/>
        <cfvo type="num" val="200"/>
        <color rgb="FFFF2600"/>
        <color rgb="FFFFEB84"/>
        <color rgb="FFFFEF9C"/>
      </colorScale>
    </cfRule>
    <cfRule type="colorScale" priority="38">
      <colorScale>
        <cfvo type="num" val="0"/>
        <cfvo type="num" val="100"/>
        <cfvo type="num" val="200"/>
        <color rgb="FFFF0004"/>
        <color theme="9" tint="-0.249977111117893"/>
        <color theme="8"/>
      </colorScale>
    </cfRule>
    <cfRule type="colorScale" priority="39">
      <colorScale>
        <cfvo type="min"/>
        <cfvo type="num" val="100"/>
        <cfvo type="max"/>
        <color rgb="FFF8696B"/>
        <color rgb="FFFFEB84"/>
        <color rgb="FF63BE7B"/>
      </colorScale>
    </cfRule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73541D6-578F-9444-8188-DA744EE573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9EAEA-B311-8F4F-B13A-70B991DE83FE}">
  <sheetPr codeName="Sheet2"/>
  <dimension ref="A2:F15"/>
  <sheetViews>
    <sheetView zoomScale="69" zoomScaleNormal="69" workbookViewId="0">
      <selection activeCell="I43" sqref="I43"/>
    </sheetView>
  </sheetViews>
  <sheetFormatPr baseColWidth="10" defaultRowHeight="15" x14ac:dyDescent="0.2"/>
  <cols>
    <col min="1" max="1" width="20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2" spans="1:6" x14ac:dyDescent="0.2">
      <c r="A2" s="11" t="s">
        <v>8223</v>
      </c>
      <c r="B2" t="s">
        <v>8364</v>
      </c>
    </row>
    <row r="4" spans="1:6" x14ac:dyDescent="0.2">
      <c r="A4" s="11" t="s">
        <v>8360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2" t="s">
        <v>8310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2">
      <c r="A7" s="12" t="s">
        <v>8336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2">
      <c r="A8" s="12" t="s">
        <v>8333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2">
      <c r="A9" s="12" t="s">
        <v>8331</v>
      </c>
      <c r="B9" s="10"/>
      <c r="C9" s="10"/>
      <c r="D9" s="10">
        <v>24</v>
      </c>
      <c r="E9" s="10"/>
      <c r="F9" s="10">
        <v>24</v>
      </c>
    </row>
    <row r="10" spans="1:6" x14ac:dyDescent="0.2">
      <c r="A10" s="12" t="s">
        <v>8325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2">
      <c r="A11" s="12" t="s">
        <v>8338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2">
      <c r="A12" s="12" t="s">
        <v>8322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2">
      <c r="A13" s="12" t="s">
        <v>8319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2">
      <c r="A14" s="12" t="s">
        <v>8317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2">
      <c r="A15" s="12" t="s">
        <v>8362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9BCD1-DAB3-2E4E-8010-E125044CF633}">
  <sheetPr codeName="Sheet3"/>
  <dimension ref="A1:F47"/>
  <sheetViews>
    <sheetView workbookViewId="0">
      <selection activeCell="C5" sqref="C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1" t="s">
        <v>8223</v>
      </c>
      <c r="B1" t="s">
        <v>8364</v>
      </c>
    </row>
    <row r="2" spans="1:6" x14ac:dyDescent="0.2">
      <c r="A2" s="11" t="s">
        <v>8309</v>
      </c>
      <c r="B2" t="s">
        <v>8364</v>
      </c>
    </row>
    <row r="4" spans="1:6" x14ac:dyDescent="0.2">
      <c r="A4" s="11" t="s">
        <v>8365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2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8344</v>
      </c>
      <c r="B7" s="10"/>
      <c r="C7" s="10"/>
      <c r="D7" s="10">
        <v>20</v>
      </c>
      <c r="E7" s="10"/>
      <c r="F7" s="10">
        <v>20</v>
      </c>
    </row>
    <row r="8" spans="1:6" x14ac:dyDescent="0.2">
      <c r="A8" s="12" t="s">
        <v>8332</v>
      </c>
      <c r="B8" s="10"/>
      <c r="C8" s="10"/>
      <c r="D8" s="10">
        <v>24</v>
      </c>
      <c r="E8" s="10"/>
      <c r="F8" s="10">
        <v>24</v>
      </c>
    </row>
    <row r="9" spans="1:6" x14ac:dyDescent="0.2">
      <c r="A9" s="12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12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12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12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12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12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12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12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12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12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12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12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12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12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12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12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12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12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12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12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12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12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12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12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12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12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12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12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sortState xmlns:xlrd2="http://schemas.microsoft.com/office/spreadsheetml/2017/richdata2" ref="A4:F47">
    <sortCondition descending="1" ref="A30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1FF00-6789-234C-8040-2AE10FC3E860}">
  <sheetPr codeName="Sheet4">
    <tabColor rgb="FF7030A0"/>
  </sheetPr>
  <dimension ref="A1:E18"/>
  <sheetViews>
    <sheetView workbookViewId="0">
      <selection activeCell="O44" sqref="O4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1640625" customWidth="1"/>
  </cols>
  <sheetData>
    <row r="1" spans="1:5" x14ac:dyDescent="0.2">
      <c r="A1" s="11" t="s">
        <v>8309</v>
      </c>
      <c r="B1" t="s">
        <v>8364</v>
      </c>
    </row>
    <row r="2" spans="1:5" x14ac:dyDescent="0.2">
      <c r="A2" s="11" t="s">
        <v>8380</v>
      </c>
      <c r="B2" t="s">
        <v>8364</v>
      </c>
    </row>
    <row r="4" spans="1:5" x14ac:dyDescent="0.2">
      <c r="A4" s="11" t="s">
        <v>8365</v>
      </c>
      <c r="B4" s="11" t="s">
        <v>8361</v>
      </c>
    </row>
    <row r="5" spans="1:5" x14ac:dyDescent="0.2">
      <c r="A5" s="11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5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5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5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5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5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5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5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5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5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5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5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5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5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DA4DB-C2BB-6948-848C-C71673E4176E}">
  <sheetPr codeName="Sheet5"/>
  <dimension ref="A1:H13"/>
  <sheetViews>
    <sheetView zoomScale="96" zoomScaleNormal="100" workbookViewId="0">
      <selection activeCell="T23" sqref="T2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9" max="9" width="24.83203125" bestFit="1" customWidth="1"/>
    <col min="10" max="10" width="18.6640625" bestFit="1" customWidth="1"/>
    <col min="11" max="11" width="15.33203125" bestFit="1" customWidth="1"/>
    <col min="12" max="12" width="18" bestFit="1" customWidth="1"/>
    <col min="13" max="13" width="11.5" bestFit="1" customWidth="1"/>
    <col min="14" max="21" width="12.1640625" bestFit="1" customWidth="1"/>
    <col min="22" max="22" width="24" bestFit="1" customWidth="1"/>
    <col min="23" max="33" width="12.1640625" bestFit="1" customWidth="1"/>
    <col min="34" max="34" width="20.6640625" bestFit="1" customWidth="1"/>
    <col min="35" max="35" width="12.1640625" bestFit="1" customWidth="1"/>
    <col min="36" max="36" width="4.1640625" bestFit="1" customWidth="1"/>
    <col min="37" max="45" width="12.1640625" bestFit="1" customWidth="1"/>
    <col min="46" max="46" width="27.6640625" bestFit="1" customWidth="1"/>
    <col min="47" max="47" width="28.33203125" bestFit="1" customWidth="1"/>
    <col min="48" max="48" width="25" bestFit="1" customWidth="1"/>
    <col min="49" max="59" width="25.33203125" bestFit="1" customWidth="1"/>
    <col min="60" max="60" width="15.6640625" bestFit="1" customWidth="1"/>
    <col min="61" max="61" width="28.33203125" bestFit="1" customWidth="1"/>
    <col min="62" max="62" width="25" bestFit="1" customWidth="1"/>
    <col min="63" max="63" width="27.6640625" bestFit="1" customWidth="1"/>
  </cols>
  <sheetData>
    <row r="1" spans="1:8" x14ac:dyDescent="0.2">
      <c r="A1" t="s">
        <v>8381</v>
      </c>
      <c r="B1" t="s">
        <v>8397</v>
      </c>
      <c r="C1" t="s">
        <v>8382</v>
      </c>
      <c r="D1" t="s">
        <v>8383</v>
      </c>
      <c r="E1" t="s">
        <v>8384</v>
      </c>
      <c r="F1" t="s">
        <v>8398</v>
      </c>
      <c r="G1" t="s">
        <v>8399</v>
      </c>
      <c r="H1" t="s">
        <v>8400</v>
      </c>
    </row>
    <row r="2" spans="1:8" x14ac:dyDescent="0.2">
      <c r="A2" t="s">
        <v>8385</v>
      </c>
      <c r="B2">
        <f>COUNTIFS(Sheet1!$D2:$D4115,"&lt;1000",Sheet1!$F2:$F4115,"successful")</f>
        <v>322</v>
      </c>
      <c r="C2">
        <f>COUNTIFS(Sheet1!D2:D4115,"&lt;1000",Sheet1!F2:F4115,"failed")</f>
        <v>113</v>
      </c>
      <c r="D2">
        <f>COUNTIFS(Sheet1!$D2:$D4115,"&lt;1000",Sheet1!$F2:$F4115,"canceled")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2">
      <c r="A3" t="s">
        <v>8386</v>
      </c>
      <c r="B3" s="10">
        <f>COUNTIFS(Sheet1!$D2:$D4115,"&gt;=1000", Sheet1!D2:D4115, "&lt;=4999", Sheet1!$F2:$F4115, "successful")</f>
        <v>932</v>
      </c>
      <c r="C3">
        <f>COUNTIFS(Sheet1!$D2:$D4115,"&gt;=1000", Sheet1!D2:D4115, "&lt;=4999", Sheet1!$F2:$F4115, "failed")</f>
        <v>420</v>
      </c>
      <c r="D3">
        <f>COUNTIFS(Sheet1!$D2:$D4115,"&gt;=1000", Sheet1!D2:D4115, "&lt;=4999", Sheet1!$F2:$F4115, "canceled")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2">
      <c r="A4" t="s">
        <v>8387</v>
      </c>
      <c r="B4">
        <f>COUNTIFS(Sheet1!$D2:$D4115,"&gt;=5000", Sheet1!D2:D4115, "&lt;=9999", Sheet1!$F2:$F4115, "successful")</f>
        <v>381</v>
      </c>
      <c r="C4">
        <f>COUNTIFS(Sheet1!$D2:$D4115,"&gt;=5000", Sheet1!D2:D4115, "&lt;=9999", Sheet1!$F2:$F4115, "failed")</f>
        <v>283</v>
      </c>
      <c r="D4">
        <f>COUNTIFS(Sheet1!$D2:$D4115,"&gt;=5000", Sheet1!D2:D4115, "&lt;=9999", Sheet1!$F2:$F4115, 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2">
      <c r="A5" t="s">
        <v>8388</v>
      </c>
      <c r="B5">
        <f>COUNTIFS(Sheet1!$D2:$D4115,"&gt;=10000", Sheet1!D2:D4115, "&lt;=14999", Sheet1!$F2:$F4115, "successful")</f>
        <v>168</v>
      </c>
      <c r="C5">
        <f>COUNTIFS(Sheet1!$D2:$D4115,"&gt;=10000", Sheet1!D2:D4115, "&lt;=14999", Sheet1!$F2:$F4115, "failed")</f>
        <v>144</v>
      </c>
      <c r="D5">
        <f>COUNTIFS(Sheet1!$D2:$D4115,"&gt;=10000", Sheet1!D2:D4115, "&lt;=14999", Sheet1!$F2:$F4115, 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2">
      <c r="A6" t="s">
        <v>8389</v>
      </c>
      <c r="B6">
        <f>COUNTIFS(Sheet1!$D2:$D4115,"&gt;=15000", Sheet1!D2:D4115, "&lt;=19999", Sheet1!$F2:$F4115, "successful")</f>
        <v>94</v>
      </c>
      <c r="C6">
        <f>COUNTIFS(Sheet1!$D2:$D4115,"&gt;=15000", Sheet1!D2:D4115, "&lt;=19999", Sheet1!$F2:$F4115, "failed")</f>
        <v>90</v>
      </c>
      <c r="D6">
        <f>COUNTIFS(Sheet1!$D2:$D4115,"&gt;=15000", Sheet1!D2:D4115, "&lt;=19999", Sheet1!$F2:$F4115, 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2">
      <c r="A7" t="s">
        <v>8390</v>
      </c>
      <c r="B7">
        <f>COUNTIFS(Sheet1!$D2:$D4115,"&gt;=20000", Sheet1!D2:D4115, "&lt;=24999", Sheet1!$F2:$F4115, "successful")</f>
        <v>62</v>
      </c>
      <c r="C7">
        <f>COUNTIFS(Sheet1!$D2:$D4115,"&gt;=20000", Sheet1!D2:D4115, "&lt;=24999", Sheet1!$F2:$F4115, "failed")</f>
        <v>72</v>
      </c>
      <c r="D7">
        <f>COUNTIFS(Sheet1!$D2:$D4115,"&gt;=20000", Sheet1!D2:D4115, "&lt;=24999", Sheet1!$F2:$F4115, 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2">
      <c r="A8" t="s">
        <v>8391</v>
      </c>
      <c r="B8">
        <f>COUNTIFS(Sheet1!$D2:$D4115,"&gt;=25000", Sheet1!D2:D4115, "&lt;=29999", Sheet1!$F2:$F4115, "successful")</f>
        <v>55</v>
      </c>
      <c r="C8">
        <f>COUNTIFS(Sheet1!$D2:$D4115,"&gt;=25000", Sheet1!D2:D4115, "&lt;=29999", Sheet1!$F2:$F4115, "failed")</f>
        <v>64</v>
      </c>
      <c r="D8">
        <f>COUNTIFS(Sheet1!$D2:$D4115,"&gt;=25000", Sheet1!D2:D4115, "&lt;=29999", Sheet1!$F2:$F4115, 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2">
      <c r="A9" t="s">
        <v>8392</v>
      </c>
      <c r="B9">
        <f>COUNTIFS(Sheet1!$D2:$D4115,"&gt;=30000", Sheet1!D2:D4115, "&lt;=34999", Sheet1!$F2:$F4115, "successful")</f>
        <v>32</v>
      </c>
      <c r="C9">
        <f>COUNTIFS(Sheet1!$D2:$D4115,"&gt;=30000", Sheet1!D2:D4115, "&lt;=34999", Sheet1!$F2:$F4115, "failed")</f>
        <v>37</v>
      </c>
      <c r="D9">
        <f>COUNTIFS(Sheet1!$D2:$D4115,"&gt;=30000", Sheet1!D2:D4115, "&lt;=34999", Sheet1!$F2:$F4115, 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2">
      <c r="A10" t="s">
        <v>8393</v>
      </c>
      <c r="B10">
        <f>COUNTIFS(Sheet1!$D2:$D4115,"&gt;=35000", Sheet1!D2:D4115, "&lt;=39999", Sheet1!$F2:$F4115, "successful")</f>
        <v>26</v>
      </c>
      <c r="C10">
        <f>COUNTIFS(Sheet1!$D2:$D4115,"&gt;=35000", Sheet1!D2:D4115, "&lt;=39999", Sheet1!$F2:$F4115, "failed")</f>
        <v>22</v>
      </c>
      <c r="D10">
        <f>COUNTIFS(Sheet1!$D2:$D4115,"&gt;=35000", Sheet1!D2:D4115, "&lt;=39999", Sheet1!$F2:$F4115, 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2">
      <c r="A11" t="s">
        <v>8394</v>
      </c>
      <c r="B11">
        <f>COUNTIFS(Sheet1!$D2:$D4115,"&gt;=40000", Sheet1!D2:D4115, "&lt;=44999", Sheet1!$F2:$F4115, "successful")</f>
        <v>21</v>
      </c>
      <c r="C11">
        <f>COUNTIFS(Sheet1!$D2:$D4115,"&gt;=40000", Sheet1!D2:D4115, "&lt;=44999", Sheet1!$F2:$F4115, "failed")</f>
        <v>16</v>
      </c>
      <c r="D11">
        <f>COUNTIFS(Sheet1!$D2:$D4115,"&gt;=40000", Sheet1!D2:D4115, "&lt;=44999", Sheet1!$F2:$F4115, 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2">
      <c r="A12" t="s">
        <v>8395</v>
      </c>
      <c r="B12">
        <f>COUNTIFS(Sheet1!$D2:$D4115,"&gt;=45000", Sheet1!D2:D4115, "&lt;=49999", Sheet1!$F2:$F4115, "successful")</f>
        <v>6</v>
      </c>
      <c r="C12">
        <f>COUNTIFS(Sheet1!$D2:$D4115,"&gt;=45000", Sheet1!D2:D4115, "&lt;=49999", Sheet1!$F2:$F4115, "failed")</f>
        <v>11</v>
      </c>
      <c r="D12">
        <f>COUNTIFS(Sheet1!$D2:$D4115,"&gt;=45000", Sheet1!D2:D4115, "&lt;=49999", Sheet1!$F2:$F4115, 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2">
      <c r="A13" t="s">
        <v>8396</v>
      </c>
      <c r="B13" cm="1">
        <f t="array" ref="B13">SUM(COUNTIFS(Sheet1!$D2:$D4115,{"&gt;50000","=50000"}, Sheet1!$F2:$F4115, "successful"))</f>
        <v>86</v>
      </c>
      <c r="C13" cm="1">
        <f t="array" ref="C13">SUM(COUNTIFS(Sheet1!$D2:$D4115,{"&gt;50000","=50000"}, Sheet1!$F2:$F4115, "failed"))</f>
        <v>258</v>
      </c>
      <c r="D13" cm="1">
        <f t="array" ref="D13">SUM(COUNTIFS(Sheet1!$D2:$D4115,{"&gt;50000","=50000"}, Sheet1!$F2:$F4115, "canceled"))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sortState xmlns:xlrd2="http://schemas.microsoft.com/office/spreadsheetml/2017/richdata2" ref="L22:M35">
    <sortCondition descending="1" ref="L23"/>
  </sortState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55F0D-EBA2-D144-9ED6-9A0316A4768C}">
  <sheetPr codeName="Sheet6"/>
  <dimension ref="A1:J4115"/>
  <sheetViews>
    <sheetView tabSelected="1" zoomScale="125" zoomScaleNormal="16" workbookViewId="0">
      <selection activeCell="C5" sqref="C5"/>
    </sheetView>
  </sheetViews>
  <sheetFormatPr baseColWidth="10" defaultRowHeight="15" x14ac:dyDescent="0.2"/>
  <cols>
    <col min="1" max="1" width="21.33203125" customWidth="1"/>
    <col min="2" max="2" width="14.83203125" customWidth="1"/>
    <col min="3" max="3" width="43.83203125" customWidth="1"/>
    <col min="4" max="4" width="17.6640625" customWidth="1"/>
    <col min="5" max="5" width="14.83203125" customWidth="1"/>
    <col min="9" max="9" width="41" customWidth="1"/>
    <col min="10" max="10" width="15.83203125" customWidth="1"/>
  </cols>
  <sheetData>
    <row r="1" spans="1:10" x14ac:dyDescent="0.2">
      <c r="A1" s="1" t="s">
        <v>8218</v>
      </c>
      <c r="B1" s="1" t="s">
        <v>8262</v>
      </c>
      <c r="C1" s="17" t="s">
        <v>8401</v>
      </c>
      <c r="D1" s="20">
        <f>AVERAGE(B2:B4115)</f>
        <v>140.88478366553232</v>
      </c>
      <c r="E1" s="1"/>
      <c r="G1" s="1" t="s">
        <v>8218</v>
      </c>
      <c r="H1" s="1" t="s">
        <v>8262</v>
      </c>
      <c r="I1" s="17" t="s">
        <v>8401</v>
      </c>
      <c r="J1" s="21">
        <f>AVERAGE(H2:H1531)</f>
        <v>17.709803921568628</v>
      </c>
    </row>
    <row r="2" spans="1:10" x14ac:dyDescent="0.2">
      <c r="A2" t="s">
        <v>8219</v>
      </c>
      <c r="B2">
        <v>182</v>
      </c>
      <c r="C2" s="17" t="s">
        <v>8402</v>
      </c>
      <c r="D2" s="19">
        <f>-MEDIAN(B2:B4115)</f>
        <v>-42</v>
      </c>
      <c r="G2" s="16" t="s">
        <v>8221</v>
      </c>
      <c r="H2">
        <v>0</v>
      </c>
      <c r="I2" s="17" t="s">
        <v>8402</v>
      </c>
      <c r="J2" s="18">
        <f>MEDIAN(H2:H1531)</f>
        <v>4</v>
      </c>
    </row>
    <row r="3" spans="1:10" x14ac:dyDescent="0.2">
      <c r="A3" t="s">
        <v>8219</v>
      </c>
      <c r="B3">
        <v>79</v>
      </c>
      <c r="C3" s="17" t="s">
        <v>8403</v>
      </c>
      <c r="D3" s="19">
        <f>MIN(B2:B4115)</f>
        <v>0</v>
      </c>
      <c r="G3" s="16" t="s">
        <v>8221</v>
      </c>
      <c r="H3">
        <v>1</v>
      </c>
      <c r="I3" s="17" t="s">
        <v>8403</v>
      </c>
      <c r="J3" s="18">
        <f>MIN(H2:H1531)</f>
        <v>0</v>
      </c>
    </row>
    <row r="4" spans="1:10" x14ac:dyDescent="0.2">
      <c r="A4" t="s">
        <v>8219</v>
      </c>
      <c r="B4">
        <v>35</v>
      </c>
      <c r="C4" s="17" t="s">
        <v>8404</v>
      </c>
      <c r="D4" s="20">
        <f>MAX(B2:B4115)</f>
        <v>26457</v>
      </c>
      <c r="G4" s="16" t="s">
        <v>8221</v>
      </c>
      <c r="H4">
        <v>10</v>
      </c>
      <c r="I4" s="17" t="s">
        <v>8404</v>
      </c>
      <c r="J4" s="22">
        <f>MAX(H2:H1531)</f>
        <v>1293</v>
      </c>
    </row>
    <row r="5" spans="1:10" x14ac:dyDescent="0.2">
      <c r="A5" t="s">
        <v>8219</v>
      </c>
      <c r="B5">
        <v>150</v>
      </c>
      <c r="C5" s="17" t="s">
        <v>8405</v>
      </c>
      <c r="D5" s="20">
        <f>_xlfn.VAR.P(B2:B4115)</f>
        <v>415101.65711897361</v>
      </c>
      <c r="G5" s="16" t="s">
        <v>8221</v>
      </c>
      <c r="H5">
        <v>0</v>
      </c>
      <c r="I5" s="17" t="s">
        <v>8405</v>
      </c>
      <c r="J5" s="21">
        <f>_xlfn.VAR.P(H2:H1531)</f>
        <v>3773.2216685890044</v>
      </c>
    </row>
    <row r="6" spans="1:10" x14ac:dyDescent="0.2">
      <c r="A6" t="s">
        <v>8219</v>
      </c>
      <c r="B6">
        <v>284</v>
      </c>
      <c r="C6" s="17" t="s">
        <v>8406</v>
      </c>
      <c r="D6" s="20">
        <f>_xlfn.STDEV.P(B2:B4115)</f>
        <v>644.2838327313309</v>
      </c>
      <c r="G6" s="16" t="s">
        <v>8221</v>
      </c>
      <c r="H6">
        <v>7</v>
      </c>
      <c r="I6" s="17" t="s">
        <v>8406</v>
      </c>
      <c r="J6" s="21">
        <f>_xlfn.STDEV.P(H2:H1531)</f>
        <v>61.426555076684906</v>
      </c>
    </row>
    <row r="7" spans="1:10" x14ac:dyDescent="0.2">
      <c r="A7" t="s">
        <v>8219</v>
      </c>
      <c r="B7">
        <v>47</v>
      </c>
      <c r="C7" s="1"/>
      <c r="G7" s="16" t="s">
        <v>8221</v>
      </c>
      <c r="H7">
        <v>0</v>
      </c>
    </row>
    <row r="8" spans="1:10" x14ac:dyDescent="0.2">
      <c r="A8" t="s">
        <v>8219</v>
      </c>
      <c r="B8">
        <v>58</v>
      </c>
      <c r="G8" s="16" t="s">
        <v>8221</v>
      </c>
      <c r="H8">
        <v>1</v>
      </c>
    </row>
    <row r="9" spans="1:10" x14ac:dyDescent="0.2">
      <c r="A9" t="s">
        <v>8219</v>
      </c>
      <c r="B9">
        <v>57</v>
      </c>
      <c r="G9" s="16" t="s">
        <v>8221</v>
      </c>
      <c r="H9">
        <v>2</v>
      </c>
    </row>
    <row r="10" spans="1:10" x14ac:dyDescent="0.2">
      <c r="A10" t="s">
        <v>8219</v>
      </c>
      <c r="B10">
        <v>12</v>
      </c>
      <c r="G10" s="16" t="s">
        <v>8221</v>
      </c>
      <c r="H10">
        <v>3</v>
      </c>
    </row>
    <row r="11" spans="1:10" x14ac:dyDescent="0.2">
      <c r="A11" t="s">
        <v>8219</v>
      </c>
      <c r="B11">
        <v>20</v>
      </c>
      <c r="G11" s="16" t="s">
        <v>8221</v>
      </c>
      <c r="H11">
        <v>10</v>
      </c>
    </row>
    <row r="12" spans="1:10" x14ac:dyDescent="0.2">
      <c r="A12" t="s">
        <v>8219</v>
      </c>
      <c r="B12">
        <v>19</v>
      </c>
      <c r="G12" s="16" t="s">
        <v>8221</v>
      </c>
      <c r="H12">
        <v>10</v>
      </c>
    </row>
    <row r="13" spans="1:10" x14ac:dyDescent="0.2">
      <c r="A13" t="s">
        <v>8219</v>
      </c>
      <c r="B13">
        <v>75</v>
      </c>
      <c r="G13" s="16" t="s">
        <v>8221</v>
      </c>
      <c r="H13">
        <v>1</v>
      </c>
    </row>
    <row r="14" spans="1:10" x14ac:dyDescent="0.2">
      <c r="A14" t="s">
        <v>8219</v>
      </c>
      <c r="B14">
        <v>827</v>
      </c>
      <c r="G14" s="16" t="s">
        <v>8221</v>
      </c>
      <c r="H14">
        <v>0</v>
      </c>
    </row>
    <row r="15" spans="1:10" x14ac:dyDescent="0.2">
      <c r="A15" t="s">
        <v>8219</v>
      </c>
      <c r="B15">
        <v>51</v>
      </c>
      <c r="G15" s="16" t="s">
        <v>8221</v>
      </c>
      <c r="H15">
        <v>0</v>
      </c>
    </row>
    <row r="16" spans="1:10" x14ac:dyDescent="0.2">
      <c r="A16" t="s">
        <v>8219</v>
      </c>
      <c r="B16">
        <v>41</v>
      </c>
      <c r="G16" s="16" t="s">
        <v>8221</v>
      </c>
      <c r="H16">
        <v>0</v>
      </c>
    </row>
    <row r="17" spans="1:8" x14ac:dyDescent="0.2">
      <c r="A17" t="s">
        <v>8219</v>
      </c>
      <c r="B17">
        <v>98</v>
      </c>
      <c r="G17" s="16" t="s">
        <v>8221</v>
      </c>
      <c r="H17">
        <v>26</v>
      </c>
    </row>
    <row r="18" spans="1:8" x14ac:dyDescent="0.2">
      <c r="A18" t="s">
        <v>8219</v>
      </c>
      <c r="B18">
        <v>70</v>
      </c>
      <c r="G18" s="16" t="s">
        <v>8221</v>
      </c>
      <c r="H18">
        <v>0</v>
      </c>
    </row>
    <row r="19" spans="1:8" x14ac:dyDescent="0.2">
      <c r="A19" t="s">
        <v>8219</v>
      </c>
      <c r="B19">
        <v>36</v>
      </c>
      <c r="G19" s="16" t="s">
        <v>8221</v>
      </c>
      <c r="H19">
        <v>7</v>
      </c>
    </row>
    <row r="20" spans="1:8" x14ac:dyDescent="0.2">
      <c r="A20" t="s">
        <v>8219</v>
      </c>
      <c r="B20">
        <v>342</v>
      </c>
      <c r="G20" s="16" t="s">
        <v>8221</v>
      </c>
      <c r="H20">
        <v>0</v>
      </c>
    </row>
    <row r="21" spans="1:8" x14ac:dyDescent="0.2">
      <c r="A21" t="s">
        <v>8219</v>
      </c>
      <c r="B21">
        <v>22</v>
      </c>
      <c r="G21" s="16" t="s">
        <v>8221</v>
      </c>
      <c r="H21">
        <v>2</v>
      </c>
    </row>
    <row r="22" spans="1:8" x14ac:dyDescent="0.2">
      <c r="A22" t="s">
        <v>8219</v>
      </c>
      <c r="B22">
        <v>25</v>
      </c>
      <c r="G22" s="16" t="s">
        <v>8221</v>
      </c>
      <c r="H22">
        <v>13</v>
      </c>
    </row>
    <row r="23" spans="1:8" x14ac:dyDescent="0.2">
      <c r="A23" t="s">
        <v>8219</v>
      </c>
      <c r="B23">
        <v>101</v>
      </c>
      <c r="G23" s="16" t="s">
        <v>8221</v>
      </c>
      <c r="H23">
        <v>4</v>
      </c>
    </row>
    <row r="24" spans="1:8" x14ac:dyDescent="0.2">
      <c r="A24" t="s">
        <v>8219</v>
      </c>
      <c r="B24">
        <v>8</v>
      </c>
      <c r="G24" s="16" t="s">
        <v>8221</v>
      </c>
      <c r="H24">
        <v>0</v>
      </c>
    </row>
    <row r="25" spans="1:8" x14ac:dyDescent="0.2">
      <c r="A25" t="s">
        <v>8219</v>
      </c>
      <c r="B25">
        <v>23</v>
      </c>
      <c r="G25" s="16" t="s">
        <v>8221</v>
      </c>
      <c r="H25">
        <v>12</v>
      </c>
    </row>
    <row r="26" spans="1:8" x14ac:dyDescent="0.2">
      <c r="A26" t="s">
        <v>8219</v>
      </c>
      <c r="B26">
        <v>574</v>
      </c>
      <c r="G26" s="16" t="s">
        <v>8221</v>
      </c>
      <c r="H26">
        <v>2</v>
      </c>
    </row>
    <row r="27" spans="1:8" x14ac:dyDescent="0.2">
      <c r="A27" t="s">
        <v>8219</v>
      </c>
      <c r="B27">
        <v>14</v>
      </c>
      <c r="G27" s="16" t="s">
        <v>8221</v>
      </c>
      <c r="H27">
        <v>10</v>
      </c>
    </row>
    <row r="28" spans="1:8" x14ac:dyDescent="0.2">
      <c r="A28" t="s">
        <v>8219</v>
      </c>
      <c r="B28">
        <v>19</v>
      </c>
      <c r="G28" s="16" t="s">
        <v>8221</v>
      </c>
      <c r="H28">
        <v>0</v>
      </c>
    </row>
    <row r="29" spans="1:8" x14ac:dyDescent="0.2">
      <c r="A29" t="s">
        <v>8219</v>
      </c>
      <c r="B29">
        <v>150</v>
      </c>
      <c r="G29" s="16" t="s">
        <v>8221</v>
      </c>
      <c r="H29">
        <v>5</v>
      </c>
    </row>
    <row r="30" spans="1:8" x14ac:dyDescent="0.2">
      <c r="A30" t="s">
        <v>8219</v>
      </c>
      <c r="B30">
        <v>71</v>
      </c>
      <c r="G30" s="16" t="s">
        <v>8221</v>
      </c>
      <c r="H30">
        <v>0</v>
      </c>
    </row>
    <row r="31" spans="1:8" x14ac:dyDescent="0.2">
      <c r="A31" t="s">
        <v>8219</v>
      </c>
      <c r="B31">
        <v>117</v>
      </c>
      <c r="G31" s="16" t="s">
        <v>8221</v>
      </c>
      <c r="H31">
        <v>5</v>
      </c>
    </row>
    <row r="32" spans="1:8" x14ac:dyDescent="0.2">
      <c r="A32" t="s">
        <v>8219</v>
      </c>
      <c r="B32">
        <v>53</v>
      </c>
      <c r="G32" s="16" t="s">
        <v>8221</v>
      </c>
      <c r="H32">
        <v>1</v>
      </c>
    </row>
    <row r="33" spans="1:8" x14ac:dyDescent="0.2">
      <c r="A33" t="s">
        <v>8219</v>
      </c>
      <c r="B33">
        <v>1</v>
      </c>
      <c r="G33" s="16" t="s">
        <v>8221</v>
      </c>
      <c r="H33">
        <v>3</v>
      </c>
    </row>
    <row r="34" spans="1:8" x14ac:dyDescent="0.2">
      <c r="A34" t="s">
        <v>8219</v>
      </c>
      <c r="B34">
        <v>89</v>
      </c>
      <c r="G34" s="16" t="s">
        <v>8221</v>
      </c>
      <c r="H34">
        <v>3</v>
      </c>
    </row>
    <row r="35" spans="1:8" x14ac:dyDescent="0.2">
      <c r="A35" t="s">
        <v>8219</v>
      </c>
      <c r="B35">
        <v>64</v>
      </c>
      <c r="G35" s="16" t="s">
        <v>8221</v>
      </c>
      <c r="H35">
        <v>0</v>
      </c>
    </row>
    <row r="36" spans="1:8" x14ac:dyDescent="0.2">
      <c r="A36" t="s">
        <v>8219</v>
      </c>
      <c r="B36">
        <v>68</v>
      </c>
      <c r="G36" s="16" t="s">
        <v>8221</v>
      </c>
      <c r="H36">
        <v>3</v>
      </c>
    </row>
    <row r="37" spans="1:8" x14ac:dyDescent="0.2">
      <c r="A37" t="s">
        <v>8219</v>
      </c>
      <c r="B37">
        <v>28</v>
      </c>
      <c r="G37" s="16" t="s">
        <v>8221</v>
      </c>
      <c r="H37">
        <v>0</v>
      </c>
    </row>
    <row r="38" spans="1:8" x14ac:dyDescent="0.2">
      <c r="A38" t="s">
        <v>8219</v>
      </c>
      <c r="B38">
        <v>44</v>
      </c>
      <c r="G38" s="16" t="s">
        <v>8221</v>
      </c>
      <c r="H38">
        <v>19</v>
      </c>
    </row>
    <row r="39" spans="1:8" x14ac:dyDescent="0.2">
      <c r="A39" t="s">
        <v>8219</v>
      </c>
      <c r="B39">
        <v>253</v>
      </c>
      <c r="G39" s="16" t="s">
        <v>8221</v>
      </c>
      <c r="H39">
        <v>8</v>
      </c>
    </row>
    <row r="40" spans="1:8" x14ac:dyDescent="0.2">
      <c r="A40" t="s">
        <v>8219</v>
      </c>
      <c r="B40">
        <v>66</v>
      </c>
      <c r="G40" s="16" t="s">
        <v>8221</v>
      </c>
      <c r="H40">
        <v>6</v>
      </c>
    </row>
    <row r="41" spans="1:8" x14ac:dyDescent="0.2">
      <c r="A41" t="s">
        <v>8219</v>
      </c>
      <c r="B41">
        <v>217</v>
      </c>
      <c r="G41" s="16" t="s">
        <v>8221</v>
      </c>
      <c r="H41">
        <v>0</v>
      </c>
    </row>
    <row r="42" spans="1:8" x14ac:dyDescent="0.2">
      <c r="A42" t="s">
        <v>8219</v>
      </c>
      <c r="B42">
        <v>16</v>
      </c>
      <c r="G42" s="16" t="s">
        <v>8221</v>
      </c>
      <c r="H42">
        <v>18</v>
      </c>
    </row>
    <row r="43" spans="1:8" x14ac:dyDescent="0.2">
      <c r="A43" t="s">
        <v>8219</v>
      </c>
      <c r="B43">
        <v>19</v>
      </c>
      <c r="G43" s="16" t="s">
        <v>8221</v>
      </c>
      <c r="H43">
        <v>7</v>
      </c>
    </row>
    <row r="44" spans="1:8" x14ac:dyDescent="0.2">
      <c r="A44" t="s">
        <v>8219</v>
      </c>
      <c r="B44">
        <v>169</v>
      </c>
      <c r="G44" s="16" t="s">
        <v>8221</v>
      </c>
      <c r="H44">
        <v>0</v>
      </c>
    </row>
    <row r="45" spans="1:8" x14ac:dyDescent="0.2">
      <c r="A45" t="s">
        <v>8219</v>
      </c>
      <c r="B45">
        <v>263</v>
      </c>
      <c r="G45" s="16" t="s">
        <v>8221</v>
      </c>
      <c r="H45">
        <v>8</v>
      </c>
    </row>
    <row r="46" spans="1:8" x14ac:dyDescent="0.2">
      <c r="A46" t="s">
        <v>8219</v>
      </c>
      <c r="B46">
        <v>15</v>
      </c>
      <c r="G46" s="16" t="s">
        <v>8221</v>
      </c>
      <c r="H46">
        <v>1293</v>
      </c>
    </row>
    <row r="47" spans="1:8" x14ac:dyDescent="0.2">
      <c r="A47" t="s">
        <v>8219</v>
      </c>
      <c r="B47">
        <v>61</v>
      </c>
      <c r="G47" s="16" t="s">
        <v>8221</v>
      </c>
      <c r="H47">
        <v>17</v>
      </c>
    </row>
    <row r="48" spans="1:8" x14ac:dyDescent="0.2">
      <c r="A48" t="s">
        <v>8219</v>
      </c>
      <c r="B48">
        <v>45</v>
      </c>
      <c r="G48" s="16" t="s">
        <v>8221</v>
      </c>
      <c r="H48">
        <v>0</v>
      </c>
    </row>
    <row r="49" spans="1:8" x14ac:dyDescent="0.2">
      <c r="A49" t="s">
        <v>8219</v>
      </c>
      <c r="B49">
        <v>70</v>
      </c>
      <c r="G49" s="16" t="s">
        <v>8221</v>
      </c>
      <c r="H49">
        <v>13</v>
      </c>
    </row>
    <row r="50" spans="1:8" x14ac:dyDescent="0.2">
      <c r="A50" t="s">
        <v>8219</v>
      </c>
      <c r="B50">
        <v>38</v>
      </c>
      <c r="G50" s="16" t="s">
        <v>8221</v>
      </c>
      <c r="H50">
        <v>0</v>
      </c>
    </row>
    <row r="51" spans="1:8" x14ac:dyDescent="0.2">
      <c r="A51" t="s">
        <v>8219</v>
      </c>
      <c r="B51">
        <v>87</v>
      </c>
      <c r="G51" s="16" t="s">
        <v>8221</v>
      </c>
      <c r="H51">
        <v>0</v>
      </c>
    </row>
    <row r="52" spans="1:8" x14ac:dyDescent="0.2">
      <c r="A52" t="s">
        <v>8219</v>
      </c>
      <c r="B52">
        <v>22</v>
      </c>
      <c r="G52" s="16" t="s">
        <v>8221</v>
      </c>
      <c r="H52">
        <v>33</v>
      </c>
    </row>
    <row r="53" spans="1:8" x14ac:dyDescent="0.2">
      <c r="A53" t="s">
        <v>8219</v>
      </c>
      <c r="B53">
        <v>119</v>
      </c>
      <c r="G53" s="16" t="s">
        <v>8221</v>
      </c>
      <c r="H53">
        <v>12</v>
      </c>
    </row>
    <row r="54" spans="1:8" x14ac:dyDescent="0.2">
      <c r="A54" t="s">
        <v>8219</v>
      </c>
      <c r="B54">
        <v>52</v>
      </c>
      <c r="G54" s="16" t="s">
        <v>8221</v>
      </c>
      <c r="H54">
        <v>1</v>
      </c>
    </row>
    <row r="55" spans="1:8" x14ac:dyDescent="0.2">
      <c r="A55" t="s">
        <v>8219</v>
      </c>
      <c r="B55">
        <v>117</v>
      </c>
      <c r="G55" s="16" t="s">
        <v>8221</v>
      </c>
      <c r="H55">
        <v>1</v>
      </c>
    </row>
    <row r="56" spans="1:8" x14ac:dyDescent="0.2">
      <c r="A56" t="s">
        <v>8219</v>
      </c>
      <c r="B56">
        <v>52</v>
      </c>
      <c r="G56" s="16" t="s">
        <v>8221</v>
      </c>
      <c r="H56">
        <v>1</v>
      </c>
    </row>
    <row r="57" spans="1:8" x14ac:dyDescent="0.2">
      <c r="A57" t="s">
        <v>8219</v>
      </c>
      <c r="B57">
        <v>86</v>
      </c>
      <c r="G57" s="16" t="s">
        <v>8221</v>
      </c>
      <c r="H57">
        <v>1</v>
      </c>
    </row>
    <row r="58" spans="1:8" x14ac:dyDescent="0.2">
      <c r="A58" t="s">
        <v>8219</v>
      </c>
      <c r="B58">
        <v>174</v>
      </c>
      <c r="G58" s="16" t="s">
        <v>8221</v>
      </c>
      <c r="H58">
        <v>84</v>
      </c>
    </row>
    <row r="59" spans="1:8" x14ac:dyDescent="0.2">
      <c r="A59" t="s">
        <v>8219</v>
      </c>
      <c r="B59">
        <v>69</v>
      </c>
      <c r="G59" s="16" t="s">
        <v>8221</v>
      </c>
      <c r="H59">
        <v>38</v>
      </c>
    </row>
    <row r="60" spans="1:8" x14ac:dyDescent="0.2">
      <c r="A60" t="s">
        <v>8219</v>
      </c>
      <c r="B60">
        <v>75</v>
      </c>
      <c r="G60" s="16" t="s">
        <v>8221</v>
      </c>
      <c r="H60">
        <v>1</v>
      </c>
    </row>
    <row r="61" spans="1:8" x14ac:dyDescent="0.2">
      <c r="A61" t="s">
        <v>8219</v>
      </c>
      <c r="B61">
        <v>33</v>
      </c>
      <c r="G61" s="16" t="s">
        <v>8221</v>
      </c>
      <c r="H61">
        <v>76</v>
      </c>
    </row>
    <row r="62" spans="1:8" x14ac:dyDescent="0.2">
      <c r="A62" t="s">
        <v>8219</v>
      </c>
      <c r="B62">
        <v>108</v>
      </c>
      <c r="G62" s="16" t="s">
        <v>8221</v>
      </c>
      <c r="H62">
        <v>3</v>
      </c>
    </row>
    <row r="63" spans="1:8" x14ac:dyDescent="0.2">
      <c r="A63" t="s">
        <v>8219</v>
      </c>
      <c r="B63">
        <v>23</v>
      </c>
      <c r="G63" s="16" t="s">
        <v>8221</v>
      </c>
      <c r="H63">
        <v>0</v>
      </c>
    </row>
    <row r="64" spans="1:8" x14ac:dyDescent="0.2">
      <c r="A64" t="s">
        <v>8219</v>
      </c>
      <c r="B64">
        <v>48</v>
      </c>
      <c r="G64" s="16" t="s">
        <v>8221</v>
      </c>
      <c r="H64">
        <v>2</v>
      </c>
    </row>
    <row r="65" spans="1:8" x14ac:dyDescent="0.2">
      <c r="A65" t="s">
        <v>8219</v>
      </c>
      <c r="B65">
        <v>64</v>
      </c>
      <c r="G65" s="16" t="s">
        <v>8221</v>
      </c>
      <c r="H65">
        <v>0</v>
      </c>
    </row>
    <row r="66" spans="1:8" x14ac:dyDescent="0.2">
      <c r="A66" t="s">
        <v>8219</v>
      </c>
      <c r="B66">
        <v>24</v>
      </c>
      <c r="G66" s="16" t="s">
        <v>8221</v>
      </c>
      <c r="H66">
        <v>0</v>
      </c>
    </row>
    <row r="67" spans="1:8" x14ac:dyDescent="0.2">
      <c r="A67" t="s">
        <v>8219</v>
      </c>
      <c r="B67">
        <v>57</v>
      </c>
      <c r="G67" s="16" t="s">
        <v>8221</v>
      </c>
      <c r="H67">
        <v>0</v>
      </c>
    </row>
    <row r="68" spans="1:8" x14ac:dyDescent="0.2">
      <c r="A68" t="s">
        <v>8219</v>
      </c>
      <c r="B68">
        <v>26</v>
      </c>
      <c r="G68" s="16" t="s">
        <v>8221</v>
      </c>
      <c r="H68">
        <v>2</v>
      </c>
    </row>
    <row r="69" spans="1:8" x14ac:dyDescent="0.2">
      <c r="A69" t="s">
        <v>8219</v>
      </c>
      <c r="B69">
        <v>20</v>
      </c>
      <c r="G69" s="16" t="s">
        <v>8221</v>
      </c>
      <c r="H69">
        <v>0</v>
      </c>
    </row>
    <row r="70" spans="1:8" x14ac:dyDescent="0.2">
      <c r="A70" t="s">
        <v>8219</v>
      </c>
      <c r="B70">
        <v>36</v>
      </c>
      <c r="G70" s="16" t="s">
        <v>8221</v>
      </c>
      <c r="H70">
        <v>0</v>
      </c>
    </row>
    <row r="71" spans="1:8" x14ac:dyDescent="0.2">
      <c r="A71" t="s">
        <v>8219</v>
      </c>
      <c r="B71">
        <v>178</v>
      </c>
      <c r="G71" s="16" t="s">
        <v>8221</v>
      </c>
      <c r="H71">
        <v>0</v>
      </c>
    </row>
    <row r="72" spans="1:8" x14ac:dyDescent="0.2">
      <c r="A72" t="s">
        <v>8219</v>
      </c>
      <c r="B72">
        <v>17</v>
      </c>
      <c r="G72" s="16" t="s">
        <v>8221</v>
      </c>
      <c r="H72">
        <v>2</v>
      </c>
    </row>
    <row r="73" spans="1:8" x14ac:dyDescent="0.2">
      <c r="A73" t="s">
        <v>8219</v>
      </c>
      <c r="B73">
        <v>32</v>
      </c>
      <c r="G73" s="16" t="s">
        <v>8221</v>
      </c>
      <c r="H73">
        <v>0</v>
      </c>
    </row>
    <row r="74" spans="1:8" x14ac:dyDescent="0.2">
      <c r="A74" t="s">
        <v>8219</v>
      </c>
      <c r="B74">
        <v>41</v>
      </c>
      <c r="G74" s="16" t="s">
        <v>8221</v>
      </c>
      <c r="H74">
        <v>7</v>
      </c>
    </row>
    <row r="75" spans="1:8" x14ac:dyDescent="0.2">
      <c r="A75" t="s">
        <v>8219</v>
      </c>
      <c r="B75">
        <v>18</v>
      </c>
      <c r="G75" s="16" t="s">
        <v>8221</v>
      </c>
      <c r="H75">
        <v>0</v>
      </c>
    </row>
    <row r="76" spans="1:8" x14ac:dyDescent="0.2">
      <c r="A76" t="s">
        <v>8219</v>
      </c>
      <c r="B76">
        <v>29</v>
      </c>
      <c r="G76" s="16" t="s">
        <v>8221</v>
      </c>
      <c r="H76">
        <v>5</v>
      </c>
    </row>
    <row r="77" spans="1:8" x14ac:dyDescent="0.2">
      <c r="A77" t="s">
        <v>8219</v>
      </c>
      <c r="B77">
        <v>47</v>
      </c>
      <c r="G77" s="16" t="s">
        <v>8221</v>
      </c>
      <c r="H77">
        <v>0</v>
      </c>
    </row>
    <row r="78" spans="1:8" x14ac:dyDescent="0.2">
      <c r="A78" t="s">
        <v>8219</v>
      </c>
      <c r="B78">
        <v>15</v>
      </c>
      <c r="G78" s="16" t="s">
        <v>8221</v>
      </c>
      <c r="H78">
        <v>0</v>
      </c>
    </row>
    <row r="79" spans="1:8" x14ac:dyDescent="0.2">
      <c r="A79" t="s">
        <v>8219</v>
      </c>
      <c r="B79">
        <v>26</v>
      </c>
      <c r="G79" s="16" t="s">
        <v>8221</v>
      </c>
      <c r="H79">
        <v>1</v>
      </c>
    </row>
    <row r="80" spans="1:8" x14ac:dyDescent="0.2">
      <c r="A80" t="s">
        <v>8219</v>
      </c>
      <c r="B80">
        <v>35</v>
      </c>
      <c r="G80" s="16" t="s">
        <v>8221</v>
      </c>
      <c r="H80">
        <v>0</v>
      </c>
    </row>
    <row r="81" spans="1:8" x14ac:dyDescent="0.2">
      <c r="A81" t="s">
        <v>8219</v>
      </c>
      <c r="B81">
        <v>41</v>
      </c>
      <c r="G81" s="16" t="s">
        <v>8221</v>
      </c>
      <c r="H81">
        <v>5</v>
      </c>
    </row>
    <row r="82" spans="1:8" x14ac:dyDescent="0.2">
      <c r="A82" t="s">
        <v>8219</v>
      </c>
      <c r="B82">
        <v>47</v>
      </c>
      <c r="G82" s="16" t="s">
        <v>8221</v>
      </c>
      <c r="H82">
        <v>3</v>
      </c>
    </row>
    <row r="83" spans="1:8" x14ac:dyDescent="0.2">
      <c r="A83" t="s">
        <v>8219</v>
      </c>
      <c r="B83">
        <v>28</v>
      </c>
      <c r="G83" s="16" t="s">
        <v>8221</v>
      </c>
      <c r="H83">
        <v>6</v>
      </c>
    </row>
    <row r="84" spans="1:8" x14ac:dyDescent="0.2">
      <c r="A84" t="s">
        <v>8219</v>
      </c>
      <c r="B84">
        <v>100</v>
      </c>
      <c r="G84" s="16" t="s">
        <v>8221</v>
      </c>
      <c r="H84">
        <v>12</v>
      </c>
    </row>
    <row r="85" spans="1:8" x14ac:dyDescent="0.2">
      <c r="A85" t="s">
        <v>8219</v>
      </c>
      <c r="B85">
        <v>13</v>
      </c>
      <c r="G85" s="16" t="s">
        <v>8221</v>
      </c>
      <c r="H85">
        <v>13</v>
      </c>
    </row>
    <row r="86" spans="1:8" x14ac:dyDescent="0.2">
      <c r="A86" t="s">
        <v>8219</v>
      </c>
      <c r="B86">
        <v>7</v>
      </c>
      <c r="G86" s="16" t="s">
        <v>8221</v>
      </c>
      <c r="H86">
        <v>5</v>
      </c>
    </row>
    <row r="87" spans="1:8" x14ac:dyDescent="0.2">
      <c r="A87" t="s">
        <v>8219</v>
      </c>
      <c r="B87">
        <v>21</v>
      </c>
      <c r="G87" s="16" t="s">
        <v>8221</v>
      </c>
      <c r="H87">
        <v>2</v>
      </c>
    </row>
    <row r="88" spans="1:8" x14ac:dyDescent="0.2">
      <c r="A88" t="s">
        <v>8219</v>
      </c>
      <c r="B88">
        <v>17</v>
      </c>
      <c r="G88" s="16" t="s">
        <v>8221</v>
      </c>
      <c r="H88">
        <v>8</v>
      </c>
    </row>
    <row r="89" spans="1:8" x14ac:dyDescent="0.2">
      <c r="A89" t="s">
        <v>8219</v>
      </c>
      <c r="B89">
        <v>25</v>
      </c>
      <c r="G89" s="16" t="s">
        <v>8221</v>
      </c>
      <c r="H89">
        <v>0</v>
      </c>
    </row>
    <row r="90" spans="1:8" x14ac:dyDescent="0.2">
      <c r="A90" t="s">
        <v>8219</v>
      </c>
      <c r="B90">
        <v>60</v>
      </c>
      <c r="G90" s="16" t="s">
        <v>8221</v>
      </c>
      <c r="H90">
        <v>13</v>
      </c>
    </row>
    <row r="91" spans="1:8" x14ac:dyDescent="0.2">
      <c r="A91" t="s">
        <v>8219</v>
      </c>
      <c r="B91">
        <v>56</v>
      </c>
      <c r="G91" s="16" t="s">
        <v>8221</v>
      </c>
      <c r="H91">
        <v>0</v>
      </c>
    </row>
    <row r="92" spans="1:8" x14ac:dyDescent="0.2">
      <c r="A92" t="s">
        <v>8219</v>
      </c>
      <c r="B92">
        <v>16</v>
      </c>
      <c r="G92" s="16" t="s">
        <v>8221</v>
      </c>
      <c r="H92">
        <v>5</v>
      </c>
    </row>
    <row r="93" spans="1:8" x14ac:dyDescent="0.2">
      <c r="A93" t="s">
        <v>8219</v>
      </c>
      <c r="B93">
        <v>46</v>
      </c>
      <c r="G93" s="16" t="s">
        <v>8221</v>
      </c>
      <c r="H93">
        <v>8</v>
      </c>
    </row>
    <row r="94" spans="1:8" x14ac:dyDescent="0.2">
      <c r="A94" t="s">
        <v>8219</v>
      </c>
      <c r="B94">
        <v>43</v>
      </c>
      <c r="G94" s="16" t="s">
        <v>8221</v>
      </c>
      <c r="H94">
        <v>8</v>
      </c>
    </row>
    <row r="95" spans="1:8" x14ac:dyDescent="0.2">
      <c r="A95" t="s">
        <v>8219</v>
      </c>
      <c r="B95">
        <v>15</v>
      </c>
      <c r="G95" s="16" t="s">
        <v>8221</v>
      </c>
      <c r="H95">
        <v>0</v>
      </c>
    </row>
    <row r="96" spans="1:8" x14ac:dyDescent="0.2">
      <c r="A96" t="s">
        <v>8219</v>
      </c>
      <c r="B96">
        <v>12</v>
      </c>
      <c r="G96" s="16" t="s">
        <v>8221</v>
      </c>
      <c r="H96">
        <v>2</v>
      </c>
    </row>
    <row r="97" spans="1:8" x14ac:dyDescent="0.2">
      <c r="A97" t="s">
        <v>8219</v>
      </c>
      <c r="B97">
        <v>21</v>
      </c>
      <c r="G97" s="16" t="s">
        <v>8221</v>
      </c>
      <c r="H97">
        <v>3</v>
      </c>
    </row>
    <row r="98" spans="1:8" x14ac:dyDescent="0.2">
      <c r="A98" t="s">
        <v>8219</v>
      </c>
      <c r="B98">
        <v>34</v>
      </c>
      <c r="G98" s="16" t="s">
        <v>8221</v>
      </c>
      <c r="H98">
        <v>0</v>
      </c>
    </row>
    <row r="99" spans="1:8" x14ac:dyDescent="0.2">
      <c r="A99" t="s">
        <v>8219</v>
      </c>
      <c r="B99">
        <v>8</v>
      </c>
      <c r="G99" s="16" t="s">
        <v>8221</v>
      </c>
      <c r="H99">
        <v>0</v>
      </c>
    </row>
    <row r="100" spans="1:8" x14ac:dyDescent="0.2">
      <c r="A100" t="s">
        <v>8219</v>
      </c>
      <c r="B100">
        <v>60</v>
      </c>
      <c r="G100" s="16" t="s">
        <v>8221</v>
      </c>
      <c r="H100">
        <v>11</v>
      </c>
    </row>
    <row r="101" spans="1:8" x14ac:dyDescent="0.2">
      <c r="A101" t="s">
        <v>8219</v>
      </c>
      <c r="B101">
        <v>39</v>
      </c>
      <c r="G101" s="16" t="s">
        <v>8221</v>
      </c>
      <c r="H101">
        <v>0</v>
      </c>
    </row>
    <row r="102" spans="1:8" x14ac:dyDescent="0.2">
      <c r="A102" t="s">
        <v>8219</v>
      </c>
      <c r="B102">
        <v>26</v>
      </c>
      <c r="G102" s="16" t="s">
        <v>8221</v>
      </c>
      <c r="H102">
        <v>1</v>
      </c>
    </row>
    <row r="103" spans="1:8" x14ac:dyDescent="0.2">
      <c r="A103" t="s">
        <v>8219</v>
      </c>
      <c r="B103">
        <v>35</v>
      </c>
      <c r="G103" s="16" t="s">
        <v>8221</v>
      </c>
      <c r="H103">
        <v>0</v>
      </c>
    </row>
    <row r="104" spans="1:8" x14ac:dyDescent="0.2">
      <c r="A104" t="s">
        <v>8219</v>
      </c>
      <c r="B104">
        <v>65</v>
      </c>
      <c r="G104" s="16" t="s">
        <v>8221</v>
      </c>
      <c r="H104">
        <v>17</v>
      </c>
    </row>
    <row r="105" spans="1:8" x14ac:dyDescent="0.2">
      <c r="A105" t="s">
        <v>8219</v>
      </c>
      <c r="B105">
        <v>49</v>
      </c>
      <c r="G105" s="16" t="s">
        <v>8221</v>
      </c>
      <c r="H105">
        <v>2</v>
      </c>
    </row>
    <row r="106" spans="1:8" x14ac:dyDescent="0.2">
      <c r="A106" t="s">
        <v>8219</v>
      </c>
      <c r="B106">
        <v>10</v>
      </c>
      <c r="G106" s="16" t="s">
        <v>8221</v>
      </c>
      <c r="H106">
        <v>1</v>
      </c>
    </row>
    <row r="107" spans="1:8" x14ac:dyDescent="0.2">
      <c r="A107" t="s">
        <v>8219</v>
      </c>
      <c r="B107">
        <v>60</v>
      </c>
      <c r="G107" s="16" t="s">
        <v>8221</v>
      </c>
      <c r="H107">
        <v>2</v>
      </c>
    </row>
    <row r="108" spans="1:8" x14ac:dyDescent="0.2">
      <c r="A108" t="s">
        <v>8219</v>
      </c>
      <c r="B108">
        <v>27</v>
      </c>
      <c r="G108" s="16" t="s">
        <v>8221</v>
      </c>
      <c r="H108">
        <v>16</v>
      </c>
    </row>
    <row r="109" spans="1:8" x14ac:dyDescent="0.2">
      <c r="A109" t="s">
        <v>8219</v>
      </c>
      <c r="B109">
        <v>69</v>
      </c>
      <c r="G109" s="16" t="s">
        <v>8221</v>
      </c>
      <c r="H109">
        <v>1</v>
      </c>
    </row>
    <row r="110" spans="1:8" x14ac:dyDescent="0.2">
      <c r="A110" t="s">
        <v>8219</v>
      </c>
      <c r="B110">
        <v>47</v>
      </c>
      <c r="G110" s="16" t="s">
        <v>8221</v>
      </c>
      <c r="H110">
        <v>4</v>
      </c>
    </row>
    <row r="111" spans="1:8" x14ac:dyDescent="0.2">
      <c r="A111" t="s">
        <v>8219</v>
      </c>
      <c r="B111">
        <v>47</v>
      </c>
      <c r="G111" s="16" t="s">
        <v>8221</v>
      </c>
      <c r="H111">
        <v>5</v>
      </c>
    </row>
    <row r="112" spans="1:8" x14ac:dyDescent="0.2">
      <c r="A112" t="s">
        <v>8219</v>
      </c>
      <c r="B112">
        <v>26</v>
      </c>
      <c r="G112" s="16" t="s">
        <v>8221</v>
      </c>
      <c r="H112">
        <v>7</v>
      </c>
    </row>
    <row r="113" spans="1:8" x14ac:dyDescent="0.2">
      <c r="A113" t="s">
        <v>8219</v>
      </c>
      <c r="B113">
        <v>53</v>
      </c>
      <c r="G113" s="16" t="s">
        <v>8221</v>
      </c>
      <c r="H113">
        <v>0</v>
      </c>
    </row>
    <row r="114" spans="1:8" x14ac:dyDescent="0.2">
      <c r="A114" t="s">
        <v>8219</v>
      </c>
      <c r="B114">
        <v>81</v>
      </c>
      <c r="G114" s="16" t="s">
        <v>8221</v>
      </c>
      <c r="H114">
        <v>12</v>
      </c>
    </row>
    <row r="115" spans="1:8" x14ac:dyDescent="0.2">
      <c r="A115" t="s">
        <v>8219</v>
      </c>
      <c r="B115">
        <v>78</v>
      </c>
      <c r="G115" s="16" t="s">
        <v>8221</v>
      </c>
      <c r="H115">
        <v>2</v>
      </c>
    </row>
    <row r="116" spans="1:8" x14ac:dyDescent="0.2">
      <c r="A116" t="s">
        <v>8219</v>
      </c>
      <c r="B116">
        <v>35</v>
      </c>
      <c r="G116" s="16" t="s">
        <v>8221</v>
      </c>
      <c r="H116">
        <v>5</v>
      </c>
    </row>
    <row r="117" spans="1:8" x14ac:dyDescent="0.2">
      <c r="A117" t="s">
        <v>8219</v>
      </c>
      <c r="B117">
        <v>22</v>
      </c>
      <c r="G117" s="16" t="s">
        <v>8221</v>
      </c>
      <c r="H117">
        <v>2</v>
      </c>
    </row>
    <row r="118" spans="1:8" x14ac:dyDescent="0.2">
      <c r="A118" t="s">
        <v>8219</v>
      </c>
      <c r="B118">
        <v>57</v>
      </c>
      <c r="G118" s="16" t="s">
        <v>8221</v>
      </c>
      <c r="H118">
        <v>3</v>
      </c>
    </row>
    <row r="119" spans="1:8" x14ac:dyDescent="0.2">
      <c r="A119" t="s">
        <v>8219</v>
      </c>
      <c r="B119">
        <v>27</v>
      </c>
      <c r="G119" s="16" t="s">
        <v>8221</v>
      </c>
      <c r="H119">
        <v>0</v>
      </c>
    </row>
    <row r="120" spans="1:8" x14ac:dyDescent="0.2">
      <c r="A120" t="s">
        <v>8219</v>
      </c>
      <c r="B120">
        <v>39</v>
      </c>
      <c r="G120" s="16" t="s">
        <v>8221</v>
      </c>
      <c r="H120">
        <v>49</v>
      </c>
    </row>
    <row r="121" spans="1:8" x14ac:dyDescent="0.2">
      <c r="A121" t="s">
        <v>8219</v>
      </c>
      <c r="B121">
        <v>37</v>
      </c>
      <c r="G121" s="16" t="s">
        <v>8221</v>
      </c>
      <c r="H121">
        <v>1</v>
      </c>
    </row>
    <row r="122" spans="1:8" x14ac:dyDescent="0.2">
      <c r="A122" t="s">
        <v>8219</v>
      </c>
      <c r="B122">
        <v>137</v>
      </c>
      <c r="G122" s="16" t="s">
        <v>8221</v>
      </c>
      <c r="H122">
        <v>2</v>
      </c>
    </row>
    <row r="123" spans="1:8" x14ac:dyDescent="0.2">
      <c r="A123" t="s">
        <v>8219</v>
      </c>
      <c r="B123">
        <v>376</v>
      </c>
      <c r="G123" s="16" t="s">
        <v>8221</v>
      </c>
      <c r="H123">
        <v>0</v>
      </c>
    </row>
    <row r="124" spans="1:8" x14ac:dyDescent="0.2">
      <c r="A124" t="s">
        <v>8219</v>
      </c>
      <c r="B124">
        <v>202</v>
      </c>
      <c r="G124" s="16" t="s">
        <v>8221</v>
      </c>
      <c r="H124">
        <v>0</v>
      </c>
    </row>
    <row r="125" spans="1:8" x14ac:dyDescent="0.2">
      <c r="A125" t="s">
        <v>8219</v>
      </c>
      <c r="B125">
        <v>328</v>
      </c>
      <c r="G125" s="16" t="s">
        <v>8221</v>
      </c>
      <c r="H125">
        <v>11</v>
      </c>
    </row>
    <row r="126" spans="1:8" x14ac:dyDescent="0.2">
      <c r="A126" t="s">
        <v>8219</v>
      </c>
      <c r="B126">
        <v>84</v>
      </c>
      <c r="G126" s="16" t="s">
        <v>8221</v>
      </c>
      <c r="H126">
        <v>1</v>
      </c>
    </row>
    <row r="127" spans="1:8" x14ac:dyDescent="0.2">
      <c r="A127" t="s">
        <v>8219</v>
      </c>
      <c r="B127">
        <v>96</v>
      </c>
      <c r="G127" s="16" t="s">
        <v>8221</v>
      </c>
      <c r="H127">
        <v>8</v>
      </c>
    </row>
    <row r="128" spans="1:8" x14ac:dyDescent="0.2">
      <c r="A128" t="s">
        <v>8219</v>
      </c>
      <c r="B128">
        <v>223</v>
      </c>
      <c r="G128" s="16" t="s">
        <v>8221</v>
      </c>
      <c r="H128">
        <v>5</v>
      </c>
    </row>
    <row r="129" spans="1:8" x14ac:dyDescent="0.2">
      <c r="A129" t="s">
        <v>8219</v>
      </c>
      <c r="B129">
        <v>62</v>
      </c>
      <c r="G129" s="16" t="s">
        <v>8221</v>
      </c>
      <c r="H129">
        <v>39</v>
      </c>
    </row>
    <row r="130" spans="1:8" x14ac:dyDescent="0.2">
      <c r="A130" t="s">
        <v>8219</v>
      </c>
      <c r="B130">
        <v>146</v>
      </c>
      <c r="G130" s="16" t="s">
        <v>8221</v>
      </c>
      <c r="H130">
        <v>0</v>
      </c>
    </row>
    <row r="131" spans="1:8" x14ac:dyDescent="0.2">
      <c r="A131" t="s">
        <v>8219</v>
      </c>
      <c r="B131">
        <v>235</v>
      </c>
      <c r="G131" s="16" t="s">
        <v>8221</v>
      </c>
      <c r="H131">
        <v>0</v>
      </c>
    </row>
    <row r="132" spans="1:8" x14ac:dyDescent="0.2">
      <c r="A132" t="s">
        <v>8219</v>
      </c>
      <c r="B132">
        <v>437</v>
      </c>
      <c r="G132" s="16" t="s">
        <v>8221</v>
      </c>
      <c r="H132">
        <v>2</v>
      </c>
    </row>
    <row r="133" spans="1:8" x14ac:dyDescent="0.2">
      <c r="A133" t="s">
        <v>8219</v>
      </c>
      <c r="B133">
        <v>77</v>
      </c>
      <c r="G133" s="16" t="s">
        <v>8221</v>
      </c>
      <c r="H133">
        <v>170</v>
      </c>
    </row>
    <row r="134" spans="1:8" x14ac:dyDescent="0.2">
      <c r="A134" t="s">
        <v>8219</v>
      </c>
      <c r="B134">
        <v>108</v>
      </c>
      <c r="G134" s="16" t="s">
        <v>8221</v>
      </c>
      <c r="H134">
        <v>5</v>
      </c>
    </row>
    <row r="135" spans="1:8" x14ac:dyDescent="0.2">
      <c r="A135" t="s">
        <v>8219</v>
      </c>
      <c r="B135">
        <v>7</v>
      </c>
      <c r="G135" s="16" t="s">
        <v>8221</v>
      </c>
      <c r="H135">
        <v>14</v>
      </c>
    </row>
    <row r="136" spans="1:8" x14ac:dyDescent="0.2">
      <c r="A136" t="s">
        <v>8219</v>
      </c>
      <c r="B136">
        <v>314</v>
      </c>
      <c r="G136" s="16" t="s">
        <v>8221</v>
      </c>
      <c r="H136">
        <v>1</v>
      </c>
    </row>
    <row r="137" spans="1:8" x14ac:dyDescent="0.2">
      <c r="A137" t="s">
        <v>8219</v>
      </c>
      <c r="B137">
        <v>188</v>
      </c>
      <c r="G137" s="16" t="s">
        <v>8221</v>
      </c>
      <c r="H137">
        <v>0</v>
      </c>
    </row>
    <row r="138" spans="1:8" x14ac:dyDescent="0.2">
      <c r="A138" t="s">
        <v>8219</v>
      </c>
      <c r="B138">
        <v>275</v>
      </c>
      <c r="G138" s="16" t="s">
        <v>8221</v>
      </c>
      <c r="H138">
        <v>124</v>
      </c>
    </row>
    <row r="139" spans="1:8" x14ac:dyDescent="0.2">
      <c r="A139" t="s">
        <v>8219</v>
      </c>
      <c r="B139">
        <v>560</v>
      </c>
      <c r="G139" s="16" t="s">
        <v>8221</v>
      </c>
      <c r="H139">
        <v>0</v>
      </c>
    </row>
    <row r="140" spans="1:8" x14ac:dyDescent="0.2">
      <c r="A140" t="s">
        <v>8219</v>
      </c>
      <c r="B140">
        <v>688</v>
      </c>
      <c r="G140" s="16" t="s">
        <v>8221</v>
      </c>
      <c r="H140">
        <v>0</v>
      </c>
    </row>
    <row r="141" spans="1:8" x14ac:dyDescent="0.2">
      <c r="A141" t="s">
        <v>8219</v>
      </c>
      <c r="B141">
        <v>942</v>
      </c>
      <c r="G141" s="16" t="s">
        <v>8221</v>
      </c>
      <c r="H141">
        <v>55</v>
      </c>
    </row>
    <row r="142" spans="1:8" x14ac:dyDescent="0.2">
      <c r="A142" t="s">
        <v>8219</v>
      </c>
      <c r="B142">
        <v>88</v>
      </c>
      <c r="G142" s="16" t="s">
        <v>8221</v>
      </c>
      <c r="H142">
        <v>140</v>
      </c>
    </row>
    <row r="143" spans="1:8" x14ac:dyDescent="0.2">
      <c r="A143" t="s">
        <v>8219</v>
      </c>
      <c r="B143">
        <v>220</v>
      </c>
      <c r="G143" s="16" t="s">
        <v>8221</v>
      </c>
      <c r="H143">
        <v>21</v>
      </c>
    </row>
    <row r="144" spans="1:8" x14ac:dyDescent="0.2">
      <c r="A144" t="s">
        <v>8219</v>
      </c>
      <c r="B144">
        <v>145</v>
      </c>
      <c r="G144" s="16" t="s">
        <v>8221</v>
      </c>
      <c r="H144">
        <v>1</v>
      </c>
    </row>
    <row r="145" spans="1:8" x14ac:dyDescent="0.2">
      <c r="A145" t="s">
        <v>8219</v>
      </c>
      <c r="B145">
        <v>963</v>
      </c>
      <c r="G145" s="16" t="s">
        <v>8221</v>
      </c>
      <c r="H145">
        <v>147</v>
      </c>
    </row>
    <row r="146" spans="1:8" x14ac:dyDescent="0.2">
      <c r="A146" t="s">
        <v>8219</v>
      </c>
      <c r="B146">
        <v>91</v>
      </c>
      <c r="G146" s="16" t="s">
        <v>8221</v>
      </c>
      <c r="H146">
        <v>11</v>
      </c>
    </row>
    <row r="147" spans="1:8" x14ac:dyDescent="0.2">
      <c r="A147" t="s">
        <v>8219</v>
      </c>
      <c r="B147">
        <v>58</v>
      </c>
      <c r="G147" s="16" t="s">
        <v>8221</v>
      </c>
      <c r="H147">
        <v>125</v>
      </c>
    </row>
    <row r="148" spans="1:8" x14ac:dyDescent="0.2">
      <c r="A148" t="s">
        <v>8219</v>
      </c>
      <c r="B148">
        <v>36</v>
      </c>
      <c r="G148" s="16" t="s">
        <v>8221</v>
      </c>
      <c r="H148">
        <v>1</v>
      </c>
    </row>
    <row r="149" spans="1:8" x14ac:dyDescent="0.2">
      <c r="A149" t="s">
        <v>8219</v>
      </c>
      <c r="B149">
        <v>165</v>
      </c>
      <c r="G149" s="16" t="s">
        <v>8221</v>
      </c>
      <c r="H149">
        <v>0</v>
      </c>
    </row>
    <row r="150" spans="1:8" x14ac:dyDescent="0.2">
      <c r="A150" t="s">
        <v>8219</v>
      </c>
      <c r="B150">
        <v>111</v>
      </c>
      <c r="G150" s="16" t="s">
        <v>8221</v>
      </c>
      <c r="H150">
        <v>0</v>
      </c>
    </row>
    <row r="151" spans="1:8" x14ac:dyDescent="0.2">
      <c r="A151" t="s">
        <v>8219</v>
      </c>
      <c r="B151">
        <v>1596</v>
      </c>
      <c r="G151" s="16" t="s">
        <v>8221</v>
      </c>
      <c r="H151">
        <v>3</v>
      </c>
    </row>
    <row r="152" spans="1:8" x14ac:dyDescent="0.2">
      <c r="A152" t="s">
        <v>8219</v>
      </c>
      <c r="B152">
        <v>61</v>
      </c>
      <c r="G152" s="16" t="s">
        <v>8221</v>
      </c>
      <c r="H152">
        <v>0</v>
      </c>
    </row>
    <row r="153" spans="1:8" x14ac:dyDescent="0.2">
      <c r="A153" t="s">
        <v>8219</v>
      </c>
      <c r="B153">
        <v>287</v>
      </c>
      <c r="G153" s="16" t="s">
        <v>8221</v>
      </c>
      <c r="H153">
        <v>0</v>
      </c>
    </row>
    <row r="154" spans="1:8" x14ac:dyDescent="0.2">
      <c r="A154" t="s">
        <v>8219</v>
      </c>
      <c r="B154">
        <v>65</v>
      </c>
      <c r="G154" s="16" t="s">
        <v>8221</v>
      </c>
      <c r="H154">
        <v>0</v>
      </c>
    </row>
    <row r="155" spans="1:8" x14ac:dyDescent="0.2">
      <c r="A155" t="s">
        <v>8219</v>
      </c>
      <c r="B155">
        <v>118</v>
      </c>
      <c r="G155" s="16" t="s">
        <v>8221</v>
      </c>
      <c r="H155">
        <v>0</v>
      </c>
    </row>
    <row r="156" spans="1:8" x14ac:dyDescent="0.2">
      <c r="A156" t="s">
        <v>8219</v>
      </c>
      <c r="B156">
        <v>113</v>
      </c>
      <c r="G156" s="16" t="s">
        <v>8221</v>
      </c>
      <c r="H156">
        <v>3</v>
      </c>
    </row>
    <row r="157" spans="1:8" x14ac:dyDescent="0.2">
      <c r="A157" t="s">
        <v>8219</v>
      </c>
      <c r="B157">
        <v>332</v>
      </c>
      <c r="G157" s="16" t="s">
        <v>8221</v>
      </c>
      <c r="H157">
        <v>0</v>
      </c>
    </row>
    <row r="158" spans="1:8" x14ac:dyDescent="0.2">
      <c r="A158" t="s">
        <v>8219</v>
      </c>
      <c r="B158">
        <v>62</v>
      </c>
      <c r="G158" s="16" t="s">
        <v>8221</v>
      </c>
      <c r="H158">
        <v>1</v>
      </c>
    </row>
    <row r="159" spans="1:8" x14ac:dyDescent="0.2">
      <c r="A159" t="s">
        <v>8219</v>
      </c>
      <c r="B159">
        <v>951</v>
      </c>
      <c r="G159" s="16" t="s">
        <v>8221</v>
      </c>
      <c r="H159">
        <v>3</v>
      </c>
    </row>
    <row r="160" spans="1:8" x14ac:dyDescent="0.2">
      <c r="A160" t="s">
        <v>8219</v>
      </c>
      <c r="B160">
        <v>415</v>
      </c>
      <c r="G160" s="16" t="s">
        <v>8221</v>
      </c>
      <c r="H160">
        <v>22</v>
      </c>
    </row>
    <row r="161" spans="1:8" x14ac:dyDescent="0.2">
      <c r="A161" t="s">
        <v>8219</v>
      </c>
      <c r="B161">
        <v>305</v>
      </c>
      <c r="G161" s="16" t="s">
        <v>8221</v>
      </c>
      <c r="H161">
        <v>26</v>
      </c>
    </row>
    <row r="162" spans="1:8" x14ac:dyDescent="0.2">
      <c r="A162" t="s">
        <v>8219</v>
      </c>
      <c r="B162">
        <v>2139</v>
      </c>
      <c r="F162" t="s">
        <v>8221</v>
      </c>
      <c r="G162" s="16" t="s">
        <v>8221</v>
      </c>
      <c r="H162">
        <v>4</v>
      </c>
    </row>
    <row r="163" spans="1:8" x14ac:dyDescent="0.2">
      <c r="A163" t="s">
        <v>8219</v>
      </c>
      <c r="B163">
        <v>79</v>
      </c>
      <c r="F163" t="s">
        <v>8221</v>
      </c>
      <c r="G163" s="16" t="s">
        <v>8221</v>
      </c>
      <c r="H163">
        <v>0</v>
      </c>
    </row>
    <row r="164" spans="1:8" x14ac:dyDescent="0.2">
      <c r="A164" t="s">
        <v>8219</v>
      </c>
      <c r="B164">
        <v>179</v>
      </c>
      <c r="F164" t="s">
        <v>8221</v>
      </c>
      <c r="G164" s="16" t="s">
        <v>8221</v>
      </c>
      <c r="H164">
        <v>4</v>
      </c>
    </row>
    <row r="165" spans="1:8" x14ac:dyDescent="0.2">
      <c r="A165" t="s">
        <v>8219</v>
      </c>
      <c r="B165">
        <v>202</v>
      </c>
      <c r="F165" t="s">
        <v>8221</v>
      </c>
      <c r="G165" s="16" t="s">
        <v>8221</v>
      </c>
      <c r="H165">
        <v>9</v>
      </c>
    </row>
    <row r="166" spans="1:8" x14ac:dyDescent="0.2">
      <c r="A166" t="s">
        <v>8219</v>
      </c>
      <c r="B166">
        <v>760</v>
      </c>
      <c r="F166" t="s">
        <v>8221</v>
      </c>
      <c r="G166" s="16" t="s">
        <v>8221</v>
      </c>
      <c r="H166">
        <v>5</v>
      </c>
    </row>
    <row r="167" spans="1:8" x14ac:dyDescent="0.2">
      <c r="A167" t="s">
        <v>8219</v>
      </c>
      <c r="B167">
        <v>563</v>
      </c>
      <c r="F167" t="s">
        <v>8221</v>
      </c>
      <c r="G167" s="16" t="s">
        <v>8221</v>
      </c>
      <c r="H167">
        <v>14</v>
      </c>
    </row>
    <row r="168" spans="1:8" x14ac:dyDescent="0.2">
      <c r="A168" t="s">
        <v>8219</v>
      </c>
      <c r="B168">
        <v>135</v>
      </c>
      <c r="F168" t="s">
        <v>8221</v>
      </c>
      <c r="G168" s="16" t="s">
        <v>8221</v>
      </c>
      <c r="H168">
        <v>1</v>
      </c>
    </row>
    <row r="169" spans="1:8" x14ac:dyDescent="0.2">
      <c r="A169" t="s">
        <v>8219</v>
      </c>
      <c r="B169">
        <v>290</v>
      </c>
      <c r="F169" t="s">
        <v>8221</v>
      </c>
      <c r="G169" s="16" t="s">
        <v>8221</v>
      </c>
      <c r="H169">
        <v>10</v>
      </c>
    </row>
    <row r="170" spans="1:8" x14ac:dyDescent="0.2">
      <c r="A170" t="s">
        <v>8219</v>
      </c>
      <c r="B170">
        <v>447</v>
      </c>
      <c r="F170" t="s">
        <v>8221</v>
      </c>
      <c r="G170" s="16" t="s">
        <v>8221</v>
      </c>
      <c r="H170">
        <v>3</v>
      </c>
    </row>
    <row r="171" spans="1:8" x14ac:dyDescent="0.2">
      <c r="A171" t="s">
        <v>8219</v>
      </c>
      <c r="B171">
        <v>232</v>
      </c>
      <c r="F171" t="s">
        <v>8221</v>
      </c>
      <c r="G171" s="16" t="s">
        <v>8221</v>
      </c>
      <c r="H171">
        <v>1</v>
      </c>
    </row>
    <row r="172" spans="1:8" x14ac:dyDescent="0.2">
      <c r="A172" t="s">
        <v>8219</v>
      </c>
      <c r="B172">
        <v>168</v>
      </c>
      <c r="F172" t="s">
        <v>8221</v>
      </c>
      <c r="G172" s="16" t="s">
        <v>8221</v>
      </c>
      <c r="H172">
        <v>0</v>
      </c>
    </row>
    <row r="173" spans="1:8" x14ac:dyDescent="0.2">
      <c r="A173" t="s">
        <v>8219</v>
      </c>
      <c r="B173">
        <v>128</v>
      </c>
      <c r="F173" t="s">
        <v>8221</v>
      </c>
      <c r="G173" s="16" t="s">
        <v>8221</v>
      </c>
      <c r="H173">
        <v>5</v>
      </c>
    </row>
    <row r="174" spans="1:8" x14ac:dyDescent="0.2">
      <c r="A174" t="s">
        <v>8219</v>
      </c>
      <c r="B174">
        <v>493</v>
      </c>
      <c r="F174" t="s">
        <v>8221</v>
      </c>
      <c r="G174" s="16" t="s">
        <v>8221</v>
      </c>
      <c r="H174">
        <v>2</v>
      </c>
    </row>
    <row r="175" spans="1:8" x14ac:dyDescent="0.2">
      <c r="A175" t="s">
        <v>8219</v>
      </c>
      <c r="B175">
        <v>131</v>
      </c>
      <c r="F175" t="s">
        <v>8221</v>
      </c>
      <c r="G175" s="16" t="s">
        <v>8221</v>
      </c>
      <c r="H175">
        <v>68</v>
      </c>
    </row>
    <row r="176" spans="1:8" x14ac:dyDescent="0.2">
      <c r="A176" t="s">
        <v>8219</v>
      </c>
      <c r="B176">
        <v>50</v>
      </c>
      <c r="F176" t="s">
        <v>8221</v>
      </c>
      <c r="G176" s="16" t="s">
        <v>8221</v>
      </c>
      <c r="H176">
        <v>3</v>
      </c>
    </row>
    <row r="177" spans="1:8" x14ac:dyDescent="0.2">
      <c r="A177" t="s">
        <v>8219</v>
      </c>
      <c r="B177">
        <v>665</v>
      </c>
      <c r="F177" t="s">
        <v>8221</v>
      </c>
      <c r="G177" s="16" t="s">
        <v>8221</v>
      </c>
      <c r="H177">
        <v>34</v>
      </c>
    </row>
    <row r="178" spans="1:8" x14ac:dyDescent="0.2">
      <c r="A178" t="s">
        <v>8219</v>
      </c>
      <c r="B178">
        <v>129</v>
      </c>
      <c r="F178" t="s">
        <v>8221</v>
      </c>
      <c r="G178" s="16" t="s">
        <v>8221</v>
      </c>
      <c r="H178">
        <v>0</v>
      </c>
    </row>
    <row r="179" spans="1:8" x14ac:dyDescent="0.2">
      <c r="A179" t="s">
        <v>8219</v>
      </c>
      <c r="B179">
        <v>142</v>
      </c>
      <c r="F179" t="s">
        <v>8221</v>
      </c>
      <c r="G179" s="16" t="s">
        <v>8221</v>
      </c>
      <c r="H179">
        <v>3</v>
      </c>
    </row>
    <row r="180" spans="1:8" x14ac:dyDescent="0.2">
      <c r="A180" t="s">
        <v>8219</v>
      </c>
      <c r="B180">
        <v>2436</v>
      </c>
      <c r="F180" t="s">
        <v>8221</v>
      </c>
      <c r="G180" s="16" t="s">
        <v>8221</v>
      </c>
      <c r="H180">
        <v>0</v>
      </c>
    </row>
    <row r="181" spans="1:8" x14ac:dyDescent="0.2">
      <c r="A181" t="s">
        <v>8219</v>
      </c>
      <c r="B181">
        <v>244</v>
      </c>
      <c r="F181" t="s">
        <v>8221</v>
      </c>
      <c r="G181" s="16" t="s">
        <v>8221</v>
      </c>
      <c r="H181">
        <v>70</v>
      </c>
    </row>
    <row r="182" spans="1:8" x14ac:dyDescent="0.2">
      <c r="A182" t="s">
        <v>8219</v>
      </c>
      <c r="B182">
        <v>298</v>
      </c>
      <c r="F182" t="s">
        <v>8221</v>
      </c>
      <c r="G182" s="16" t="s">
        <v>8221</v>
      </c>
      <c r="H182">
        <v>1</v>
      </c>
    </row>
    <row r="183" spans="1:8" x14ac:dyDescent="0.2">
      <c r="A183" t="s">
        <v>8219</v>
      </c>
      <c r="B183">
        <v>251</v>
      </c>
      <c r="F183" t="s">
        <v>8221</v>
      </c>
      <c r="G183" s="16" t="s">
        <v>8221</v>
      </c>
      <c r="H183">
        <v>1</v>
      </c>
    </row>
    <row r="184" spans="1:8" x14ac:dyDescent="0.2">
      <c r="A184" t="s">
        <v>8219</v>
      </c>
      <c r="B184">
        <v>108</v>
      </c>
      <c r="F184" t="s">
        <v>8221</v>
      </c>
      <c r="G184" s="16" t="s">
        <v>8221</v>
      </c>
      <c r="H184">
        <v>1</v>
      </c>
    </row>
    <row r="185" spans="1:8" x14ac:dyDescent="0.2">
      <c r="A185" t="s">
        <v>8219</v>
      </c>
      <c r="B185">
        <v>82</v>
      </c>
      <c r="F185" t="s">
        <v>8221</v>
      </c>
      <c r="G185" s="16" t="s">
        <v>8221</v>
      </c>
      <c r="H185">
        <v>2</v>
      </c>
    </row>
    <row r="186" spans="1:8" x14ac:dyDescent="0.2">
      <c r="A186" t="s">
        <v>8219</v>
      </c>
      <c r="B186">
        <v>74</v>
      </c>
      <c r="F186" t="s">
        <v>8221</v>
      </c>
      <c r="G186" s="16" t="s">
        <v>8221</v>
      </c>
      <c r="H186">
        <v>2</v>
      </c>
    </row>
    <row r="187" spans="1:8" x14ac:dyDescent="0.2">
      <c r="A187" t="s">
        <v>8219</v>
      </c>
      <c r="B187">
        <v>189</v>
      </c>
      <c r="F187" t="s">
        <v>8221</v>
      </c>
      <c r="G187" s="16" t="s">
        <v>8221</v>
      </c>
      <c r="H187">
        <v>34</v>
      </c>
    </row>
    <row r="188" spans="1:8" x14ac:dyDescent="0.2">
      <c r="A188" t="s">
        <v>8219</v>
      </c>
      <c r="B188">
        <v>80</v>
      </c>
      <c r="F188" t="s">
        <v>8221</v>
      </c>
      <c r="G188" s="16" t="s">
        <v>8221</v>
      </c>
      <c r="H188">
        <v>2</v>
      </c>
    </row>
    <row r="189" spans="1:8" x14ac:dyDescent="0.2">
      <c r="A189" t="s">
        <v>8219</v>
      </c>
      <c r="B189">
        <v>576</v>
      </c>
      <c r="F189" t="s">
        <v>8221</v>
      </c>
      <c r="G189" s="16" t="s">
        <v>8221</v>
      </c>
      <c r="H189">
        <v>0</v>
      </c>
    </row>
    <row r="190" spans="1:8" x14ac:dyDescent="0.2">
      <c r="A190" t="s">
        <v>8219</v>
      </c>
      <c r="B190">
        <v>202</v>
      </c>
      <c r="F190" t="s">
        <v>8221</v>
      </c>
      <c r="G190" s="16" t="s">
        <v>8221</v>
      </c>
      <c r="H190">
        <v>1</v>
      </c>
    </row>
    <row r="191" spans="1:8" x14ac:dyDescent="0.2">
      <c r="A191" t="s">
        <v>8219</v>
      </c>
      <c r="B191">
        <v>238</v>
      </c>
      <c r="F191" t="s">
        <v>8221</v>
      </c>
      <c r="G191" s="16" t="s">
        <v>8221</v>
      </c>
      <c r="H191">
        <v>8</v>
      </c>
    </row>
    <row r="192" spans="1:8" x14ac:dyDescent="0.2">
      <c r="A192" t="s">
        <v>8219</v>
      </c>
      <c r="B192">
        <v>36</v>
      </c>
      <c r="F192" t="s">
        <v>8221</v>
      </c>
      <c r="G192" s="16" t="s">
        <v>8221</v>
      </c>
      <c r="H192">
        <v>4</v>
      </c>
    </row>
    <row r="193" spans="1:8" x14ac:dyDescent="0.2">
      <c r="A193" t="s">
        <v>8219</v>
      </c>
      <c r="B193">
        <v>150</v>
      </c>
      <c r="F193" t="s">
        <v>8221</v>
      </c>
      <c r="G193" s="16" t="s">
        <v>8221</v>
      </c>
      <c r="H193">
        <v>28</v>
      </c>
    </row>
    <row r="194" spans="1:8" x14ac:dyDescent="0.2">
      <c r="A194" t="s">
        <v>8219</v>
      </c>
      <c r="B194">
        <v>146</v>
      </c>
      <c r="F194" t="s">
        <v>8221</v>
      </c>
      <c r="G194" s="16" t="s">
        <v>8221</v>
      </c>
      <c r="H194">
        <v>0</v>
      </c>
    </row>
    <row r="195" spans="1:8" x14ac:dyDescent="0.2">
      <c r="A195" t="s">
        <v>8219</v>
      </c>
      <c r="B195">
        <v>222</v>
      </c>
      <c r="F195" t="s">
        <v>8221</v>
      </c>
      <c r="G195" s="16" t="s">
        <v>8221</v>
      </c>
      <c r="H195">
        <v>6</v>
      </c>
    </row>
    <row r="196" spans="1:8" x14ac:dyDescent="0.2">
      <c r="A196" t="s">
        <v>8219</v>
      </c>
      <c r="B196">
        <v>120</v>
      </c>
      <c r="F196" t="s">
        <v>8221</v>
      </c>
      <c r="G196" s="16" t="s">
        <v>8221</v>
      </c>
      <c r="H196">
        <v>22</v>
      </c>
    </row>
    <row r="197" spans="1:8" x14ac:dyDescent="0.2">
      <c r="A197" t="s">
        <v>8219</v>
      </c>
      <c r="B197">
        <v>126</v>
      </c>
      <c r="F197" t="s">
        <v>8221</v>
      </c>
      <c r="G197" s="16" t="s">
        <v>8221</v>
      </c>
      <c r="H197">
        <v>0</v>
      </c>
    </row>
    <row r="198" spans="1:8" x14ac:dyDescent="0.2">
      <c r="A198" t="s">
        <v>8219</v>
      </c>
      <c r="B198">
        <v>158</v>
      </c>
      <c r="F198" t="s">
        <v>8221</v>
      </c>
      <c r="G198" s="16" t="s">
        <v>8221</v>
      </c>
      <c r="H198">
        <v>1</v>
      </c>
    </row>
    <row r="199" spans="1:8" x14ac:dyDescent="0.2">
      <c r="A199" t="s">
        <v>8219</v>
      </c>
      <c r="B199">
        <v>316</v>
      </c>
      <c r="F199" t="s">
        <v>8221</v>
      </c>
      <c r="G199" s="16" t="s">
        <v>8221</v>
      </c>
      <c r="H199">
        <v>20</v>
      </c>
    </row>
    <row r="200" spans="1:8" x14ac:dyDescent="0.2">
      <c r="A200" t="s">
        <v>8219</v>
      </c>
      <c r="B200">
        <v>284</v>
      </c>
      <c r="F200" t="s">
        <v>8221</v>
      </c>
      <c r="G200" s="16" t="s">
        <v>8221</v>
      </c>
      <c r="H200">
        <v>0</v>
      </c>
    </row>
    <row r="201" spans="1:8" x14ac:dyDescent="0.2">
      <c r="A201" t="s">
        <v>8219</v>
      </c>
      <c r="B201">
        <v>51</v>
      </c>
      <c r="F201" t="s">
        <v>8221</v>
      </c>
      <c r="G201" s="16" t="s">
        <v>8221</v>
      </c>
      <c r="H201">
        <v>1</v>
      </c>
    </row>
    <row r="202" spans="1:8" x14ac:dyDescent="0.2">
      <c r="A202" t="s">
        <v>8219</v>
      </c>
      <c r="B202">
        <v>158</v>
      </c>
      <c r="F202" t="s">
        <v>8221</v>
      </c>
      <c r="G202" s="16" t="s">
        <v>8221</v>
      </c>
      <c r="H202">
        <v>3</v>
      </c>
    </row>
    <row r="203" spans="1:8" x14ac:dyDescent="0.2">
      <c r="A203" t="s">
        <v>8219</v>
      </c>
      <c r="B203">
        <v>337</v>
      </c>
      <c r="F203" t="s">
        <v>8221</v>
      </c>
      <c r="G203" s="16" t="s">
        <v>8221</v>
      </c>
      <c r="H203">
        <v>2</v>
      </c>
    </row>
    <row r="204" spans="1:8" x14ac:dyDescent="0.2">
      <c r="A204" t="s">
        <v>8219</v>
      </c>
      <c r="B204">
        <v>186</v>
      </c>
      <c r="F204" t="s">
        <v>8221</v>
      </c>
      <c r="G204" s="16" t="s">
        <v>8221</v>
      </c>
      <c r="H204">
        <v>0</v>
      </c>
    </row>
    <row r="205" spans="1:8" x14ac:dyDescent="0.2">
      <c r="A205" t="s">
        <v>8219</v>
      </c>
      <c r="B205">
        <v>58</v>
      </c>
      <c r="F205" t="s">
        <v>8221</v>
      </c>
      <c r="G205" s="16" t="s">
        <v>8221</v>
      </c>
      <c r="H205">
        <v>2</v>
      </c>
    </row>
    <row r="206" spans="1:8" x14ac:dyDescent="0.2">
      <c r="A206" t="s">
        <v>8219</v>
      </c>
      <c r="B206">
        <v>82</v>
      </c>
      <c r="F206" t="s">
        <v>8221</v>
      </c>
      <c r="G206" s="16" t="s">
        <v>8221</v>
      </c>
      <c r="H206">
        <v>1</v>
      </c>
    </row>
    <row r="207" spans="1:8" x14ac:dyDescent="0.2">
      <c r="A207" t="s">
        <v>8219</v>
      </c>
      <c r="B207">
        <v>736</v>
      </c>
      <c r="F207" t="s">
        <v>8221</v>
      </c>
      <c r="G207" s="16" t="s">
        <v>8221</v>
      </c>
      <c r="H207">
        <v>0</v>
      </c>
    </row>
    <row r="208" spans="1:8" x14ac:dyDescent="0.2">
      <c r="A208" t="s">
        <v>8219</v>
      </c>
      <c r="B208">
        <v>1151</v>
      </c>
      <c r="F208" t="s">
        <v>8221</v>
      </c>
      <c r="G208" s="16" t="s">
        <v>8221</v>
      </c>
      <c r="H208">
        <v>1</v>
      </c>
    </row>
    <row r="209" spans="1:8" x14ac:dyDescent="0.2">
      <c r="A209" t="s">
        <v>8219</v>
      </c>
      <c r="B209">
        <v>34</v>
      </c>
      <c r="F209" t="s">
        <v>8221</v>
      </c>
      <c r="G209" s="16" t="s">
        <v>8221</v>
      </c>
      <c r="H209">
        <v>0</v>
      </c>
    </row>
    <row r="210" spans="1:8" x14ac:dyDescent="0.2">
      <c r="A210" t="s">
        <v>8219</v>
      </c>
      <c r="B210">
        <v>498</v>
      </c>
      <c r="F210" t="s">
        <v>8221</v>
      </c>
      <c r="G210" s="16" t="s">
        <v>8221</v>
      </c>
      <c r="H210">
        <v>5</v>
      </c>
    </row>
    <row r="211" spans="1:8" x14ac:dyDescent="0.2">
      <c r="A211" t="s">
        <v>8219</v>
      </c>
      <c r="B211">
        <v>167</v>
      </c>
      <c r="F211" t="s">
        <v>8221</v>
      </c>
      <c r="G211" s="16" t="s">
        <v>8221</v>
      </c>
      <c r="H211">
        <v>1</v>
      </c>
    </row>
    <row r="212" spans="1:8" x14ac:dyDescent="0.2">
      <c r="A212" t="s">
        <v>8219</v>
      </c>
      <c r="B212">
        <v>340</v>
      </c>
      <c r="F212" t="s">
        <v>8221</v>
      </c>
      <c r="G212" s="16" t="s">
        <v>8221</v>
      </c>
      <c r="H212">
        <v>1</v>
      </c>
    </row>
    <row r="213" spans="1:8" x14ac:dyDescent="0.2">
      <c r="A213" t="s">
        <v>8219</v>
      </c>
      <c r="B213">
        <v>438</v>
      </c>
      <c r="F213" t="s">
        <v>8221</v>
      </c>
      <c r="G213" s="16" t="s">
        <v>8221</v>
      </c>
      <c r="H213">
        <v>2</v>
      </c>
    </row>
    <row r="214" spans="1:8" x14ac:dyDescent="0.2">
      <c r="A214" t="s">
        <v>8219</v>
      </c>
      <c r="B214">
        <v>555</v>
      </c>
      <c r="F214" t="s">
        <v>8221</v>
      </c>
      <c r="G214" s="16" t="s">
        <v>8221</v>
      </c>
      <c r="H214">
        <v>0</v>
      </c>
    </row>
    <row r="215" spans="1:8" x14ac:dyDescent="0.2">
      <c r="A215" t="s">
        <v>8219</v>
      </c>
      <c r="B215">
        <v>266</v>
      </c>
      <c r="F215" t="s">
        <v>8221</v>
      </c>
      <c r="G215" s="16" t="s">
        <v>8221</v>
      </c>
      <c r="H215">
        <v>9</v>
      </c>
    </row>
    <row r="216" spans="1:8" x14ac:dyDescent="0.2">
      <c r="A216" t="s">
        <v>8219</v>
      </c>
      <c r="B216">
        <v>69</v>
      </c>
      <c r="F216" t="s">
        <v>8221</v>
      </c>
      <c r="G216" s="16" t="s">
        <v>8221</v>
      </c>
      <c r="H216">
        <v>4</v>
      </c>
    </row>
    <row r="217" spans="1:8" x14ac:dyDescent="0.2">
      <c r="A217" t="s">
        <v>8219</v>
      </c>
      <c r="B217">
        <v>80</v>
      </c>
      <c r="F217" t="s">
        <v>8221</v>
      </c>
      <c r="G217" s="16" t="s">
        <v>8221</v>
      </c>
      <c r="H217">
        <v>4</v>
      </c>
    </row>
    <row r="218" spans="1:8" x14ac:dyDescent="0.2">
      <c r="A218" t="s">
        <v>8219</v>
      </c>
      <c r="B218">
        <v>493</v>
      </c>
      <c r="F218" t="s">
        <v>8221</v>
      </c>
      <c r="G218" s="16" t="s">
        <v>8221</v>
      </c>
      <c r="H218">
        <v>1</v>
      </c>
    </row>
    <row r="219" spans="1:8" x14ac:dyDescent="0.2">
      <c r="A219" t="s">
        <v>8219</v>
      </c>
      <c r="B219">
        <v>31</v>
      </c>
      <c r="F219" t="s">
        <v>8221</v>
      </c>
      <c r="G219" s="16" t="s">
        <v>8221</v>
      </c>
      <c r="H219">
        <v>1</v>
      </c>
    </row>
    <row r="220" spans="1:8" x14ac:dyDescent="0.2">
      <c r="A220" t="s">
        <v>8219</v>
      </c>
      <c r="B220">
        <v>236</v>
      </c>
      <c r="F220" t="s">
        <v>8221</v>
      </c>
      <c r="G220" s="16" t="s">
        <v>8221</v>
      </c>
      <c r="H220">
        <v>7</v>
      </c>
    </row>
    <row r="221" spans="1:8" x14ac:dyDescent="0.2">
      <c r="A221" t="s">
        <v>8219</v>
      </c>
      <c r="B221">
        <v>89</v>
      </c>
      <c r="F221" t="s">
        <v>8221</v>
      </c>
      <c r="G221" s="16" t="s">
        <v>8221</v>
      </c>
      <c r="H221">
        <v>5</v>
      </c>
    </row>
    <row r="222" spans="1:8" x14ac:dyDescent="0.2">
      <c r="A222" t="s">
        <v>8219</v>
      </c>
      <c r="B222">
        <v>299</v>
      </c>
      <c r="F222" t="s">
        <v>8221</v>
      </c>
      <c r="G222" s="16" t="s">
        <v>8221</v>
      </c>
      <c r="H222">
        <v>1</v>
      </c>
    </row>
    <row r="223" spans="1:8" x14ac:dyDescent="0.2">
      <c r="A223" t="s">
        <v>8219</v>
      </c>
      <c r="B223">
        <v>55</v>
      </c>
      <c r="F223" t="s">
        <v>8221</v>
      </c>
      <c r="G223" s="16" t="s">
        <v>8221</v>
      </c>
      <c r="H223">
        <v>0</v>
      </c>
    </row>
    <row r="224" spans="1:8" x14ac:dyDescent="0.2">
      <c r="A224" t="s">
        <v>8219</v>
      </c>
      <c r="B224">
        <v>325</v>
      </c>
      <c r="F224" t="s">
        <v>8221</v>
      </c>
      <c r="G224" s="16" t="s">
        <v>8221</v>
      </c>
      <c r="H224">
        <v>0</v>
      </c>
    </row>
    <row r="225" spans="1:8" x14ac:dyDescent="0.2">
      <c r="A225" t="s">
        <v>8219</v>
      </c>
      <c r="B225">
        <v>524</v>
      </c>
      <c r="F225" t="s">
        <v>8221</v>
      </c>
      <c r="G225" s="16" t="s">
        <v>8221</v>
      </c>
      <c r="H225">
        <v>1</v>
      </c>
    </row>
    <row r="226" spans="1:8" x14ac:dyDescent="0.2">
      <c r="A226" t="s">
        <v>8219</v>
      </c>
      <c r="B226">
        <v>285</v>
      </c>
      <c r="F226" t="s">
        <v>8221</v>
      </c>
      <c r="G226" s="16" t="s">
        <v>8221</v>
      </c>
      <c r="H226">
        <v>2</v>
      </c>
    </row>
    <row r="227" spans="1:8" x14ac:dyDescent="0.2">
      <c r="A227" t="s">
        <v>8219</v>
      </c>
      <c r="B227">
        <v>179</v>
      </c>
      <c r="F227" t="s">
        <v>8221</v>
      </c>
      <c r="G227" s="16" t="s">
        <v>8221</v>
      </c>
      <c r="H227">
        <v>0</v>
      </c>
    </row>
    <row r="228" spans="1:8" x14ac:dyDescent="0.2">
      <c r="A228" t="s">
        <v>8219</v>
      </c>
      <c r="B228">
        <v>188</v>
      </c>
      <c r="F228" t="s">
        <v>8221</v>
      </c>
      <c r="G228" s="16" t="s">
        <v>8221</v>
      </c>
      <c r="H228">
        <v>4</v>
      </c>
    </row>
    <row r="229" spans="1:8" x14ac:dyDescent="0.2">
      <c r="A229" t="s">
        <v>8219</v>
      </c>
      <c r="B229">
        <v>379</v>
      </c>
      <c r="F229" t="s">
        <v>8221</v>
      </c>
      <c r="G229" s="16" t="s">
        <v>8221</v>
      </c>
      <c r="H229">
        <v>7</v>
      </c>
    </row>
    <row r="230" spans="1:8" x14ac:dyDescent="0.2">
      <c r="A230" t="s">
        <v>8219</v>
      </c>
      <c r="B230">
        <v>119</v>
      </c>
      <c r="F230" t="s">
        <v>8221</v>
      </c>
      <c r="G230" s="16" t="s">
        <v>8221</v>
      </c>
      <c r="H230">
        <v>2</v>
      </c>
    </row>
    <row r="231" spans="1:8" x14ac:dyDescent="0.2">
      <c r="A231" t="s">
        <v>8219</v>
      </c>
      <c r="B231">
        <v>167</v>
      </c>
      <c r="F231" t="s">
        <v>8221</v>
      </c>
      <c r="G231" s="16" t="s">
        <v>8221</v>
      </c>
      <c r="H231">
        <v>1</v>
      </c>
    </row>
    <row r="232" spans="1:8" x14ac:dyDescent="0.2">
      <c r="A232" t="s">
        <v>8219</v>
      </c>
      <c r="B232">
        <v>221</v>
      </c>
      <c r="F232" t="s">
        <v>8221</v>
      </c>
      <c r="G232" s="16" t="s">
        <v>8221</v>
      </c>
      <c r="H232">
        <v>9</v>
      </c>
    </row>
    <row r="233" spans="1:8" x14ac:dyDescent="0.2">
      <c r="A233" t="s">
        <v>8219</v>
      </c>
      <c r="B233">
        <v>964</v>
      </c>
      <c r="F233" t="s">
        <v>8221</v>
      </c>
      <c r="G233" s="16" t="s">
        <v>8221</v>
      </c>
      <c r="H233">
        <v>2</v>
      </c>
    </row>
    <row r="234" spans="1:8" x14ac:dyDescent="0.2">
      <c r="A234" t="s">
        <v>8219</v>
      </c>
      <c r="B234">
        <v>286</v>
      </c>
      <c r="F234" t="s">
        <v>8221</v>
      </c>
      <c r="G234" s="16" t="s">
        <v>8221</v>
      </c>
      <c r="H234">
        <v>1</v>
      </c>
    </row>
    <row r="235" spans="1:8" x14ac:dyDescent="0.2">
      <c r="A235" t="s">
        <v>8219</v>
      </c>
      <c r="B235">
        <v>613</v>
      </c>
      <c r="F235" t="s">
        <v>8221</v>
      </c>
      <c r="G235" s="16" t="s">
        <v>8221</v>
      </c>
      <c r="H235">
        <v>7</v>
      </c>
    </row>
    <row r="236" spans="1:8" x14ac:dyDescent="0.2">
      <c r="A236" t="s">
        <v>8219</v>
      </c>
      <c r="B236">
        <v>29</v>
      </c>
      <c r="F236" t="s">
        <v>8221</v>
      </c>
      <c r="G236" s="16" t="s">
        <v>8221</v>
      </c>
      <c r="H236">
        <v>2</v>
      </c>
    </row>
    <row r="237" spans="1:8" x14ac:dyDescent="0.2">
      <c r="A237" t="s">
        <v>8219</v>
      </c>
      <c r="B237">
        <v>165</v>
      </c>
      <c r="F237" t="s">
        <v>8221</v>
      </c>
      <c r="G237" s="16" t="s">
        <v>8221</v>
      </c>
      <c r="H237">
        <v>8</v>
      </c>
    </row>
    <row r="238" spans="1:8" x14ac:dyDescent="0.2">
      <c r="A238" t="s">
        <v>8219</v>
      </c>
      <c r="B238">
        <v>97</v>
      </c>
      <c r="F238" t="s">
        <v>8221</v>
      </c>
      <c r="G238" s="16" t="s">
        <v>8221</v>
      </c>
      <c r="H238">
        <v>2</v>
      </c>
    </row>
    <row r="239" spans="1:8" x14ac:dyDescent="0.2">
      <c r="A239" t="s">
        <v>8219</v>
      </c>
      <c r="B239">
        <v>303</v>
      </c>
      <c r="F239" t="s">
        <v>8221</v>
      </c>
      <c r="G239" s="16" t="s">
        <v>8221</v>
      </c>
      <c r="H239">
        <v>2</v>
      </c>
    </row>
    <row r="240" spans="1:8" x14ac:dyDescent="0.2">
      <c r="A240" t="s">
        <v>8219</v>
      </c>
      <c r="B240">
        <v>267</v>
      </c>
      <c r="F240" t="s">
        <v>8221</v>
      </c>
      <c r="G240" s="16" t="s">
        <v>8221</v>
      </c>
      <c r="H240">
        <v>7</v>
      </c>
    </row>
    <row r="241" spans="1:8" x14ac:dyDescent="0.2">
      <c r="A241" t="s">
        <v>8219</v>
      </c>
      <c r="B241">
        <v>302</v>
      </c>
      <c r="F241" t="s">
        <v>8221</v>
      </c>
      <c r="G241" s="16" t="s">
        <v>8221</v>
      </c>
      <c r="H241">
        <v>2</v>
      </c>
    </row>
    <row r="242" spans="1:8" x14ac:dyDescent="0.2">
      <c r="A242" t="s">
        <v>8219</v>
      </c>
      <c r="B242">
        <v>87</v>
      </c>
      <c r="F242" t="s">
        <v>8221</v>
      </c>
      <c r="G242" s="16" t="s">
        <v>8221</v>
      </c>
      <c r="H242">
        <v>18</v>
      </c>
    </row>
    <row r="243" spans="1:8" x14ac:dyDescent="0.2">
      <c r="A243" t="s">
        <v>8219</v>
      </c>
      <c r="B243">
        <v>354</v>
      </c>
      <c r="F243" t="s">
        <v>8221</v>
      </c>
      <c r="G243" s="16" t="s">
        <v>8221</v>
      </c>
      <c r="H243">
        <v>9</v>
      </c>
    </row>
    <row r="244" spans="1:8" x14ac:dyDescent="0.2">
      <c r="A244" t="s">
        <v>8219</v>
      </c>
      <c r="B244">
        <v>86</v>
      </c>
      <c r="F244" t="s">
        <v>8221</v>
      </c>
      <c r="G244" s="16" t="s">
        <v>8221</v>
      </c>
      <c r="H244">
        <v>4</v>
      </c>
    </row>
    <row r="245" spans="1:8" x14ac:dyDescent="0.2">
      <c r="A245" t="s">
        <v>8219</v>
      </c>
      <c r="B245">
        <v>26</v>
      </c>
      <c r="F245" t="s">
        <v>8221</v>
      </c>
      <c r="G245" s="16" t="s">
        <v>8221</v>
      </c>
      <c r="H245">
        <v>7</v>
      </c>
    </row>
    <row r="246" spans="1:8" x14ac:dyDescent="0.2">
      <c r="A246" t="s">
        <v>8219</v>
      </c>
      <c r="B246">
        <v>113</v>
      </c>
      <c r="F246" t="s">
        <v>8221</v>
      </c>
      <c r="G246" s="16" t="s">
        <v>8221</v>
      </c>
      <c r="H246">
        <v>29</v>
      </c>
    </row>
    <row r="247" spans="1:8" x14ac:dyDescent="0.2">
      <c r="A247" t="s">
        <v>8219</v>
      </c>
      <c r="B247">
        <v>65</v>
      </c>
      <c r="F247" t="s">
        <v>8221</v>
      </c>
      <c r="G247" s="16" t="s">
        <v>8221</v>
      </c>
      <c r="H247">
        <v>12</v>
      </c>
    </row>
    <row r="248" spans="1:8" x14ac:dyDescent="0.2">
      <c r="A248" t="s">
        <v>8219</v>
      </c>
      <c r="B248">
        <v>134</v>
      </c>
      <c r="F248" t="s">
        <v>8221</v>
      </c>
      <c r="G248" s="16" t="s">
        <v>8221</v>
      </c>
      <c r="H248">
        <v>4</v>
      </c>
    </row>
    <row r="249" spans="1:8" x14ac:dyDescent="0.2">
      <c r="A249" t="s">
        <v>8219</v>
      </c>
      <c r="B249">
        <v>119</v>
      </c>
      <c r="F249" t="s">
        <v>8221</v>
      </c>
      <c r="G249" s="16" t="s">
        <v>8221</v>
      </c>
      <c r="H249">
        <v>28</v>
      </c>
    </row>
    <row r="250" spans="1:8" x14ac:dyDescent="0.2">
      <c r="A250" t="s">
        <v>8219</v>
      </c>
      <c r="B250">
        <v>159</v>
      </c>
      <c r="F250" t="s">
        <v>8221</v>
      </c>
      <c r="G250" s="16" t="s">
        <v>8221</v>
      </c>
      <c r="H250">
        <v>25</v>
      </c>
    </row>
    <row r="251" spans="1:8" x14ac:dyDescent="0.2">
      <c r="A251" t="s">
        <v>8219</v>
      </c>
      <c r="B251">
        <v>167</v>
      </c>
      <c r="F251" t="s">
        <v>8221</v>
      </c>
      <c r="G251" s="16" t="s">
        <v>8221</v>
      </c>
      <c r="H251">
        <v>28</v>
      </c>
    </row>
    <row r="252" spans="1:8" x14ac:dyDescent="0.2">
      <c r="A252" t="s">
        <v>8219</v>
      </c>
      <c r="B252">
        <v>43</v>
      </c>
      <c r="F252" t="s">
        <v>8221</v>
      </c>
      <c r="G252" s="16" t="s">
        <v>8221</v>
      </c>
      <c r="H252">
        <v>310</v>
      </c>
    </row>
    <row r="253" spans="1:8" x14ac:dyDescent="0.2">
      <c r="A253" t="s">
        <v>8219</v>
      </c>
      <c r="B253">
        <v>1062</v>
      </c>
      <c r="F253" t="s">
        <v>8221</v>
      </c>
      <c r="G253" s="16" t="s">
        <v>8221</v>
      </c>
      <c r="H253">
        <v>15</v>
      </c>
    </row>
    <row r="254" spans="1:8" x14ac:dyDescent="0.2">
      <c r="A254" t="s">
        <v>8219</v>
      </c>
      <c r="B254">
        <v>9</v>
      </c>
      <c r="F254" t="s">
        <v>8221</v>
      </c>
      <c r="G254" s="16" t="s">
        <v>8221</v>
      </c>
      <c r="H254">
        <v>215</v>
      </c>
    </row>
    <row r="255" spans="1:8" x14ac:dyDescent="0.2">
      <c r="A255" t="s">
        <v>8219</v>
      </c>
      <c r="B255">
        <v>89</v>
      </c>
      <c r="F255" t="s">
        <v>8221</v>
      </c>
      <c r="G255" s="16" t="s">
        <v>8221</v>
      </c>
      <c r="H255">
        <v>3</v>
      </c>
    </row>
    <row r="256" spans="1:8" x14ac:dyDescent="0.2">
      <c r="A256" t="s">
        <v>8219</v>
      </c>
      <c r="B256">
        <v>174</v>
      </c>
      <c r="F256" t="s">
        <v>8221</v>
      </c>
      <c r="G256" s="16" t="s">
        <v>8221</v>
      </c>
      <c r="H256">
        <v>2</v>
      </c>
    </row>
    <row r="257" spans="1:8" x14ac:dyDescent="0.2">
      <c r="A257" t="s">
        <v>8219</v>
      </c>
      <c r="B257">
        <v>14</v>
      </c>
      <c r="F257" t="s">
        <v>8221</v>
      </c>
      <c r="G257" s="16" t="s">
        <v>8221</v>
      </c>
      <c r="H257">
        <v>26</v>
      </c>
    </row>
    <row r="258" spans="1:8" x14ac:dyDescent="0.2">
      <c r="A258" t="s">
        <v>8219</v>
      </c>
      <c r="B258">
        <v>48</v>
      </c>
      <c r="F258" t="s">
        <v>8221</v>
      </c>
      <c r="G258" s="16" t="s">
        <v>8221</v>
      </c>
      <c r="H258">
        <v>24</v>
      </c>
    </row>
    <row r="259" spans="1:8" x14ac:dyDescent="0.2">
      <c r="A259" t="s">
        <v>8219</v>
      </c>
      <c r="B259">
        <v>133</v>
      </c>
      <c r="F259" t="s">
        <v>8221</v>
      </c>
      <c r="G259" s="16" t="s">
        <v>8221</v>
      </c>
      <c r="H259">
        <v>96</v>
      </c>
    </row>
    <row r="260" spans="1:8" x14ac:dyDescent="0.2">
      <c r="A260" t="s">
        <v>8219</v>
      </c>
      <c r="B260">
        <v>83</v>
      </c>
      <c r="F260" t="s">
        <v>8221</v>
      </c>
      <c r="G260" s="16" t="s">
        <v>8221</v>
      </c>
      <c r="H260">
        <v>17</v>
      </c>
    </row>
    <row r="261" spans="1:8" x14ac:dyDescent="0.2">
      <c r="A261" t="s">
        <v>8219</v>
      </c>
      <c r="B261">
        <v>149</v>
      </c>
      <c r="F261" t="s">
        <v>8221</v>
      </c>
      <c r="G261" s="16" t="s">
        <v>8221</v>
      </c>
      <c r="H261">
        <v>94</v>
      </c>
    </row>
    <row r="262" spans="1:8" x14ac:dyDescent="0.2">
      <c r="A262" t="s">
        <v>8219</v>
      </c>
      <c r="B262">
        <v>49</v>
      </c>
      <c r="F262" t="s">
        <v>8221</v>
      </c>
      <c r="G262" s="16" t="s">
        <v>8221</v>
      </c>
      <c r="H262">
        <v>129</v>
      </c>
    </row>
    <row r="263" spans="1:8" x14ac:dyDescent="0.2">
      <c r="A263" t="s">
        <v>8219</v>
      </c>
      <c r="B263">
        <v>251</v>
      </c>
      <c r="F263" t="s">
        <v>8221</v>
      </c>
      <c r="G263" s="16" t="s">
        <v>8221</v>
      </c>
      <c r="H263">
        <v>1</v>
      </c>
    </row>
    <row r="264" spans="1:8" x14ac:dyDescent="0.2">
      <c r="A264" t="s">
        <v>8219</v>
      </c>
      <c r="B264">
        <v>22</v>
      </c>
      <c r="F264" t="s">
        <v>8221</v>
      </c>
      <c r="G264" s="16" t="s">
        <v>8221</v>
      </c>
      <c r="H264">
        <v>4</v>
      </c>
    </row>
    <row r="265" spans="1:8" x14ac:dyDescent="0.2">
      <c r="A265" t="s">
        <v>8219</v>
      </c>
      <c r="B265">
        <v>48</v>
      </c>
      <c r="F265" t="s">
        <v>8221</v>
      </c>
      <c r="G265" s="16" t="s">
        <v>8221</v>
      </c>
      <c r="H265">
        <v>3</v>
      </c>
    </row>
    <row r="266" spans="1:8" x14ac:dyDescent="0.2">
      <c r="A266" t="s">
        <v>8219</v>
      </c>
      <c r="B266">
        <v>383</v>
      </c>
      <c r="F266" t="s">
        <v>8221</v>
      </c>
      <c r="G266" s="16" t="s">
        <v>8221</v>
      </c>
      <c r="H266">
        <v>135</v>
      </c>
    </row>
    <row r="267" spans="1:8" x14ac:dyDescent="0.2">
      <c r="A267" t="s">
        <v>8219</v>
      </c>
      <c r="B267">
        <v>237</v>
      </c>
      <c r="F267" t="s">
        <v>8221</v>
      </c>
      <c r="G267" s="16" t="s">
        <v>8221</v>
      </c>
      <c r="H267">
        <v>10</v>
      </c>
    </row>
    <row r="268" spans="1:8" x14ac:dyDescent="0.2">
      <c r="A268" t="s">
        <v>8219</v>
      </c>
      <c r="B268">
        <v>13</v>
      </c>
      <c r="F268" t="s">
        <v>8221</v>
      </c>
      <c r="G268" s="16" t="s">
        <v>8221</v>
      </c>
      <c r="H268">
        <v>0</v>
      </c>
    </row>
    <row r="269" spans="1:8" x14ac:dyDescent="0.2">
      <c r="A269" t="s">
        <v>8219</v>
      </c>
      <c r="B269">
        <v>562</v>
      </c>
      <c r="F269" t="s">
        <v>8221</v>
      </c>
      <c r="G269" s="16" t="s">
        <v>8221</v>
      </c>
      <c r="H269">
        <v>6</v>
      </c>
    </row>
    <row r="270" spans="1:8" x14ac:dyDescent="0.2">
      <c r="A270" t="s">
        <v>8219</v>
      </c>
      <c r="B270">
        <v>71</v>
      </c>
      <c r="F270" t="s">
        <v>8221</v>
      </c>
      <c r="G270" s="16" t="s">
        <v>8221</v>
      </c>
      <c r="H270">
        <v>36</v>
      </c>
    </row>
    <row r="271" spans="1:8" x14ac:dyDescent="0.2">
      <c r="A271" t="s">
        <v>8219</v>
      </c>
      <c r="B271">
        <v>1510</v>
      </c>
      <c r="F271" t="s">
        <v>8221</v>
      </c>
      <c r="G271" s="16" t="s">
        <v>8221</v>
      </c>
      <c r="H271">
        <v>336</v>
      </c>
    </row>
    <row r="272" spans="1:8" x14ac:dyDescent="0.2">
      <c r="A272" t="s">
        <v>8219</v>
      </c>
      <c r="B272">
        <v>14</v>
      </c>
      <c r="F272" t="s">
        <v>8221</v>
      </c>
      <c r="G272" s="16" t="s">
        <v>8221</v>
      </c>
      <c r="H272">
        <v>34</v>
      </c>
    </row>
    <row r="273" spans="1:8" x14ac:dyDescent="0.2">
      <c r="A273" t="s">
        <v>8219</v>
      </c>
      <c r="B273">
        <v>193</v>
      </c>
      <c r="F273" t="s">
        <v>8221</v>
      </c>
      <c r="G273" s="16" t="s">
        <v>8221</v>
      </c>
      <c r="H273">
        <v>10</v>
      </c>
    </row>
    <row r="274" spans="1:8" x14ac:dyDescent="0.2">
      <c r="A274" t="s">
        <v>8219</v>
      </c>
      <c r="B274">
        <v>206</v>
      </c>
      <c r="F274" t="s">
        <v>8221</v>
      </c>
      <c r="G274" s="16" t="s">
        <v>8221</v>
      </c>
      <c r="H274">
        <v>201</v>
      </c>
    </row>
    <row r="275" spans="1:8" x14ac:dyDescent="0.2">
      <c r="A275" t="s">
        <v>8219</v>
      </c>
      <c r="B275">
        <v>351</v>
      </c>
      <c r="F275" t="s">
        <v>8221</v>
      </c>
      <c r="G275" s="16" t="s">
        <v>8221</v>
      </c>
      <c r="H275">
        <v>296</v>
      </c>
    </row>
    <row r="276" spans="1:8" x14ac:dyDescent="0.2">
      <c r="A276" t="s">
        <v>8219</v>
      </c>
      <c r="B276">
        <v>50</v>
      </c>
      <c r="F276" t="s">
        <v>8221</v>
      </c>
      <c r="G276" s="16" t="s">
        <v>8221</v>
      </c>
      <c r="H276">
        <v>7</v>
      </c>
    </row>
    <row r="277" spans="1:8" x14ac:dyDescent="0.2">
      <c r="A277" t="s">
        <v>8219</v>
      </c>
      <c r="B277">
        <v>184</v>
      </c>
      <c r="F277" t="s">
        <v>8221</v>
      </c>
      <c r="G277" s="16" t="s">
        <v>8221</v>
      </c>
      <c r="H277">
        <v>7</v>
      </c>
    </row>
    <row r="278" spans="1:8" x14ac:dyDescent="0.2">
      <c r="A278" t="s">
        <v>8219</v>
      </c>
      <c r="B278">
        <v>196</v>
      </c>
      <c r="F278" t="s">
        <v>8221</v>
      </c>
      <c r="G278" s="16" t="s">
        <v>8221</v>
      </c>
      <c r="H278">
        <v>1</v>
      </c>
    </row>
    <row r="279" spans="1:8" x14ac:dyDescent="0.2">
      <c r="A279" t="s">
        <v>8219</v>
      </c>
      <c r="B279">
        <v>229</v>
      </c>
      <c r="F279" t="s">
        <v>8221</v>
      </c>
      <c r="G279" s="16" t="s">
        <v>8221</v>
      </c>
      <c r="H279">
        <v>114</v>
      </c>
    </row>
    <row r="280" spans="1:8" x14ac:dyDescent="0.2">
      <c r="A280" t="s">
        <v>8219</v>
      </c>
      <c r="B280">
        <v>67</v>
      </c>
      <c r="F280" t="s">
        <v>8221</v>
      </c>
      <c r="G280" s="16" t="s">
        <v>8221</v>
      </c>
      <c r="H280">
        <v>29</v>
      </c>
    </row>
    <row r="281" spans="1:8" x14ac:dyDescent="0.2">
      <c r="A281" t="s">
        <v>8219</v>
      </c>
      <c r="B281">
        <v>95</v>
      </c>
      <c r="F281" t="s">
        <v>8221</v>
      </c>
      <c r="G281" s="16" t="s">
        <v>8221</v>
      </c>
      <c r="H281">
        <v>890</v>
      </c>
    </row>
    <row r="282" spans="1:8" x14ac:dyDescent="0.2">
      <c r="A282" t="s">
        <v>8219</v>
      </c>
      <c r="B282">
        <v>62</v>
      </c>
      <c r="F282" t="s">
        <v>8221</v>
      </c>
      <c r="G282" s="16" t="s">
        <v>8221</v>
      </c>
      <c r="H282">
        <v>31</v>
      </c>
    </row>
    <row r="283" spans="1:8" x14ac:dyDescent="0.2">
      <c r="A283" t="s">
        <v>8219</v>
      </c>
      <c r="B283">
        <v>73</v>
      </c>
      <c r="F283" t="s">
        <v>8221</v>
      </c>
      <c r="G283" s="16" t="s">
        <v>8221</v>
      </c>
      <c r="H283">
        <v>21</v>
      </c>
    </row>
    <row r="284" spans="1:8" x14ac:dyDescent="0.2">
      <c r="A284" t="s">
        <v>8219</v>
      </c>
      <c r="B284">
        <v>43</v>
      </c>
      <c r="F284" t="s">
        <v>8221</v>
      </c>
      <c r="G284" s="16" t="s">
        <v>8221</v>
      </c>
      <c r="H284">
        <v>37</v>
      </c>
    </row>
    <row r="285" spans="1:8" x14ac:dyDescent="0.2">
      <c r="A285" t="s">
        <v>8219</v>
      </c>
      <c r="B285">
        <v>70</v>
      </c>
      <c r="F285" t="s">
        <v>8221</v>
      </c>
      <c r="G285" s="16" t="s">
        <v>8221</v>
      </c>
      <c r="H285">
        <v>7</v>
      </c>
    </row>
    <row r="286" spans="1:8" x14ac:dyDescent="0.2">
      <c r="A286" t="s">
        <v>8219</v>
      </c>
      <c r="B286">
        <v>271</v>
      </c>
      <c r="F286" t="s">
        <v>8221</v>
      </c>
      <c r="G286" s="16" t="s">
        <v>8221</v>
      </c>
      <c r="H286">
        <v>4</v>
      </c>
    </row>
    <row r="287" spans="1:8" x14ac:dyDescent="0.2">
      <c r="A287" t="s">
        <v>8219</v>
      </c>
      <c r="B287">
        <v>55</v>
      </c>
      <c r="F287" t="s">
        <v>8221</v>
      </c>
      <c r="G287" s="16" t="s">
        <v>8221</v>
      </c>
      <c r="H287">
        <v>5</v>
      </c>
    </row>
    <row r="288" spans="1:8" x14ac:dyDescent="0.2">
      <c r="A288" t="s">
        <v>8219</v>
      </c>
      <c r="B288">
        <v>35</v>
      </c>
      <c r="F288" t="s">
        <v>8221</v>
      </c>
      <c r="G288" s="16" t="s">
        <v>8221</v>
      </c>
      <c r="H288">
        <v>0</v>
      </c>
    </row>
    <row r="289" spans="1:8" x14ac:dyDescent="0.2">
      <c r="A289" t="s">
        <v>8219</v>
      </c>
      <c r="B289">
        <v>22</v>
      </c>
      <c r="F289" t="s">
        <v>8221</v>
      </c>
      <c r="G289" s="16" t="s">
        <v>8221</v>
      </c>
      <c r="H289">
        <v>456</v>
      </c>
    </row>
    <row r="290" spans="1:8" x14ac:dyDescent="0.2">
      <c r="A290" t="s">
        <v>8219</v>
      </c>
      <c r="B290">
        <v>38</v>
      </c>
      <c r="F290" t="s">
        <v>8221</v>
      </c>
      <c r="G290" s="16" t="s">
        <v>8221</v>
      </c>
      <c r="H290">
        <v>369</v>
      </c>
    </row>
    <row r="291" spans="1:8" x14ac:dyDescent="0.2">
      <c r="A291" t="s">
        <v>8219</v>
      </c>
      <c r="B291">
        <v>15</v>
      </c>
      <c r="F291" t="s">
        <v>8221</v>
      </c>
      <c r="G291" s="16" t="s">
        <v>8221</v>
      </c>
      <c r="H291">
        <v>2</v>
      </c>
    </row>
    <row r="292" spans="1:8" x14ac:dyDescent="0.2">
      <c r="A292" t="s">
        <v>8219</v>
      </c>
      <c r="B292">
        <v>7</v>
      </c>
      <c r="F292" t="s">
        <v>8221</v>
      </c>
      <c r="G292" s="16" t="s">
        <v>8221</v>
      </c>
      <c r="H292">
        <v>0</v>
      </c>
    </row>
    <row r="293" spans="1:8" x14ac:dyDescent="0.2">
      <c r="A293" t="s">
        <v>8219</v>
      </c>
      <c r="B293">
        <v>241</v>
      </c>
      <c r="F293" t="s">
        <v>8221</v>
      </c>
      <c r="G293" s="16" t="s">
        <v>8221</v>
      </c>
      <c r="H293">
        <v>338</v>
      </c>
    </row>
    <row r="294" spans="1:8" x14ac:dyDescent="0.2">
      <c r="A294" t="s">
        <v>8219</v>
      </c>
      <c r="B294">
        <v>55</v>
      </c>
      <c r="F294" t="s">
        <v>8221</v>
      </c>
      <c r="G294" s="16" t="s">
        <v>8221</v>
      </c>
      <c r="H294">
        <v>4</v>
      </c>
    </row>
    <row r="295" spans="1:8" x14ac:dyDescent="0.2">
      <c r="A295" t="s">
        <v>8219</v>
      </c>
      <c r="B295">
        <v>171</v>
      </c>
      <c r="F295" t="s">
        <v>8221</v>
      </c>
      <c r="G295" s="16" t="s">
        <v>8221</v>
      </c>
      <c r="H295">
        <v>1</v>
      </c>
    </row>
    <row r="296" spans="1:8" x14ac:dyDescent="0.2">
      <c r="A296" t="s">
        <v>8219</v>
      </c>
      <c r="B296">
        <v>208</v>
      </c>
      <c r="F296" t="s">
        <v>8221</v>
      </c>
      <c r="G296" s="16" t="s">
        <v>8221</v>
      </c>
      <c r="H296">
        <v>28</v>
      </c>
    </row>
    <row r="297" spans="1:8" x14ac:dyDescent="0.2">
      <c r="A297" t="s">
        <v>8219</v>
      </c>
      <c r="B297">
        <v>21</v>
      </c>
      <c r="F297" t="s">
        <v>8221</v>
      </c>
      <c r="G297" s="16" t="s">
        <v>8221</v>
      </c>
      <c r="H297">
        <v>12</v>
      </c>
    </row>
    <row r="298" spans="1:8" x14ac:dyDescent="0.2">
      <c r="A298" t="s">
        <v>8219</v>
      </c>
      <c r="B298">
        <v>25</v>
      </c>
      <c r="F298" t="s">
        <v>8221</v>
      </c>
      <c r="G298" s="16" t="s">
        <v>8221</v>
      </c>
      <c r="H298">
        <v>16</v>
      </c>
    </row>
    <row r="299" spans="1:8" x14ac:dyDescent="0.2">
      <c r="A299" t="s">
        <v>8219</v>
      </c>
      <c r="B299">
        <v>52</v>
      </c>
      <c r="F299" t="s">
        <v>8221</v>
      </c>
      <c r="G299" s="16" t="s">
        <v>8221</v>
      </c>
      <c r="H299">
        <v>4</v>
      </c>
    </row>
    <row r="300" spans="1:8" x14ac:dyDescent="0.2">
      <c r="A300" t="s">
        <v>8219</v>
      </c>
      <c r="B300">
        <v>104</v>
      </c>
      <c r="F300" t="s">
        <v>8221</v>
      </c>
      <c r="G300" s="16" t="s">
        <v>8221</v>
      </c>
      <c r="H300">
        <v>4</v>
      </c>
    </row>
    <row r="301" spans="1:8" x14ac:dyDescent="0.2">
      <c r="A301" t="s">
        <v>8219</v>
      </c>
      <c r="B301">
        <v>73</v>
      </c>
      <c r="F301" t="s">
        <v>8221</v>
      </c>
      <c r="G301" s="16" t="s">
        <v>8221</v>
      </c>
      <c r="H301">
        <v>10</v>
      </c>
    </row>
    <row r="302" spans="1:8" x14ac:dyDescent="0.2">
      <c r="A302" t="s">
        <v>8219</v>
      </c>
      <c r="B302">
        <v>34</v>
      </c>
      <c r="F302" t="s">
        <v>8221</v>
      </c>
      <c r="G302" s="16" t="s">
        <v>8221</v>
      </c>
      <c r="H302">
        <v>0</v>
      </c>
    </row>
    <row r="303" spans="1:8" x14ac:dyDescent="0.2">
      <c r="A303" t="s">
        <v>8219</v>
      </c>
      <c r="B303">
        <v>56</v>
      </c>
      <c r="F303" t="s">
        <v>8221</v>
      </c>
      <c r="G303" s="16" t="s">
        <v>8221</v>
      </c>
      <c r="H303">
        <v>6</v>
      </c>
    </row>
    <row r="304" spans="1:8" x14ac:dyDescent="0.2">
      <c r="A304" t="s">
        <v>8219</v>
      </c>
      <c r="B304">
        <v>31</v>
      </c>
      <c r="F304" t="s">
        <v>8221</v>
      </c>
      <c r="G304" s="16" t="s">
        <v>8221</v>
      </c>
      <c r="H304">
        <v>0</v>
      </c>
    </row>
    <row r="305" spans="1:8" x14ac:dyDescent="0.2">
      <c r="A305" t="s">
        <v>8219</v>
      </c>
      <c r="B305">
        <v>84</v>
      </c>
      <c r="F305" t="s">
        <v>8221</v>
      </c>
      <c r="G305" s="16" t="s">
        <v>8221</v>
      </c>
      <c r="H305">
        <v>1</v>
      </c>
    </row>
    <row r="306" spans="1:8" x14ac:dyDescent="0.2">
      <c r="A306" t="s">
        <v>8219</v>
      </c>
      <c r="B306">
        <v>130</v>
      </c>
      <c r="F306" t="s">
        <v>8221</v>
      </c>
      <c r="G306" s="16" t="s">
        <v>8221</v>
      </c>
      <c r="H306">
        <v>0</v>
      </c>
    </row>
    <row r="307" spans="1:8" x14ac:dyDescent="0.2">
      <c r="A307" t="s">
        <v>8219</v>
      </c>
      <c r="B307">
        <v>12</v>
      </c>
      <c r="F307" t="s">
        <v>8221</v>
      </c>
      <c r="G307" s="16" t="s">
        <v>8221</v>
      </c>
      <c r="H307">
        <v>44</v>
      </c>
    </row>
    <row r="308" spans="1:8" x14ac:dyDescent="0.2">
      <c r="A308" t="s">
        <v>8219</v>
      </c>
      <c r="B308">
        <v>23</v>
      </c>
      <c r="F308" t="s">
        <v>8221</v>
      </c>
      <c r="G308" s="16" t="s">
        <v>8221</v>
      </c>
      <c r="H308">
        <v>0</v>
      </c>
    </row>
    <row r="309" spans="1:8" x14ac:dyDescent="0.2">
      <c r="A309" t="s">
        <v>8219</v>
      </c>
      <c r="B309">
        <v>158</v>
      </c>
      <c r="F309" t="s">
        <v>8221</v>
      </c>
      <c r="G309" s="16" t="s">
        <v>8221</v>
      </c>
      <c r="H309">
        <v>3</v>
      </c>
    </row>
    <row r="310" spans="1:8" x14ac:dyDescent="0.2">
      <c r="A310" t="s">
        <v>8219</v>
      </c>
      <c r="B310">
        <v>30</v>
      </c>
      <c r="F310" t="s">
        <v>8221</v>
      </c>
      <c r="G310" s="16" t="s">
        <v>8221</v>
      </c>
      <c r="H310">
        <v>0</v>
      </c>
    </row>
    <row r="311" spans="1:8" x14ac:dyDescent="0.2">
      <c r="A311" t="s">
        <v>8219</v>
      </c>
      <c r="B311">
        <v>18</v>
      </c>
      <c r="F311" t="s">
        <v>8221</v>
      </c>
      <c r="G311" s="16" t="s">
        <v>8221</v>
      </c>
      <c r="H311">
        <v>52</v>
      </c>
    </row>
    <row r="312" spans="1:8" x14ac:dyDescent="0.2">
      <c r="A312" t="s">
        <v>8219</v>
      </c>
      <c r="B312">
        <v>29</v>
      </c>
      <c r="F312" t="s">
        <v>8221</v>
      </c>
      <c r="G312" s="16" t="s">
        <v>8221</v>
      </c>
      <c r="H312">
        <v>0</v>
      </c>
    </row>
    <row r="313" spans="1:8" x14ac:dyDescent="0.2">
      <c r="A313" t="s">
        <v>8219</v>
      </c>
      <c r="B313">
        <v>31</v>
      </c>
      <c r="F313" t="s">
        <v>8221</v>
      </c>
      <c r="G313" s="16" t="s">
        <v>8221</v>
      </c>
      <c r="H313">
        <v>1</v>
      </c>
    </row>
    <row r="314" spans="1:8" x14ac:dyDescent="0.2">
      <c r="A314" t="s">
        <v>8219</v>
      </c>
      <c r="B314">
        <v>173</v>
      </c>
      <c r="F314" t="s">
        <v>8221</v>
      </c>
      <c r="G314" s="16" t="s">
        <v>8221</v>
      </c>
      <c r="H314">
        <v>1</v>
      </c>
    </row>
    <row r="315" spans="1:8" x14ac:dyDescent="0.2">
      <c r="A315" t="s">
        <v>8219</v>
      </c>
      <c r="B315">
        <v>17</v>
      </c>
      <c r="F315" t="s">
        <v>8221</v>
      </c>
      <c r="G315" s="16" t="s">
        <v>8221</v>
      </c>
      <c r="H315">
        <v>2</v>
      </c>
    </row>
    <row r="316" spans="1:8" x14ac:dyDescent="0.2">
      <c r="A316" t="s">
        <v>8219</v>
      </c>
      <c r="B316">
        <v>48</v>
      </c>
      <c r="F316" t="s">
        <v>8221</v>
      </c>
      <c r="G316" s="16" t="s">
        <v>8221</v>
      </c>
      <c r="H316">
        <v>9</v>
      </c>
    </row>
    <row r="317" spans="1:8" x14ac:dyDescent="0.2">
      <c r="A317" t="s">
        <v>8219</v>
      </c>
      <c r="B317">
        <v>59</v>
      </c>
      <c r="F317" t="s">
        <v>8221</v>
      </c>
      <c r="G317" s="16" t="s">
        <v>8221</v>
      </c>
      <c r="H317">
        <v>5</v>
      </c>
    </row>
    <row r="318" spans="1:8" x14ac:dyDescent="0.2">
      <c r="A318" t="s">
        <v>8219</v>
      </c>
      <c r="B318">
        <v>39</v>
      </c>
      <c r="F318" t="s">
        <v>8221</v>
      </c>
      <c r="G318" s="16" t="s">
        <v>8221</v>
      </c>
      <c r="H318">
        <v>57</v>
      </c>
    </row>
    <row r="319" spans="1:8" x14ac:dyDescent="0.2">
      <c r="A319" t="s">
        <v>8219</v>
      </c>
      <c r="B319">
        <v>59</v>
      </c>
      <c r="F319" t="s">
        <v>8221</v>
      </c>
      <c r="G319" s="16" t="s">
        <v>8221</v>
      </c>
      <c r="H319">
        <v>3</v>
      </c>
    </row>
    <row r="320" spans="1:8" x14ac:dyDescent="0.2">
      <c r="A320" t="s">
        <v>8219</v>
      </c>
      <c r="B320">
        <v>60</v>
      </c>
      <c r="F320" t="s">
        <v>8221</v>
      </c>
      <c r="G320" s="16" t="s">
        <v>8221</v>
      </c>
      <c r="H320">
        <v>1</v>
      </c>
    </row>
    <row r="321" spans="1:8" x14ac:dyDescent="0.2">
      <c r="A321" t="s">
        <v>8219</v>
      </c>
      <c r="B321">
        <v>20</v>
      </c>
      <c r="F321" t="s">
        <v>8221</v>
      </c>
      <c r="G321" s="16" t="s">
        <v>8221</v>
      </c>
      <c r="H321">
        <v>6</v>
      </c>
    </row>
    <row r="322" spans="1:8" x14ac:dyDescent="0.2">
      <c r="A322" t="s">
        <v>8219</v>
      </c>
      <c r="B322">
        <v>2</v>
      </c>
      <c r="F322" t="s">
        <v>8221</v>
      </c>
      <c r="G322" s="16" t="s">
        <v>8221</v>
      </c>
      <c r="H322">
        <v>48</v>
      </c>
    </row>
    <row r="323" spans="1:8" x14ac:dyDescent="0.2">
      <c r="A323" t="s">
        <v>8219</v>
      </c>
      <c r="B323">
        <v>315</v>
      </c>
      <c r="F323" t="s">
        <v>8221</v>
      </c>
      <c r="G323" s="16" t="s">
        <v>8221</v>
      </c>
      <c r="H323">
        <v>2</v>
      </c>
    </row>
    <row r="324" spans="1:8" x14ac:dyDescent="0.2">
      <c r="A324" t="s">
        <v>8219</v>
      </c>
      <c r="B324">
        <v>2174</v>
      </c>
      <c r="F324" t="s">
        <v>8221</v>
      </c>
      <c r="G324" s="16" t="s">
        <v>8221</v>
      </c>
      <c r="H324">
        <v>4</v>
      </c>
    </row>
    <row r="325" spans="1:8" x14ac:dyDescent="0.2">
      <c r="A325" t="s">
        <v>8219</v>
      </c>
      <c r="B325">
        <v>152</v>
      </c>
      <c r="F325" t="s">
        <v>8221</v>
      </c>
      <c r="G325" s="16" t="s">
        <v>8221</v>
      </c>
      <c r="H325">
        <v>5</v>
      </c>
    </row>
    <row r="326" spans="1:8" x14ac:dyDescent="0.2">
      <c r="A326" t="s">
        <v>8219</v>
      </c>
      <c r="B326">
        <v>1021</v>
      </c>
      <c r="F326" t="s">
        <v>8221</v>
      </c>
      <c r="G326" s="16" t="s">
        <v>8221</v>
      </c>
      <c r="H326">
        <v>79</v>
      </c>
    </row>
    <row r="327" spans="1:8" x14ac:dyDescent="0.2">
      <c r="A327" t="s">
        <v>8219</v>
      </c>
      <c r="B327">
        <v>237</v>
      </c>
      <c r="F327" t="s">
        <v>8221</v>
      </c>
      <c r="G327" s="16" t="s">
        <v>8221</v>
      </c>
      <c r="H327">
        <v>2</v>
      </c>
    </row>
    <row r="328" spans="1:8" x14ac:dyDescent="0.2">
      <c r="A328" t="s">
        <v>8219</v>
      </c>
      <c r="B328">
        <v>27</v>
      </c>
      <c r="F328" t="s">
        <v>8221</v>
      </c>
      <c r="G328" s="16" t="s">
        <v>8221</v>
      </c>
      <c r="H328">
        <v>11</v>
      </c>
    </row>
    <row r="329" spans="1:8" x14ac:dyDescent="0.2">
      <c r="A329" t="s">
        <v>8219</v>
      </c>
      <c r="B329">
        <v>17</v>
      </c>
      <c r="F329" t="s">
        <v>8221</v>
      </c>
      <c r="G329" s="16" t="s">
        <v>8221</v>
      </c>
      <c r="H329">
        <v>11</v>
      </c>
    </row>
    <row r="330" spans="1:8" x14ac:dyDescent="0.2">
      <c r="A330" t="s">
        <v>8219</v>
      </c>
      <c r="B330">
        <v>27</v>
      </c>
      <c r="F330" t="s">
        <v>8221</v>
      </c>
      <c r="G330" s="16" t="s">
        <v>8221</v>
      </c>
      <c r="H330">
        <v>1</v>
      </c>
    </row>
    <row r="331" spans="1:8" x14ac:dyDescent="0.2">
      <c r="A331" t="s">
        <v>8219</v>
      </c>
      <c r="B331">
        <v>82</v>
      </c>
      <c r="F331" t="s">
        <v>8221</v>
      </c>
      <c r="G331" s="16" t="s">
        <v>8221</v>
      </c>
      <c r="H331">
        <v>3</v>
      </c>
    </row>
    <row r="332" spans="1:8" x14ac:dyDescent="0.2">
      <c r="A332" t="s">
        <v>8219</v>
      </c>
      <c r="B332">
        <v>48</v>
      </c>
      <c r="F332" t="s">
        <v>8221</v>
      </c>
      <c r="G332" s="16" t="s">
        <v>8221</v>
      </c>
      <c r="H332">
        <v>5</v>
      </c>
    </row>
    <row r="333" spans="1:8" x14ac:dyDescent="0.2">
      <c r="A333" t="s">
        <v>8219</v>
      </c>
      <c r="B333">
        <v>105</v>
      </c>
      <c r="F333" t="s">
        <v>8221</v>
      </c>
      <c r="G333" s="16" t="s">
        <v>8221</v>
      </c>
      <c r="H333">
        <v>12</v>
      </c>
    </row>
    <row r="334" spans="1:8" x14ac:dyDescent="0.2">
      <c r="A334" t="s">
        <v>8219</v>
      </c>
      <c r="B334">
        <v>28</v>
      </c>
      <c r="F334" t="s">
        <v>8221</v>
      </c>
      <c r="G334" s="16" t="s">
        <v>8221</v>
      </c>
      <c r="H334">
        <v>2</v>
      </c>
    </row>
    <row r="335" spans="1:8" x14ac:dyDescent="0.2">
      <c r="A335" t="s">
        <v>8219</v>
      </c>
      <c r="B335">
        <v>1107</v>
      </c>
      <c r="F335" t="s">
        <v>8221</v>
      </c>
      <c r="G335" s="16" t="s">
        <v>8221</v>
      </c>
      <c r="H335">
        <v>5</v>
      </c>
    </row>
    <row r="336" spans="1:8" x14ac:dyDescent="0.2">
      <c r="A336" t="s">
        <v>8219</v>
      </c>
      <c r="B336">
        <v>1013</v>
      </c>
      <c r="F336" t="s">
        <v>8221</v>
      </c>
      <c r="G336" s="16" t="s">
        <v>8221</v>
      </c>
      <c r="H336">
        <v>21</v>
      </c>
    </row>
    <row r="337" spans="1:8" x14ac:dyDescent="0.2">
      <c r="A337" t="s">
        <v>8219</v>
      </c>
      <c r="B337">
        <v>274</v>
      </c>
      <c r="F337" t="s">
        <v>8221</v>
      </c>
      <c r="G337" s="16" t="s">
        <v>8221</v>
      </c>
      <c r="H337">
        <v>0</v>
      </c>
    </row>
    <row r="338" spans="1:8" x14ac:dyDescent="0.2">
      <c r="A338" t="s">
        <v>8219</v>
      </c>
      <c r="B338">
        <v>87</v>
      </c>
      <c r="F338" t="s">
        <v>8221</v>
      </c>
      <c r="G338" s="16" t="s">
        <v>8221</v>
      </c>
      <c r="H338">
        <v>45</v>
      </c>
    </row>
    <row r="339" spans="1:8" x14ac:dyDescent="0.2">
      <c r="A339" t="s">
        <v>8219</v>
      </c>
      <c r="B339">
        <v>99</v>
      </c>
      <c r="F339" t="s">
        <v>8221</v>
      </c>
      <c r="G339" s="16" t="s">
        <v>8221</v>
      </c>
      <c r="H339">
        <v>29</v>
      </c>
    </row>
    <row r="340" spans="1:8" x14ac:dyDescent="0.2">
      <c r="A340" t="s">
        <v>8219</v>
      </c>
      <c r="B340">
        <v>276</v>
      </c>
      <c r="F340" t="s">
        <v>8221</v>
      </c>
      <c r="G340" s="16" t="s">
        <v>8221</v>
      </c>
      <c r="H340">
        <v>2</v>
      </c>
    </row>
    <row r="341" spans="1:8" x14ac:dyDescent="0.2">
      <c r="A341" t="s">
        <v>8219</v>
      </c>
      <c r="B341">
        <v>21</v>
      </c>
      <c r="F341" t="s">
        <v>8221</v>
      </c>
      <c r="G341" s="16" t="s">
        <v>8221</v>
      </c>
      <c r="H341">
        <v>30</v>
      </c>
    </row>
    <row r="342" spans="1:8" x14ac:dyDescent="0.2">
      <c r="A342" t="s">
        <v>8219</v>
      </c>
      <c r="B342">
        <v>41</v>
      </c>
      <c r="F342" t="s">
        <v>8221</v>
      </c>
      <c r="G342" s="16" t="s">
        <v>8221</v>
      </c>
      <c r="H342">
        <v>8</v>
      </c>
    </row>
    <row r="343" spans="1:8" x14ac:dyDescent="0.2">
      <c r="A343" t="s">
        <v>8219</v>
      </c>
      <c r="B343">
        <v>119</v>
      </c>
      <c r="F343" t="s">
        <v>8221</v>
      </c>
      <c r="G343" s="16" t="s">
        <v>8221</v>
      </c>
      <c r="H343">
        <v>1</v>
      </c>
    </row>
    <row r="344" spans="1:8" x14ac:dyDescent="0.2">
      <c r="A344" t="s">
        <v>8219</v>
      </c>
      <c r="B344">
        <v>153</v>
      </c>
      <c r="F344" t="s">
        <v>8221</v>
      </c>
      <c r="G344" s="16" t="s">
        <v>8221</v>
      </c>
      <c r="H344">
        <v>14</v>
      </c>
    </row>
    <row r="345" spans="1:8" x14ac:dyDescent="0.2">
      <c r="A345" t="s">
        <v>8219</v>
      </c>
      <c r="B345">
        <v>100</v>
      </c>
      <c r="F345" t="s">
        <v>8221</v>
      </c>
      <c r="G345" s="16" t="s">
        <v>8221</v>
      </c>
      <c r="H345">
        <v>24</v>
      </c>
    </row>
    <row r="346" spans="1:8" x14ac:dyDescent="0.2">
      <c r="A346" t="s">
        <v>8219</v>
      </c>
      <c r="B346">
        <v>143</v>
      </c>
      <c r="F346" t="s">
        <v>8221</v>
      </c>
      <c r="G346" s="16" t="s">
        <v>8221</v>
      </c>
      <c r="H346">
        <v>2</v>
      </c>
    </row>
    <row r="347" spans="1:8" x14ac:dyDescent="0.2">
      <c r="A347" t="s">
        <v>8219</v>
      </c>
      <c r="B347">
        <v>140</v>
      </c>
      <c r="F347" t="s">
        <v>8221</v>
      </c>
      <c r="G347" s="16" t="s">
        <v>8221</v>
      </c>
      <c r="H347">
        <v>21</v>
      </c>
    </row>
    <row r="348" spans="1:8" x14ac:dyDescent="0.2">
      <c r="A348" t="s">
        <v>8219</v>
      </c>
      <c r="B348">
        <v>35</v>
      </c>
      <c r="F348" t="s">
        <v>8221</v>
      </c>
      <c r="G348" s="16" t="s">
        <v>8221</v>
      </c>
      <c r="H348">
        <v>7</v>
      </c>
    </row>
    <row r="349" spans="1:8" x14ac:dyDescent="0.2">
      <c r="A349" t="s">
        <v>8219</v>
      </c>
      <c r="B349">
        <v>149</v>
      </c>
      <c r="F349" t="s">
        <v>8221</v>
      </c>
      <c r="G349" s="16" t="s">
        <v>8221</v>
      </c>
      <c r="H349">
        <v>0</v>
      </c>
    </row>
    <row r="350" spans="1:8" x14ac:dyDescent="0.2">
      <c r="A350" t="s">
        <v>8219</v>
      </c>
      <c r="B350">
        <v>130</v>
      </c>
      <c r="F350" t="s">
        <v>8221</v>
      </c>
      <c r="G350" s="16" t="s">
        <v>8221</v>
      </c>
      <c r="H350">
        <v>4</v>
      </c>
    </row>
    <row r="351" spans="1:8" x14ac:dyDescent="0.2">
      <c r="A351" t="s">
        <v>8219</v>
      </c>
      <c r="B351">
        <v>120</v>
      </c>
      <c r="F351" t="s">
        <v>8221</v>
      </c>
      <c r="G351" s="16" t="s">
        <v>8221</v>
      </c>
      <c r="H351">
        <v>32</v>
      </c>
    </row>
    <row r="352" spans="1:8" x14ac:dyDescent="0.2">
      <c r="A352" t="s">
        <v>8219</v>
      </c>
      <c r="B352">
        <v>265</v>
      </c>
      <c r="F352" t="s">
        <v>8221</v>
      </c>
      <c r="G352" s="16" t="s">
        <v>8221</v>
      </c>
      <c r="H352">
        <v>4</v>
      </c>
    </row>
    <row r="353" spans="1:8" x14ac:dyDescent="0.2">
      <c r="A353" t="s">
        <v>8219</v>
      </c>
      <c r="B353">
        <v>71</v>
      </c>
      <c r="F353" t="s">
        <v>8221</v>
      </c>
      <c r="G353" s="16" t="s">
        <v>8221</v>
      </c>
      <c r="H353">
        <v>9</v>
      </c>
    </row>
    <row r="354" spans="1:8" x14ac:dyDescent="0.2">
      <c r="A354" t="s">
        <v>8219</v>
      </c>
      <c r="B354">
        <v>13</v>
      </c>
      <c r="F354" t="s">
        <v>8221</v>
      </c>
      <c r="G354" s="16" t="s">
        <v>8221</v>
      </c>
      <c r="H354">
        <v>17</v>
      </c>
    </row>
    <row r="355" spans="1:8" x14ac:dyDescent="0.2">
      <c r="A355" t="s">
        <v>8219</v>
      </c>
      <c r="B355">
        <v>169</v>
      </c>
      <c r="F355" t="s">
        <v>8221</v>
      </c>
      <c r="G355" s="16" t="s">
        <v>8221</v>
      </c>
      <c r="H355">
        <v>5</v>
      </c>
    </row>
    <row r="356" spans="1:8" x14ac:dyDescent="0.2">
      <c r="A356" t="s">
        <v>8219</v>
      </c>
      <c r="B356">
        <v>57</v>
      </c>
      <c r="F356" t="s">
        <v>8221</v>
      </c>
      <c r="G356" s="16" t="s">
        <v>8221</v>
      </c>
      <c r="H356">
        <v>53</v>
      </c>
    </row>
    <row r="357" spans="1:8" x14ac:dyDescent="0.2">
      <c r="A357" t="s">
        <v>8219</v>
      </c>
      <c r="B357">
        <v>229</v>
      </c>
      <c r="F357" t="s">
        <v>8221</v>
      </c>
      <c r="G357" s="16" t="s">
        <v>8221</v>
      </c>
      <c r="H357">
        <v>7</v>
      </c>
    </row>
    <row r="358" spans="1:8" x14ac:dyDescent="0.2">
      <c r="A358" t="s">
        <v>8219</v>
      </c>
      <c r="B358">
        <v>108</v>
      </c>
      <c r="F358" t="s">
        <v>8221</v>
      </c>
      <c r="G358" s="16" t="s">
        <v>8221</v>
      </c>
      <c r="H358">
        <v>72</v>
      </c>
    </row>
    <row r="359" spans="1:8" x14ac:dyDescent="0.2">
      <c r="A359" t="s">
        <v>8219</v>
      </c>
      <c r="B359">
        <v>108</v>
      </c>
      <c r="F359" t="s">
        <v>8221</v>
      </c>
      <c r="G359" s="16" t="s">
        <v>8221</v>
      </c>
      <c r="H359">
        <v>0</v>
      </c>
    </row>
    <row r="360" spans="1:8" x14ac:dyDescent="0.2">
      <c r="A360" t="s">
        <v>8219</v>
      </c>
      <c r="B360">
        <v>41</v>
      </c>
      <c r="F360" t="s">
        <v>8221</v>
      </c>
      <c r="G360" s="16" t="s">
        <v>8221</v>
      </c>
      <c r="H360">
        <v>2</v>
      </c>
    </row>
    <row r="361" spans="1:8" x14ac:dyDescent="0.2">
      <c r="A361" t="s">
        <v>8219</v>
      </c>
      <c r="B361">
        <v>139</v>
      </c>
      <c r="F361" t="s">
        <v>8221</v>
      </c>
      <c r="G361" s="16" t="s">
        <v>8221</v>
      </c>
      <c r="H361">
        <v>8</v>
      </c>
    </row>
    <row r="362" spans="1:8" x14ac:dyDescent="0.2">
      <c r="A362" t="s">
        <v>8219</v>
      </c>
      <c r="B362">
        <v>19</v>
      </c>
      <c r="F362" t="s">
        <v>8221</v>
      </c>
      <c r="G362" s="16" t="s">
        <v>8221</v>
      </c>
      <c r="H362">
        <v>2</v>
      </c>
    </row>
    <row r="363" spans="1:8" x14ac:dyDescent="0.2">
      <c r="A363" t="s">
        <v>8219</v>
      </c>
      <c r="B363">
        <v>94</v>
      </c>
      <c r="F363" t="s">
        <v>8221</v>
      </c>
      <c r="G363" s="16" t="s">
        <v>8221</v>
      </c>
      <c r="H363">
        <v>0</v>
      </c>
    </row>
    <row r="364" spans="1:8" x14ac:dyDescent="0.2">
      <c r="A364" t="s">
        <v>8219</v>
      </c>
      <c r="B364">
        <v>23</v>
      </c>
      <c r="F364" t="s">
        <v>8221</v>
      </c>
      <c r="G364" s="16" t="s">
        <v>8221</v>
      </c>
      <c r="H364">
        <v>3</v>
      </c>
    </row>
    <row r="365" spans="1:8" x14ac:dyDescent="0.2">
      <c r="A365" t="s">
        <v>8219</v>
      </c>
      <c r="B365">
        <v>15</v>
      </c>
      <c r="F365" t="s">
        <v>8221</v>
      </c>
      <c r="G365" s="16" t="s">
        <v>8221</v>
      </c>
      <c r="H365">
        <v>4</v>
      </c>
    </row>
    <row r="366" spans="1:8" x14ac:dyDescent="0.2">
      <c r="A366" t="s">
        <v>8219</v>
      </c>
      <c r="B366">
        <v>62</v>
      </c>
      <c r="F366" t="s">
        <v>8221</v>
      </c>
      <c r="G366" s="16" t="s">
        <v>8221</v>
      </c>
      <c r="H366">
        <v>3</v>
      </c>
    </row>
    <row r="367" spans="1:8" x14ac:dyDescent="0.2">
      <c r="A367" t="s">
        <v>8219</v>
      </c>
      <c r="B367">
        <v>74</v>
      </c>
      <c r="F367" t="s">
        <v>8221</v>
      </c>
      <c r="G367" s="16" t="s">
        <v>8221</v>
      </c>
      <c r="H367">
        <v>6</v>
      </c>
    </row>
    <row r="368" spans="1:8" x14ac:dyDescent="0.2">
      <c r="A368" t="s">
        <v>8219</v>
      </c>
      <c r="B368">
        <v>97</v>
      </c>
      <c r="F368" t="s">
        <v>8221</v>
      </c>
      <c r="G368" s="16" t="s">
        <v>8221</v>
      </c>
      <c r="H368">
        <v>0</v>
      </c>
    </row>
    <row r="369" spans="1:8" x14ac:dyDescent="0.2">
      <c r="A369" t="s">
        <v>8219</v>
      </c>
      <c r="B369">
        <v>55</v>
      </c>
      <c r="F369" t="s">
        <v>8221</v>
      </c>
      <c r="G369" s="16" t="s">
        <v>8221</v>
      </c>
      <c r="H369">
        <v>0</v>
      </c>
    </row>
    <row r="370" spans="1:8" x14ac:dyDescent="0.2">
      <c r="A370" t="s">
        <v>8219</v>
      </c>
      <c r="B370">
        <v>44</v>
      </c>
      <c r="F370" t="s">
        <v>8221</v>
      </c>
      <c r="G370" s="16" t="s">
        <v>8221</v>
      </c>
      <c r="H370">
        <v>0</v>
      </c>
    </row>
    <row r="371" spans="1:8" x14ac:dyDescent="0.2">
      <c r="A371" t="s">
        <v>8219</v>
      </c>
      <c r="B371">
        <v>110</v>
      </c>
      <c r="F371" t="s">
        <v>8221</v>
      </c>
      <c r="G371" s="16" t="s">
        <v>8221</v>
      </c>
      <c r="H371">
        <v>8</v>
      </c>
    </row>
    <row r="372" spans="1:8" x14ac:dyDescent="0.2">
      <c r="A372" t="s">
        <v>8219</v>
      </c>
      <c r="B372">
        <v>59</v>
      </c>
      <c r="F372" t="s">
        <v>8221</v>
      </c>
      <c r="G372" s="16" t="s">
        <v>8221</v>
      </c>
      <c r="H372">
        <v>5</v>
      </c>
    </row>
    <row r="373" spans="1:8" x14ac:dyDescent="0.2">
      <c r="A373" t="s">
        <v>8219</v>
      </c>
      <c r="B373">
        <v>62</v>
      </c>
      <c r="F373" t="s">
        <v>8221</v>
      </c>
      <c r="G373" s="16" t="s">
        <v>8221</v>
      </c>
      <c r="H373">
        <v>0</v>
      </c>
    </row>
    <row r="374" spans="1:8" x14ac:dyDescent="0.2">
      <c r="A374" t="s">
        <v>8219</v>
      </c>
      <c r="B374">
        <v>105</v>
      </c>
      <c r="F374" t="s">
        <v>8221</v>
      </c>
      <c r="G374" s="16" t="s">
        <v>8221</v>
      </c>
      <c r="H374">
        <v>2</v>
      </c>
    </row>
    <row r="375" spans="1:8" x14ac:dyDescent="0.2">
      <c r="A375" t="s">
        <v>8219</v>
      </c>
      <c r="B375">
        <v>26</v>
      </c>
      <c r="F375" t="s">
        <v>8221</v>
      </c>
      <c r="G375" s="16" t="s">
        <v>8221</v>
      </c>
      <c r="H375">
        <v>24</v>
      </c>
    </row>
    <row r="376" spans="1:8" x14ac:dyDescent="0.2">
      <c r="A376" t="s">
        <v>8219</v>
      </c>
      <c r="B376">
        <v>49</v>
      </c>
      <c r="F376" t="s">
        <v>8221</v>
      </c>
      <c r="G376" s="16" t="s">
        <v>8221</v>
      </c>
      <c r="H376">
        <v>0</v>
      </c>
    </row>
    <row r="377" spans="1:8" x14ac:dyDescent="0.2">
      <c r="A377" t="s">
        <v>8219</v>
      </c>
      <c r="B377">
        <v>68</v>
      </c>
      <c r="F377" t="s">
        <v>8221</v>
      </c>
      <c r="G377" s="16" t="s">
        <v>8221</v>
      </c>
      <c r="H377">
        <v>9</v>
      </c>
    </row>
    <row r="378" spans="1:8" x14ac:dyDescent="0.2">
      <c r="A378" t="s">
        <v>8219</v>
      </c>
      <c r="B378">
        <v>22</v>
      </c>
      <c r="F378" t="s">
        <v>8221</v>
      </c>
      <c r="G378" s="16" t="s">
        <v>8221</v>
      </c>
      <c r="H378">
        <v>0</v>
      </c>
    </row>
    <row r="379" spans="1:8" x14ac:dyDescent="0.2">
      <c r="A379" t="s">
        <v>8219</v>
      </c>
      <c r="B379">
        <v>18</v>
      </c>
      <c r="F379" t="s">
        <v>8221</v>
      </c>
      <c r="G379" s="16" t="s">
        <v>8221</v>
      </c>
      <c r="H379">
        <v>1</v>
      </c>
    </row>
    <row r="380" spans="1:8" x14ac:dyDescent="0.2">
      <c r="A380" t="s">
        <v>8219</v>
      </c>
      <c r="B380">
        <v>19</v>
      </c>
      <c r="F380" t="s">
        <v>8221</v>
      </c>
      <c r="G380" s="16" t="s">
        <v>8221</v>
      </c>
      <c r="H380">
        <v>10</v>
      </c>
    </row>
    <row r="381" spans="1:8" x14ac:dyDescent="0.2">
      <c r="A381" t="s">
        <v>8219</v>
      </c>
      <c r="B381">
        <v>99</v>
      </c>
      <c r="F381" t="s">
        <v>8221</v>
      </c>
      <c r="G381" s="16" t="s">
        <v>8221</v>
      </c>
      <c r="H381">
        <v>1</v>
      </c>
    </row>
    <row r="382" spans="1:8" x14ac:dyDescent="0.2">
      <c r="A382" t="s">
        <v>8219</v>
      </c>
      <c r="B382">
        <v>27</v>
      </c>
      <c r="F382" t="s">
        <v>8221</v>
      </c>
      <c r="G382" s="16" t="s">
        <v>8221</v>
      </c>
      <c r="H382">
        <v>0</v>
      </c>
    </row>
    <row r="383" spans="1:8" x14ac:dyDescent="0.2">
      <c r="A383" t="s">
        <v>8219</v>
      </c>
      <c r="B383">
        <v>25</v>
      </c>
      <c r="F383" t="s">
        <v>8221</v>
      </c>
      <c r="G383" s="16" t="s">
        <v>8221</v>
      </c>
      <c r="H383">
        <v>20</v>
      </c>
    </row>
    <row r="384" spans="1:8" x14ac:dyDescent="0.2">
      <c r="A384" t="s">
        <v>8219</v>
      </c>
      <c r="B384">
        <v>14</v>
      </c>
      <c r="F384" t="s">
        <v>8221</v>
      </c>
      <c r="G384" s="16" t="s">
        <v>8221</v>
      </c>
      <c r="H384">
        <v>30</v>
      </c>
    </row>
    <row r="385" spans="1:8" x14ac:dyDescent="0.2">
      <c r="A385" t="s">
        <v>8219</v>
      </c>
      <c r="B385">
        <v>35</v>
      </c>
      <c r="F385" t="s">
        <v>8221</v>
      </c>
      <c r="G385" s="16" t="s">
        <v>8221</v>
      </c>
      <c r="H385">
        <v>6</v>
      </c>
    </row>
    <row r="386" spans="1:8" x14ac:dyDescent="0.2">
      <c r="A386" t="s">
        <v>8219</v>
      </c>
      <c r="B386">
        <v>10</v>
      </c>
      <c r="F386" t="s">
        <v>8221</v>
      </c>
      <c r="G386" s="16" t="s">
        <v>8221</v>
      </c>
      <c r="H386">
        <v>15</v>
      </c>
    </row>
    <row r="387" spans="1:8" x14ac:dyDescent="0.2">
      <c r="A387" t="s">
        <v>8219</v>
      </c>
      <c r="B387">
        <v>29</v>
      </c>
      <c r="F387" t="s">
        <v>8221</v>
      </c>
      <c r="G387" s="16" t="s">
        <v>8221</v>
      </c>
      <c r="H387">
        <v>5</v>
      </c>
    </row>
    <row r="388" spans="1:8" x14ac:dyDescent="0.2">
      <c r="A388" t="s">
        <v>8219</v>
      </c>
      <c r="B388">
        <v>44</v>
      </c>
      <c r="F388" t="s">
        <v>8221</v>
      </c>
      <c r="G388" s="16" t="s">
        <v>8221</v>
      </c>
      <c r="H388">
        <v>0</v>
      </c>
    </row>
    <row r="389" spans="1:8" x14ac:dyDescent="0.2">
      <c r="A389" t="s">
        <v>8219</v>
      </c>
      <c r="B389">
        <v>17</v>
      </c>
      <c r="F389" t="s">
        <v>8221</v>
      </c>
      <c r="G389" s="16" t="s">
        <v>8221</v>
      </c>
      <c r="H389">
        <v>0</v>
      </c>
    </row>
    <row r="390" spans="1:8" x14ac:dyDescent="0.2">
      <c r="A390" t="s">
        <v>8219</v>
      </c>
      <c r="B390">
        <v>34</v>
      </c>
      <c r="F390" t="s">
        <v>8221</v>
      </c>
      <c r="G390" s="16" t="s">
        <v>8221</v>
      </c>
      <c r="H390">
        <v>28</v>
      </c>
    </row>
    <row r="391" spans="1:8" x14ac:dyDescent="0.2">
      <c r="A391" t="s">
        <v>8219</v>
      </c>
      <c r="B391">
        <v>14</v>
      </c>
      <c r="F391" t="s">
        <v>8221</v>
      </c>
      <c r="G391" s="16" t="s">
        <v>8221</v>
      </c>
      <c r="H391">
        <v>0</v>
      </c>
    </row>
    <row r="392" spans="1:8" x14ac:dyDescent="0.2">
      <c r="A392" t="s">
        <v>8219</v>
      </c>
      <c r="B392">
        <v>156</v>
      </c>
      <c r="F392" t="s">
        <v>8221</v>
      </c>
      <c r="G392" s="16" t="s">
        <v>8221</v>
      </c>
      <c r="H392">
        <v>5</v>
      </c>
    </row>
    <row r="393" spans="1:8" x14ac:dyDescent="0.2">
      <c r="A393" t="s">
        <v>8219</v>
      </c>
      <c r="B393">
        <v>128</v>
      </c>
      <c r="F393" t="s">
        <v>8221</v>
      </c>
      <c r="G393" s="16" t="s">
        <v>8221</v>
      </c>
      <c r="H393">
        <v>7</v>
      </c>
    </row>
    <row r="394" spans="1:8" x14ac:dyDescent="0.2">
      <c r="A394" t="s">
        <v>8219</v>
      </c>
      <c r="B394">
        <v>60</v>
      </c>
      <c r="F394" t="s">
        <v>8221</v>
      </c>
      <c r="G394" s="16" t="s">
        <v>8221</v>
      </c>
      <c r="H394">
        <v>30</v>
      </c>
    </row>
    <row r="395" spans="1:8" x14ac:dyDescent="0.2">
      <c r="A395" t="s">
        <v>8219</v>
      </c>
      <c r="B395">
        <v>32</v>
      </c>
      <c r="F395" t="s">
        <v>8221</v>
      </c>
      <c r="G395" s="16" t="s">
        <v>8221</v>
      </c>
      <c r="H395">
        <v>2</v>
      </c>
    </row>
    <row r="396" spans="1:8" x14ac:dyDescent="0.2">
      <c r="A396" t="s">
        <v>8219</v>
      </c>
      <c r="B396">
        <v>53</v>
      </c>
      <c r="F396" t="s">
        <v>8221</v>
      </c>
      <c r="G396" s="16" t="s">
        <v>8221</v>
      </c>
      <c r="H396">
        <v>30</v>
      </c>
    </row>
    <row r="397" spans="1:8" x14ac:dyDescent="0.2">
      <c r="A397" t="s">
        <v>8219</v>
      </c>
      <c r="B397">
        <v>184</v>
      </c>
      <c r="F397" t="s">
        <v>8221</v>
      </c>
      <c r="G397" s="16" t="s">
        <v>8221</v>
      </c>
      <c r="H397">
        <v>2</v>
      </c>
    </row>
    <row r="398" spans="1:8" x14ac:dyDescent="0.2">
      <c r="A398" t="s">
        <v>8219</v>
      </c>
      <c r="B398">
        <v>90</v>
      </c>
      <c r="F398" t="s">
        <v>8221</v>
      </c>
      <c r="G398" s="16" t="s">
        <v>8221</v>
      </c>
      <c r="H398">
        <v>0</v>
      </c>
    </row>
    <row r="399" spans="1:8" x14ac:dyDescent="0.2">
      <c r="A399" t="s">
        <v>8219</v>
      </c>
      <c r="B399">
        <v>71</v>
      </c>
      <c r="F399" t="s">
        <v>8221</v>
      </c>
      <c r="G399" s="16" t="s">
        <v>8221</v>
      </c>
      <c r="H399">
        <v>2</v>
      </c>
    </row>
    <row r="400" spans="1:8" x14ac:dyDescent="0.2">
      <c r="A400" t="s">
        <v>8219</v>
      </c>
      <c r="B400">
        <v>87</v>
      </c>
      <c r="F400" t="s">
        <v>8221</v>
      </c>
      <c r="G400" s="16" t="s">
        <v>8221</v>
      </c>
      <c r="H400">
        <v>1</v>
      </c>
    </row>
    <row r="401" spans="1:8" x14ac:dyDescent="0.2">
      <c r="A401" t="s">
        <v>8219</v>
      </c>
      <c r="B401">
        <v>28</v>
      </c>
      <c r="F401" t="s">
        <v>8221</v>
      </c>
      <c r="G401" s="16" t="s">
        <v>8221</v>
      </c>
      <c r="H401">
        <v>2</v>
      </c>
    </row>
    <row r="402" spans="1:8" x14ac:dyDescent="0.2">
      <c r="A402" t="s">
        <v>8219</v>
      </c>
      <c r="B402">
        <v>56</v>
      </c>
      <c r="F402" t="s">
        <v>8221</v>
      </c>
      <c r="G402" s="16" t="s">
        <v>8221</v>
      </c>
      <c r="H402">
        <v>14</v>
      </c>
    </row>
    <row r="403" spans="1:8" x14ac:dyDescent="0.2">
      <c r="A403" t="s">
        <v>8219</v>
      </c>
      <c r="B403">
        <v>51</v>
      </c>
      <c r="F403" t="s">
        <v>8221</v>
      </c>
      <c r="G403" s="16" t="s">
        <v>8221</v>
      </c>
      <c r="H403">
        <v>31</v>
      </c>
    </row>
    <row r="404" spans="1:8" x14ac:dyDescent="0.2">
      <c r="A404" t="s">
        <v>8219</v>
      </c>
      <c r="B404">
        <v>75</v>
      </c>
      <c r="F404" t="s">
        <v>8221</v>
      </c>
      <c r="G404" s="16" t="s">
        <v>8221</v>
      </c>
      <c r="H404">
        <v>16</v>
      </c>
    </row>
    <row r="405" spans="1:8" x14ac:dyDescent="0.2">
      <c r="A405" t="s">
        <v>8219</v>
      </c>
      <c r="B405">
        <v>38</v>
      </c>
      <c r="F405" t="s">
        <v>8221</v>
      </c>
      <c r="G405" s="16" t="s">
        <v>8221</v>
      </c>
      <c r="H405">
        <v>12</v>
      </c>
    </row>
    <row r="406" spans="1:8" x14ac:dyDescent="0.2">
      <c r="A406" t="s">
        <v>8219</v>
      </c>
      <c r="B406">
        <v>18</v>
      </c>
      <c r="F406" t="s">
        <v>8221</v>
      </c>
      <c r="G406" s="16" t="s">
        <v>8221</v>
      </c>
      <c r="H406">
        <v>96</v>
      </c>
    </row>
    <row r="407" spans="1:8" x14ac:dyDescent="0.2">
      <c r="A407" t="s">
        <v>8219</v>
      </c>
      <c r="B407">
        <v>54</v>
      </c>
      <c r="F407" t="s">
        <v>8221</v>
      </c>
      <c r="G407" s="16" t="s">
        <v>8221</v>
      </c>
      <c r="H407">
        <v>16</v>
      </c>
    </row>
    <row r="408" spans="1:8" x14ac:dyDescent="0.2">
      <c r="A408" t="s">
        <v>8219</v>
      </c>
      <c r="B408">
        <v>71</v>
      </c>
      <c r="F408" t="s">
        <v>8221</v>
      </c>
      <c r="G408" s="16" t="s">
        <v>8221</v>
      </c>
      <c r="H408">
        <v>5</v>
      </c>
    </row>
    <row r="409" spans="1:8" x14ac:dyDescent="0.2">
      <c r="A409" t="s">
        <v>8219</v>
      </c>
      <c r="B409">
        <v>57</v>
      </c>
      <c r="F409" t="s">
        <v>8221</v>
      </c>
      <c r="G409" s="16" t="s">
        <v>8221</v>
      </c>
      <c r="H409">
        <v>0</v>
      </c>
    </row>
    <row r="410" spans="1:8" x14ac:dyDescent="0.2">
      <c r="A410" t="s">
        <v>8219</v>
      </c>
      <c r="B410">
        <v>43</v>
      </c>
      <c r="F410" t="s">
        <v>8221</v>
      </c>
      <c r="G410" s="16" t="s">
        <v>8221</v>
      </c>
      <c r="H410">
        <v>8</v>
      </c>
    </row>
    <row r="411" spans="1:8" x14ac:dyDescent="0.2">
      <c r="A411" t="s">
        <v>8219</v>
      </c>
      <c r="B411">
        <v>52</v>
      </c>
      <c r="F411" t="s">
        <v>8221</v>
      </c>
      <c r="G411" s="16" t="s">
        <v>8221</v>
      </c>
      <c r="H411">
        <v>7</v>
      </c>
    </row>
    <row r="412" spans="1:8" x14ac:dyDescent="0.2">
      <c r="A412" t="s">
        <v>8219</v>
      </c>
      <c r="B412">
        <v>27</v>
      </c>
      <c r="F412" t="s">
        <v>8221</v>
      </c>
      <c r="G412" s="16" t="s">
        <v>8221</v>
      </c>
      <c r="H412">
        <v>24</v>
      </c>
    </row>
    <row r="413" spans="1:8" x14ac:dyDescent="0.2">
      <c r="A413" t="s">
        <v>8219</v>
      </c>
      <c r="B413">
        <v>12</v>
      </c>
      <c r="F413" t="s">
        <v>8221</v>
      </c>
      <c r="G413" s="16" t="s">
        <v>8221</v>
      </c>
      <c r="H413">
        <v>121</v>
      </c>
    </row>
    <row r="414" spans="1:8" x14ac:dyDescent="0.2">
      <c r="A414" t="s">
        <v>8219</v>
      </c>
      <c r="B414">
        <v>33</v>
      </c>
      <c r="F414" t="s">
        <v>8221</v>
      </c>
      <c r="G414" s="16" t="s">
        <v>8221</v>
      </c>
      <c r="H414">
        <v>196</v>
      </c>
    </row>
    <row r="415" spans="1:8" x14ac:dyDescent="0.2">
      <c r="A415" t="s">
        <v>8219</v>
      </c>
      <c r="B415">
        <v>96</v>
      </c>
      <c r="F415" t="s">
        <v>8221</v>
      </c>
      <c r="G415" s="16" t="s">
        <v>8221</v>
      </c>
      <c r="H415">
        <v>5</v>
      </c>
    </row>
    <row r="416" spans="1:8" x14ac:dyDescent="0.2">
      <c r="A416" t="s">
        <v>8219</v>
      </c>
      <c r="B416">
        <v>28</v>
      </c>
      <c r="F416" t="s">
        <v>8221</v>
      </c>
      <c r="G416" s="16" t="s">
        <v>8221</v>
      </c>
      <c r="H416">
        <v>73</v>
      </c>
    </row>
    <row r="417" spans="1:8" x14ac:dyDescent="0.2">
      <c r="A417" t="s">
        <v>8219</v>
      </c>
      <c r="B417">
        <v>43</v>
      </c>
      <c r="F417" t="s">
        <v>8221</v>
      </c>
      <c r="G417" s="16" t="s">
        <v>8221</v>
      </c>
      <c r="H417">
        <v>93</v>
      </c>
    </row>
    <row r="418" spans="1:8" x14ac:dyDescent="0.2">
      <c r="A418" t="s">
        <v>8219</v>
      </c>
      <c r="B418">
        <v>205</v>
      </c>
      <c r="F418" t="s">
        <v>8221</v>
      </c>
      <c r="G418" s="16" t="s">
        <v>8221</v>
      </c>
      <c r="H418">
        <v>17</v>
      </c>
    </row>
    <row r="419" spans="1:8" x14ac:dyDescent="0.2">
      <c r="A419" t="s">
        <v>8219</v>
      </c>
      <c r="B419">
        <v>23</v>
      </c>
      <c r="F419" t="s">
        <v>8221</v>
      </c>
      <c r="G419" s="16" t="s">
        <v>8221</v>
      </c>
      <c r="H419">
        <v>7</v>
      </c>
    </row>
    <row r="420" spans="1:8" x14ac:dyDescent="0.2">
      <c r="A420" t="s">
        <v>8219</v>
      </c>
      <c r="B420">
        <v>19</v>
      </c>
      <c r="F420" t="s">
        <v>8221</v>
      </c>
      <c r="G420" s="16" t="s">
        <v>8221</v>
      </c>
      <c r="H420">
        <v>17</v>
      </c>
    </row>
    <row r="421" spans="1:8" x14ac:dyDescent="0.2">
      <c r="A421" t="s">
        <v>8219</v>
      </c>
      <c r="B421">
        <v>14</v>
      </c>
      <c r="F421" t="s">
        <v>8221</v>
      </c>
      <c r="G421" s="16" t="s">
        <v>8221</v>
      </c>
      <c r="H421">
        <v>171</v>
      </c>
    </row>
    <row r="422" spans="1:8" x14ac:dyDescent="0.2">
      <c r="A422" t="s">
        <v>8219</v>
      </c>
      <c r="B422">
        <v>38</v>
      </c>
      <c r="F422" t="s">
        <v>8221</v>
      </c>
      <c r="G422" s="16" t="s">
        <v>8221</v>
      </c>
      <c r="H422">
        <v>188</v>
      </c>
    </row>
    <row r="423" spans="1:8" x14ac:dyDescent="0.2">
      <c r="A423" t="s">
        <v>8219</v>
      </c>
      <c r="B423">
        <v>78</v>
      </c>
      <c r="F423" t="s">
        <v>8221</v>
      </c>
      <c r="G423" s="16" t="s">
        <v>8221</v>
      </c>
      <c r="H423">
        <v>110</v>
      </c>
    </row>
    <row r="424" spans="1:8" x14ac:dyDescent="0.2">
      <c r="A424" t="s">
        <v>8219</v>
      </c>
      <c r="B424">
        <v>69</v>
      </c>
      <c r="F424" t="s">
        <v>8221</v>
      </c>
      <c r="G424" s="16" t="s">
        <v>8221</v>
      </c>
      <c r="H424">
        <v>37</v>
      </c>
    </row>
    <row r="425" spans="1:8" x14ac:dyDescent="0.2">
      <c r="A425" t="s">
        <v>8219</v>
      </c>
      <c r="B425">
        <v>33</v>
      </c>
      <c r="F425" t="s">
        <v>8221</v>
      </c>
      <c r="G425" s="16" t="s">
        <v>8221</v>
      </c>
      <c r="H425">
        <v>9</v>
      </c>
    </row>
    <row r="426" spans="1:8" x14ac:dyDescent="0.2">
      <c r="A426" t="s">
        <v>8219</v>
      </c>
      <c r="B426">
        <v>54</v>
      </c>
      <c r="F426" t="s">
        <v>8221</v>
      </c>
      <c r="G426" s="16" t="s">
        <v>8221</v>
      </c>
      <c r="H426">
        <v>29</v>
      </c>
    </row>
    <row r="427" spans="1:8" x14ac:dyDescent="0.2">
      <c r="A427" t="s">
        <v>8219</v>
      </c>
      <c r="B427">
        <v>99</v>
      </c>
      <c r="F427" t="s">
        <v>8221</v>
      </c>
      <c r="G427" s="16" t="s">
        <v>8221</v>
      </c>
      <c r="H427">
        <v>6</v>
      </c>
    </row>
    <row r="428" spans="1:8" x14ac:dyDescent="0.2">
      <c r="A428" t="s">
        <v>8219</v>
      </c>
      <c r="B428">
        <v>49</v>
      </c>
      <c r="F428" t="s">
        <v>8221</v>
      </c>
      <c r="G428" s="16" t="s">
        <v>8221</v>
      </c>
      <c r="H428">
        <v>30</v>
      </c>
    </row>
    <row r="429" spans="1:8" x14ac:dyDescent="0.2">
      <c r="A429" t="s">
        <v>8219</v>
      </c>
      <c r="B429">
        <v>11</v>
      </c>
      <c r="F429" t="s">
        <v>8221</v>
      </c>
      <c r="G429" s="16" t="s">
        <v>8221</v>
      </c>
      <c r="H429">
        <v>81</v>
      </c>
    </row>
    <row r="430" spans="1:8" x14ac:dyDescent="0.2">
      <c r="A430" t="s">
        <v>8219</v>
      </c>
      <c r="B430">
        <v>38</v>
      </c>
      <c r="F430" t="s">
        <v>8221</v>
      </c>
      <c r="G430" s="16" t="s">
        <v>8221</v>
      </c>
      <c r="H430">
        <v>4</v>
      </c>
    </row>
    <row r="431" spans="1:8" x14ac:dyDescent="0.2">
      <c r="A431" t="s">
        <v>8219</v>
      </c>
      <c r="B431">
        <v>16</v>
      </c>
      <c r="F431" t="s">
        <v>8221</v>
      </c>
      <c r="G431" s="16" t="s">
        <v>8221</v>
      </c>
      <c r="H431">
        <v>11</v>
      </c>
    </row>
    <row r="432" spans="1:8" x14ac:dyDescent="0.2">
      <c r="A432" t="s">
        <v>8219</v>
      </c>
      <c r="B432">
        <v>32</v>
      </c>
      <c r="F432" t="s">
        <v>8221</v>
      </c>
      <c r="G432" s="16" t="s">
        <v>8221</v>
      </c>
      <c r="H432">
        <v>14</v>
      </c>
    </row>
    <row r="433" spans="1:8" x14ac:dyDescent="0.2">
      <c r="A433" t="s">
        <v>8219</v>
      </c>
      <c r="B433">
        <v>20</v>
      </c>
      <c r="F433" t="s">
        <v>8221</v>
      </c>
      <c r="G433" s="16" t="s">
        <v>8221</v>
      </c>
      <c r="H433">
        <v>5</v>
      </c>
    </row>
    <row r="434" spans="1:8" x14ac:dyDescent="0.2">
      <c r="A434" t="s">
        <v>8219</v>
      </c>
      <c r="B434">
        <v>154</v>
      </c>
      <c r="F434" t="s">
        <v>8221</v>
      </c>
      <c r="G434" s="16" t="s">
        <v>8221</v>
      </c>
      <c r="H434">
        <v>45</v>
      </c>
    </row>
    <row r="435" spans="1:8" x14ac:dyDescent="0.2">
      <c r="A435" t="s">
        <v>8219</v>
      </c>
      <c r="B435">
        <v>41</v>
      </c>
      <c r="F435" t="s">
        <v>8221</v>
      </c>
      <c r="G435" s="16" t="s">
        <v>8221</v>
      </c>
      <c r="H435">
        <v>8</v>
      </c>
    </row>
    <row r="436" spans="1:8" x14ac:dyDescent="0.2">
      <c r="A436" t="s">
        <v>8219</v>
      </c>
      <c r="B436">
        <v>75</v>
      </c>
      <c r="F436" t="s">
        <v>8221</v>
      </c>
      <c r="G436" s="16" t="s">
        <v>8221</v>
      </c>
      <c r="H436">
        <v>3</v>
      </c>
    </row>
    <row r="437" spans="1:8" x14ac:dyDescent="0.2">
      <c r="A437" t="s">
        <v>8219</v>
      </c>
      <c r="B437">
        <v>40</v>
      </c>
      <c r="F437" t="s">
        <v>8221</v>
      </c>
      <c r="G437" s="16" t="s">
        <v>8221</v>
      </c>
      <c r="H437">
        <v>24</v>
      </c>
    </row>
    <row r="438" spans="1:8" x14ac:dyDescent="0.2">
      <c r="A438" t="s">
        <v>8219</v>
      </c>
      <c r="B438">
        <v>46</v>
      </c>
      <c r="F438" t="s">
        <v>8221</v>
      </c>
      <c r="G438" s="16" t="s">
        <v>8221</v>
      </c>
      <c r="H438">
        <v>18</v>
      </c>
    </row>
    <row r="439" spans="1:8" x14ac:dyDescent="0.2">
      <c r="A439" t="s">
        <v>8219</v>
      </c>
      <c r="B439">
        <v>62</v>
      </c>
      <c r="F439" t="s">
        <v>8221</v>
      </c>
      <c r="G439" s="16" t="s">
        <v>8221</v>
      </c>
      <c r="H439">
        <v>12</v>
      </c>
    </row>
    <row r="440" spans="1:8" x14ac:dyDescent="0.2">
      <c r="A440" t="s">
        <v>8219</v>
      </c>
      <c r="B440">
        <v>61</v>
      </c>
      <c r="F440" t="s">
        <v>8221</v>
      </c>
      <c r="G440" s="16" t="s">
        <v>8221</v>
      </c>
      <c r="H440">
        <v>123</v>
      </c>
    </row>
    <row r="441" spans="1:8" x14ac:dyDescent="0.2">
      <c r="A441" t="s">
        <v>8219</v>
      </c>
      <c r="B441">
        <v>96</v>
      </c>
      <c r="F441" t="s">
        <v>8221</v>
      </c>
      <c r="G441" s="16" t="s">
        <v>8221</v>
      </c>
      <c r="H441">
        <v>96</v>
      </c>
    </row>
    <row r="442" spans="1:8" x14ac:dyDescent="0.2">
      <c r="A442" t="s">
        <v>8219</v>
      </c>
      <c r="B442">
        <v>190</v>
      </c>
      <c r="F442" t="s">
        <v>8221</v>
      </c>
      <c r="G442" s="16" t="s">
        <v>8221</v>
      </c>
      <c r="H442">
        <v>31</v>
      </c>
    </row>
    <row r="443" spans="1:8" x14ac:dyDescent="0.2">
      <c r="A443" t="s">
        <v>8219</v>
      </c>
      <c r="B443">
        <v>94</v>
      </c>
      <c r="F443" t="s">
        <v>8221</v>
      </c>
      <c r="G443" s="16" t="s">
        <v>8221</v>
      </c>
      <c r="H443">
        <v>4</v>
      </c>
    </row>
    <row r="444" spans="1:8" x14ac:dyDescent="0.2">
      <c r="A444" t="s">
        <v>8219</v>
      </c>
      <c r="B444">
        <v>39</v>
      </c>
      <c r="F444" t="s">
        <v>8221</v>
      </c>
      <c r="G444" s="16" t="s">
        <v>8221</v>
      </c>
      <c r="H444">
        <v>3</v>
      </c>
    </row>
    <row r="445" spans="1:8" x14ac:dyDescent="0.2">
      <c r="A445" t="s">
        <v>8219</v>
      </c>
      <c r="B445">
        <v>127</v>
      </c>
      <c r="F445" t="s">
        <v>8221</v>
      </c>
      <c r="G445" s="16" t="s">
        <v>8221</v>
      </c>
      <c r="H445">
        <v>179</v>
      </c>
    </row>
    <row r="446" spans="1:8" x14ac:dyDescent="0.2">
      <c r="A446" t="s">
        <v>8219</v>
      </c>
      <c r="B446">
        <v>159</v>
      </c>
      <c r="F446" t="s">
        <v>8221</v>
      </c>
      <c r="G446" s="16" t="s">
        <v>8221</v>
      </c>
      <c r="H446">
        <v>3</v>
      </c>
    </row>
    <row r="447" spans="1:8" x14ac:dyDescent="0.2">
      <c r="A447" t="s">
        <v>8219</v>
      </c>
      <c r="B447">
        <v>177</v>
      </c>
      <c r="F447" t="s">
        <v>8221</v>
      </c>
      <c r="G447" s="16" t="s">
        <v>8221</v>
      </c>
      <c r="H447">
        <v>23</v>
      </c>
    </row>
    <row r="448" spans="1:8" x14ac:dyDescent="0.2">
      <c r="A448" t="s">
        <v>8219</v>
      </c>
      <c r="B448">
        <v>47</v>
      </c>
      <c r="F448" t="s">
        <v>8221</v>
      </c>
      <c r="G448" s="16" t="s">
        <v>8221</v>
      </c>
      <c r="H448">
        <v>23</v>
      </c>
    </row>
    <row r="449" spans="1:8" x14ac:dyDescent="0.2">
      <c r="A449" t="s">
        <v>8219</v>
      </c>
      <c r="B449">
        <v>1</v>
      </c>
      <c r="F449" t="s">
        <v>8221</v>
      </c>
      <c r="G449" s="16" t="s">
        <v>8221</v>
      </c>
      <c r="H449">
        <v>41</v>
      </c>
    </row>
    <row r="450" spans="1:8" x14ac:dyDescent="0.2">
      <c r="A450" t="s">
        <v>8219</v>
      </c>
      <c r="B450">
        <v>16</v>
      </c>
      <c r="F450" t="s">
        <v>8221</v>
      </c>
      <c r="G450" s="16" t="s">
        <v>8221</v>
      </c>
      <c r="H450">
        <v>0</v>
      </c>
    </row>
    <row r="451" spans="1:8" x14ac:dyDescent="0.2">
      <c r="A451" t="s">
        <v>8219</v>
      </c>
      <c r="B451">
        <v>115</v>
      </c>
      <c r="F451" t="s">
        <v>8221</v>
      </c>
      <c r="G451" s="16" t="s">
        <v>8221</v>
      </c>
      <c r="H451">
        <v>32</v>
      </c>
    </row>
    <row r="452" spans="1:8" x14ac:dyDescent="0.2">
      <c r="A452" t="s">
        <v>8219</v>
      </c>
      <c r="B452">
        <v>133</v>
      </c>
      <c r="F452" t="s">
        <v>8221</v>
      </c>
      <c r="G452" s="16" t="s">
        <v>8221</v>
      </c>
      <c r="H452">
        <v>2</v>
      </c>
    </row>
    <row r="453" spans="1:8" x14ac:dyDescent="0.2">
      <c r="A453" t="s">
        <v>8219</v>
      </c>
      <c r="B453">
        <v>70</v>
      </c>
      <c r="F453" t="s">
        <v>8221</v>
      </c>
      <c r="G453" s="16" t="s">
        <v>8221</v>
      </c>
      <c r="H453">
        <v>7</v>
      </c>
    </row>
    <row r="454" spans="1:8" x14ac:dyDescent="0.2">
      <c r="A454" t="s">
        <v>8219</v>
      </c>
      <c r="B454">
        <v>62</v>
      </c>
      <c r="F454" t="s">
        <v>8221</v>
      </c>
      <c r="G454" s="16" t="s">
        <v>8221</v>
      </c>
      <c r="H454">
        <v>4</v>
      </c>
    </row>
    <row r="455" spans="1:8" x14ac:dyDescent="0.2">
      <c r="A455" t="s">
        <v>8219</v>
      </c>
      <c r="B455">
        <v>10</v>
      </c>
      <c r="F455" t="s">
        <v>8221</v>
      </c>
      <c r="G455" s="16" t="s">
        <v>8221</v>
      </c>
      <c r="H455">
        <v>196</v>
      </c>
    </row>
    <row r="456" spans="1:8" x14ac:dyDescent="0.2">
      <c r="A456" t="s">
        <v>8219</v>
      </c>
      <c r="B456">
        <v>499</v>
      </c>
      <c r="F456" t="s">
        <v>8221</v>
      </c>
      <c r="G456" s="16" t="s">
        <v>8221</v>
      </c>
      <c r="H456">
        <v>11</v>
      </c>
    </row>
    <row r="457" spans="1:8" x14ac:dyDescent="0.2">
      <c r="A457" t="s">
        <v>8219</v>
      </c>
      <c r="B457">
        <v>47</v>
      </c>
      <c r="F457" t="s">
        <v>8221</v>
      </c>
      <c r="G457" s="16" t="s">
        <v>8221</v>
      </c>
      <c r="H457">
        <v>9</v>
      </c>
    </row>
    <row r="458" spans="1:8" x14ac:dyDescent="0.2">
      <c r="A458" t="s">
        <v>8219</v>
      </c>
      <c r="B458">
        <v>28</v>
      </c>
      <c r="F458" t="s">
        <v>8221</v>
      </c>
      <c r="G458" s="16" t="s">
        <v>8221</v>
      </c>
      <c r="H458">
        <v>5</v>
      </c>
    </row>
    <row r="459" spans="1:8" x14ac:dyDescent="0.2">
      <c r="A459" t="s">
        <v>8219</v>
      </c>
      <c r="B459">
        <v>24</v>
      </c>
      <c r="F459" t="s">
        <v>8221</v>
      </c>
      <c r="G459" s="16" t="s">
        <v>8221</v>
      </c>
      <c r="H459">
        <v>8</v>
      </c>
    </row>
    <row r="460" spans="1:8" x14ac:dyDescent="0.2">
      <c r="A460" t="s">
        <v>8219</v>
      </c>
      <c r="B460">
        <v>76</v>
      </c>
      <c r="F460" t="s">
        <v>8221</v>
      </c>
      <c r="G460" s="16" t="s">
        <v>8221</v>
      </c>
      <c r="H460">
        <v>229</v>
      </c>
    </row>
    <row r="461" spans="1:8" x14ac:dyDescent="0.2">
      <c r="A461" t="s">
        <v>8219</v>
      </c>
      <c r="B461">
        <v>98</v>
      </c>
      <c r="F461" t="s">
        <v>8221</v>
      </c>
      <c r="G461" s="16" t="s">
        <v>8221</v>
      </c>
      <c r="H461">
        <v>40</v>
      </c>
    </row>
    <row r="462" spans="1:8" x14ac:dyDescent="0.2">
      <c r="A462" t="s">
        <v>8219</v>
      </c>
      <c r="B462">
        <v>30</v>
      </c>
      <c r="F462" t="s">
        <v>8221</v>
      </c>
      <c r="G462" s="16" t="s">
        <v>8221</v>
      </c>
      <c r="H462">
        <v>123</v>
      </c>
    </row>
    <row r="463" spans="1:8" x14ac:dyDescent="0.2">
      <c r="A463" t="s">
        <v>8219</v>
      </c>
      <c r="B463">
        <v>478</v>
      </c>
      <c r="F463" t="s">
        <v>8221</v>
      </c>
      <c r="G463" s="16" t="s">
        <v>8221</v>
      </c>
      <c r="H463">
        <v>5</v>
      </c>
    </row>
    <row r="464" spans="1:8" x14ac:dyDescent="0.2">
      <c r="A464" t="s">
        <v>8219</v>
      </c>
      <c r="B464">
        <v>74</v>
      </c>
      <c r="F464" t="s">
        <v>8221</v>
      </c>
      <c r="G464" s="16" t="s">
        <v>8221</v>
      </c>
      <c r="H464">
        <v>148</v>
      </c>
    </row>
    <row r="465" spans="1:8" x14ac:dyDescent="0.2">
      <c r="A465" t="s">
        <v>8219</v>
      </c>
      <c r="B465">
        <v>131</v>
      </c>
      <c r="F465" t="s">
        <v>8221</v>
      </c>
      <c r="G465" s="16" t="s">
        <v>8221</v>
      </c>
      <c r="H465">
        <v>10</v>
      </c>
    </row>
    <row r="466" spans="1:8" x14ac:dyDescent="0.2">
      <c r="A466" t="s">
        <v>8219</v>
      </c>
      <c r="B466">
        <v>61</v>
      </c>
      <c r="F466" t="s">
        <v>8221</v>
      </c>
      <c r="G466" s="16" t="s">
        <v>8221</v>
      </c>
      <c r="H466">
        <v>4</v>
      </c>
    </row>
    <row r="467" spans="1:8" x14ac:dyDescent="0.2">
      <c r="A467" t="s">
        <v>8219</v>
      </c>
      <c r="B467">
        <v>1071</v>
      </c>
      <c r="F467" t="s">
        <v>8221</v>
      </c>
      <c r="G467" s="16" t="s">
        <v>8221</v>
      </c>
      <c r="H467">
        <v>21</v>
      </c>
    </row>
    <row r="468" spans="1:8" x14ac:dyDescent="0.2">
      <c r="A468" t="s">
        <v>8219</v>
      </c>
      <c r="B468">
        <v>122</v>
      </c>
      <c r="F468" t="s">
        <v>8221</v>
      </c>
      <c r="G468" s="16" t="s">
        <v>8221</v>
      </c>
      <c r="H468">
        <v>2</v>
      </c>
    </row>
    <row r="469" spans="1:8" x14ac:dyDescent="0.2">
      <c r="A469" t="s">
        <v>8219</v>
      </c>
      <c r="B469">
        <v>111</v>
      </c>
      <c r="F469" t="s">
        <v>8221</v>
      </c>
      <c r="G469" s="16" t="s">
        <v>8221</v>
      </c>
      <c r="H469">
        <v>0</v>
      </c>
    </row>
    <row r="470" spans="1:8" x14ac:dyDescent="0.2">
      <c r="A470" t="s">
        <v>8219</v>
      </c>
      <c r="B470">
        <v>255</v>
      </c>
      <c r="F470" t="s">
        <v>8221</v>
      </c>
      <c r="G470" s="16" t="s">
        <v>8221</v>
      </c>
      <c r="H470">
        <v>4</v>
      </c>
    </row>
    <row r="471" spans="1:8" x14ac:dyDescent="0.2">
      <c r="A471" t="s">
        <v>8219</v>
      </c>
      <c r="B471">
        <v>141</v>
      </c>
      <c r="F471" t="s">
        <v>8221</v>
      </c>
      <c r="G471" s="16" t="s">
        <v>8221</v>
      </c>
      <c r="H471">
        <v>1</v>
      </c>
    </row>
    <row r="472" spans="1:8" x14ac:dyDescent="0.2">
      <c r="A472" t="s">
        <v>8219</v>
      </c>
      <c r="B472">
        <v>159</v>
      </c>
      <c r="F472" t="s">
        <v>8221</v>
      </c>
      <c r="G472" s="16" t="s">
        <v>8221</v>
      </c>
      <c r="H472">
        <v>30</v>
      </c>
    </row>
    <row r="473" spans="1:8" x14ac:dyDescent="0.2">
      <c r="A473" t="s">
        <v>8219</v>
      </c>
      <c r="B473">
        <v>99</v>
      </c>
      <c r="F473" t="s">
        <v>8221</v>
      </c>
      <c r="G473" s="16" t="s">
        <v>8221</v>
      </c>
      <c r="H473">
        <v>3</v>
      </c>
    </row>
    <row r="474" spans="1:8" x14ac:dyDescent="0.2">
      <c r="A474" t="s">
        <v>8219</v>
      </c>
      <c r="B474">
        <v>96</v>
      </c>
      <c r="F474" t="s">
        <v>8221</v>
      </c>
      <c r="G474" s="16" t="s">
        <v>8221</v>
      </c>
      <c r="H474">
        <v>975</v>
      </c>
    </row>
    <row r="475" spans="1:8" x14ac:dyDescent="0.2">
      <c r="A475" t="s">
        <v>8219</v>
      </c>
      <c r="B475">
        <v>27</v>
      </c>
      <c r="F475" t="s">
        <v>8221</v>
      </c>
      <c r="G475" s="16" t="s">
        <v>8221</v>
      </c>
      <c r="H475">
        <v>167</v>
      </c>
    </row>
    <row r="476" spans="1:8" x14ac:dyDescent="0.2">
      <c r="A476" t="s">
        <v>8219</v>
      </c>
      <c r="B476">
        <v>166</v>
      </c>
      <c r="F476" t="s">
        <v>8221</v>
      </c>
      <c r="G476" s="16" t="s">
        <v>8221</v>
      </c>
      <c r="H476">
        <v>5</v>
      </c>
    </row>
    <row r="477" spans="1:8" x14ac:dyDescent="0.2">
      <c r="A477" t="s">
        <v>8219</v>
      </c>
      <c r="B477">
        <v>76</v>
      </c>
      <c r="F477" t="s">
        <v>8221</v>
      </c>
      <c r="G477" s="16" t="s">
        <v>8221</v>
      </c>
      <c r="H477">
        <v>18</v>
      </c>
    </row>
    <row r="478" spans="1:8" x14ac:dyDescent="0.2">
      <c r="A478" t="s">
        <v>8219</v>
      </c>
      <c r="B478">
        <v>211</v>
      </c>
      <c r="F478" t="s">
        <v>8221</v>
      </c>
      <c r="G478" s="16" t="s">
        <v>8221</v>
      </c>
      <c r="H478">
        <v>98</v>
      </c>
    </row>
    <row r="479" spans="1:8" x14ac:dyDescent="0.2">
      <c r="A479" t="s">
        <v>8219</v>
      </c>
      <c r="B479">
        <v>21</v>
      </c>
      <c r="F479" t="s">
        <v>8221</v>
      </c>
      <c r="G479" s="16" t="s">
        <v>8221</v>
      </c>
      <c r="H479">
        <v>4</v>
      </c>
    </row>
    <row r="480" spans="1:8" x14ac:dyDescent="0.2">
      <c r="A480" t="s">
        <v>8219</v>
      </c>
      <c r="B480">
        <v>61</v>
      </c>
      <c r="F480" t="s">
        <v>8221</v>
      </c>
      <c r="G480" s="16" t="s">
        <v>8221</v>
      </c>
      <c r="H480">
        <v>3</v>
      </c>
    </row>
    <row r="481" spans="1:8" x14ac:dyDescent="0.2">
      <c r="A481" t="s">
        <v>8219</v>
      </c>
      <c r="B481">
        <v>30</v>
      </c>
      <c r="F481" t="s">
        <v>8221</v>
      </c>
      <c r="G481" s="16" t="s">
        <v>8221</v>
      </c>
      <c r="H481">
        <v>1</v>
      </c>
    </row>
    <row r="482" spans="1:8" x14ac:dyDescent="0.2">
      <c r="A482" t="s">
        <v>8219</v>
      </c>
      <c r="B482">
        <v>375</v>
      </c>
      <c r="F482" t="s">
        <v>8221</v>
      </c>
      <c r="G482" s="16" t="s">
        <v>8221</v>
      </c>
      <c r="H482">
        <v>0</v>
      </c>
    </row>
    <row r="483" spans="1:8" x14ac:dyDescent="0.2">
      <c r="A483" t="s">
        <v>8219</v>
      </c>
      <c r="B483">
        <v>111</v>
      </c>
      <c r="F483" t="s">
        <v>8221</v>
      </c>
      <c r="G483" s="16" t="s">
        <v>8221</v>
      </c>
      <c r="H483">
        <v>9</v>
      </c>
    </row>
    <row r="484" spans="1:8" x14ac:dyDescent="0.2">
      <c r="A484" t="s">
        <v>8219</v>
      </c>
      <c r="B484">
        <v>123</v>
      </c>
      <c r="F484" t="s">
        <v>8221</v>
      </c>
      <c r="G484" s="16" t="s">
        <v>8221</v>
      </c>
      <c r="H484">
        <v>2</v>
      </c>
    </row>
    <row r="485" spans="1:8" x14ac:dyDescent="0.2">
      <c r="A485" t="s">
        <v>8219</v>
      </c>
      <c r="B485">
        <v>70</v>
      </c>
      <c r="F485" t="s">
        <v>8221</v>
      </c>
      <c r="G485" s="16" t="s">
        <v>8221</v>
      </c>
      <c r="H485">
        <v>0</v>
      </c>
    </row>
    <row r="486" spans="1:8" x14ac:dyDescent="0.2">
      <c r="A486" t="s">
        <v>8219</v>
      </c>
      <c r="B486">
        <v>85</v>
      </c>
      <c r="F486" t="s">
        <v>8221</v>
      </c>
      <c r="G486" s="16" t="s">
        <v>8221</v>
      </c>
      <c r="H486">
        <v>147</v>
      </c>
    </row>
    <row r="487" spans="1:8" x14ac:dyDescent="0.2">
      <c r="A487" t="s">
        <v>8219</v>
      </c>
      <c r="B487">
        <v>86</v>
      </c>
      <c r="F487" t="s">
        <v>8221</v>
      </c>
      <c r="G487" s="16" t="s">
        <v>8221</v>
      </c>
      <c r="H487">
        <v>49</v>
      </c>
    </row>
    <row r="488" spans="1:8" x14ac:dyDescent="0.2">
      <c r="A488" t="s">
        <v>8219</v>
      </c>
      <c r="B488">
        <v>13</v>
      </c>
      <c r="F488" t="s">
        <v>8221</v>
      </c>
      <c r="G488" s="16" t="s">
        <v>8221</v>
      </c>
      <c r="H488">
        <v>1</v>
      </c>
    </row>
    <row r="489" spans="1:8" x14ac:dyDescent="0.2">
      <c r="A489" t="s">
        <v>8219</v>
      </c>
      <c r="B489">
        <v>33</v>
      </c>
      <c r="F489" t="s">
        <v>8221</v>
      </c>
      <c r="G489" s="16" t="s">
        <v>8221</v>
      </c>
      <c r="H489">
        <v>2</v>
      </c>
    </row>
    <row r="490" spans="1:8" x14ac:dyDescent="0.2">
      <c r="A490" t="s">
        <v>8219</v>
      </c>
      <c r="B490">
        <v>15</v>
      </c>
      <c r="F490" t="s">
        <v>8221</v>
      </c>
      <c r="G490" s="16" t="s">
        <v>8221</v>
      </c>
      <c r="H490">
        <v>7</v>
      </c>
    </row>
    <row r="491" spans="1:8" x14ac:dyDescent="0.2">
      <c r="A491" t="s">
        <v>8219</v>
      </c>
      <c r="B491">
        <v>273</v>
      </c>
      <c r="F491" t="s">
        <v>8221</v>
      </c>
      <c r="G491" s="16" t="s">
        <v>8221</v>
      </c>
      <c r="H491">
        <v>4</v>
      </c>
    </row>
    <row r="492" spans="1:8" x14ac:dyDescent="0.2">
      <c r="A492" t="s">
        <v>8219</v>
      </c>
      <c r="B492">
        <v>714</v>
      </c>
      <c r="F492" t="s">
        <v>8221</v>
      </c>
      <c r="G492" s="16" t="s">
        <v>8221</v>
      </c>
      <c r="H492">
        <v>27</v>
      </c>
    </row>
    <row r="493" spans="1:8" x14ac:dyDescent="0.2">
      <c r="A493" t="s">
        <v>8219</v>
      </c>
      <c r="B493">
        <v>170</v>
      </c>
      <c r="F493" t="s">
        <v>8221</v>
      </c>
      <c r="G493" s="16" t="s">
        <v>8221</v>
      </c>
      <c r="H493">
        <v>94</v>
      </c>
    </row>
    <row r="494" spans="1:8" x14ac:dyDescent="0.2">
      <c r="A494" t="s">
        <v>8219</v>
      </c>
      <c r="B494">
        <v>512</v>
      </c>
      <c r="F494" t="s">
        <v>8221</v>
      </c>
      <c r="G494" s="16" t="s">
        <v>8221</v>
      </c>
      <c r="H494">
        <v>29</v>
      </c>
    </row>
    <row r="495" spans="1:8" x14ac:dyDescent="0.2">
      <c r="A495" t="s">
        <v>8219</v>
      </c>
      <c r="B495">
        <v>314</v>
      </c>
      <c r="F495" t="s">
        <v>8221</v>
      </c>
      <c r="G495" s="16" t="s">
        <v>8221</v>
      </c>
      <c r="H495">
        <v>7</v>
      </c>
    </row>
    <row r="496" spans="1:8" x14ac:dyDescent="0.2">
      <c r="A496" t="s">
        <v>8219</v>
      </c>
      <c r="B496">
        <v>167</v>
      </c>
      <c r="F496" t="s">
        <v>8221</v>
      </c>
      <c r="G496" s="16" t="s">
        <v>8221</v>
      </c>
      <c r="H496">
        <v>22</v>
      </c>
    </row>
    <row r="497" spans="1:8" x14ac:dyDescent="0.2">
      <c r="A497" t="s">
        <v>8219</v>
      </c>
      <c r="B497">
        <v>9</v>
      </c>
      <c r="F497" t="s">
        <v>8221</v>
      </c>
      <c r="G497" s="16" t="s">
        <v>8221</v>
      </c>
      <c r="H497">
        <v>1</v>
      </c>
    </row>
    <row r="498" spans="1:8" x14ac:dyDescent="0.2">
      <c r="A498" t="s">
        <v>8219</v>
      </c>
      <c r="B498">
        <v>103</v>
      </c>
      <c r="F498" t="s">
        <v>8221</v>
      </c>
      <c r="G498" s="16" t="s">
        <v>8221</v>
      </c>
      <c r="H498">
        <v>10</v>
      </c>
    </row>
    <row r="499" spans="1:8" x14ac:dyDescent="0.2">
      <c r="A499" t="s">
        <v>8219</v>
      </c>
      <c r="B499">
        <v>111</v>
      </c>
      <c r="F499" t="s">
        <v>8221</v>
      </c>
      <c r="G499" s="16" t="s">
        <v>8221</v>
      </c>
      <c r="H499">
        <v>6</v>
      </c>
    </row>
    <row r="500" spans="1:8" x14ac:dyDescent="0.2">
      <c r="A500" t="s">
        <v>8219</v>
      </c>
      <c r="B500">
        <v>271</v>
      </c>
      <c r="F500" t="s">
        <v>8221</v>
      </c>
      <c r="G500" s="16" t="s">
        <v>8221</v>
      </c>
      <c r="H500">
        <v>24</v>
      </c>
    </row>
    <row r="501" spans="1:8" x14ac:dyDescent="0.2">
      <c r="A501" t="s">
        <v>8219</v>
      </c>
      <c r="B501">
        <v>101</v>
      </c>
      <c r="F501" t="s">
        <v>8221</v>
      </c>
      <c r="G501" s="16" t="s">
        <v>8221</v>
      </c>
      <c r="H501">
        <v>15</v>
      </c>
    </row>
    <row r="502" spans="1:8" x14ac:dyDescent="0.2">
      <c r="A502" t="s">
        <v>8219</v>
      </c>
      <c r="B502">
        <v>57</v>
      </c>
      <c r="F502" t="s">
        <v>8221</v>
      </c>
      <c r="G502" s="16" t="s">
        <v>8221</v>
      </c>
      <c r="H502">
        <v>37</v>
      </c>
    </row>
    <row r="503" spans="1:8" x14ac:dyDescent="0.2">
      <c r="A503" t="s">
        <v>8219</v>
      </c>
      <c r="B503">
        <v>62</v>
      </c>
      <c r="F503" t="s">
        <v>8221</v>
      </c>
      <c r="G503" s="16" t="s">
        <v>8221</v>
      </c>
      <c r="H503">
        <v>20</v>
      </c>
    </row>
    <row r="504" spans="1:8" x14ac:dyDescent="0.2">
      <c r="A504" t="s">
        <v>8219</v>
      </c>
      <c r="B504">
        <v>32</v>
      </c>
      <c r="F504" t="s">
        <v>8221</v>
      </c>
      <c r="G504" s="16" t="s">
        <v>8221</v>
      </c>
      <c r="H504">
        <v>7</v>
      </c>
    </row>
    <row r="505" spans="1:8" x14ac:dyDescent="0.2">
      <c r="A505" t="s">
        <v>8219</v>
      </c>
      <c r="B505">
        <v>141</v>
      </c>
      <c r="F505" t="s">
        <v>8221</v>
      </c>
      <c r="G505" s="16" t="s">
        <v>8221</v>
      </c>
      <c r="H505">
        <v>0</v>
      </c>
    </row>
    <row r="506" spans="1:8" x14ac:dyDescent="0.2">
      <c r="A506" t="s">
        <v>8219</v>
      </c>
      <c r="B506">
        <v>75</v>
      </c>
      <c r="F506" t="s">
        <v>8221</v>
      </c>
      <c r="G506" s="16" t="s">
        <v>8221</v>
      </c>
      <c r="H506">
        <v>21</v>
      </c>
    </row>
    <row r="507" spans="1:8" x14ac:dyDescent="0.2">
      <c r="A507" t="s">
        <v>8219</v>
      </c>
      <c r="B507">
        <v>46</v>
      </c>
      <c r="F507" t="s">
        <v>8221</v>
      </c>
      <c r="G507" s="16" t="s">
        <v>8221</v>
      </c>
      <c r="H507">
        <v>3</v>
      </c>
    </row>
    <row r="508" spans="1:8" x14ac:dyDescent="0.2">
      <c r="A508" t="s">
        <v>8219</v>
      </c>
      <c r="B508">
        <v>103</v>
      </c>
      <c r="F508" t="s">
        <v>8221</v>
      </c>
      <c r="G508" s="16" t="s">
        <v>8221</v>
      </c>
      <c r="H508">
        <v>11</v>
      </c>
    </row>
    <row r="509" spans="1:8" x14ac:dyDescent="0.2">
      <c r="A509" t="s">
        <v>8219</v>
      </c>
      <c r="B509">
        <v>6</v>
      </c>
      <c r="F509" t="s">
        <v>8221</v>
      </c>
      <c r="G509" s="16" t="s">
        <v>8221</v>
      </c>
      <c r="H509">
        <v>1</v>
      </c>
    </row>
    <row r="510" spans="1:8" x14ac:dyDescent="0.2">
      <c r="A510" t="s">
        <v>8219</v>
      </c>
      <c r="B510">
        <v>83</v>
      </c>
      <c r="F510" t="s">
        <v>8221</v>
      </c>
      <c r="G510" s="16" t="s">
        <v>8221</v>
      </c>
      <c r="H510">
        <v>312</v>
      </c>
    </row>
    <row r="511" spans="1:8" x14ac:dyDescent="0.2">
      <c r="A511" t="s">
        <v>8219</v>
      </c>
      <c r="B511">
        <v>108</v>
      </c>
      <c r="F511" t="s">
        <v>8221</v>
      </c>
      <c r="G511" s="16" t="s">
        <v>8221</v>
      </c>
      <c r="H511">
        <v>1</v>
      </c>
    </row>
    <row r="512" spans="1:8" x14ac:dyDescent="0.2">
      <c r="A512" t="s">
        <v>8219</v>
      </c>
      <c r="B512">
        <v>25</v>
      </c>
      <c r="F512" t="s">
        <v>8221</v>
      </c>
      <c r="G512" s="16" t="s">
        <v>8221</v>
      </c>
      <c r="H512">
        <v>3</v>
      </c>
    </row>
    <row r="513" spans="1:8" x14ac:dyDescent="0.2">
      <c r="A513" t="s">
        <v>8219</v>
      </c>
      <c r="B513">
        <v>549</v>
      </c>
      <c r="F513" t="s">
        <v>8221</v>
      </c>
      <c r="G513" s="16" t="s">
        <v>8221</v>
      </c>
      <c r="H513">
        <v>4</v>
      </c>
    </row>
    <row r="514" spans="1:8" x14ac:dyDescent="0.2">
      <c r="A514" t="s">
        <v>8219</v>
      </c>
      <c r="B514">
        <v>222</v>
      </c>
      <c r="F514" t="s">
        <v>8221</v>
      </c>
      <c r="G514" s="16" t="s">
        <v>8221</v>
      </c>
      <c r="H514">
        <v>10</v>
      </c>
    </row>
    <row r="515" spans="1:8" x14ac:dyDescent="0.2">
      <c r="A515" t="s">
        <v>8219</v>
      </c>
      <c r="B515">
        <v>183</v>
      </c>
      <c r="F515" t="s">
        <v>8221</v>
      </c>
      <c r="G515" s="16" t="s">
        <v>8221</v>
      </c>
      <c r="H515">
        <v>8</v>
      </c>
    </row>
    <row r="516" spans="1:8" x14ac:dyDescent="0.2">
      <c r="A516" t="s">
        <v>8219</v>
      </c>
      <c r="B516">
        <v>89</v>
      </c>
      <c r="F516" t="s">
        <v>8221</v>
      </c>
      <c r="G516" s="16" t="s">
        <v>8221</v>
      </c>
      <c r="H516">
        <v>3</v>
      </c>
    </row>
    <row r="517" spans="1:8" x14ac:dyDescent="0.2">
      <c r="A517" t="s">
        <v>8219</v>
      </c>
      <c r="B517">
        <v>253</v>
      </c>
      <c r="F517" t="s">
        <v>8221</v>
      </c>
      <c r="G517" s="16" t="s">
        <v>8221</v>
      </c>
      <c r="H517">
        <v>1</v>
      </c>
    </row>
    <row r="518" spans="1:8" x14ac:dyDescent="0.2">
      <c r="A518" t="s">
        <v>8219</v>
      </c>
      <c r="B518">
        <v>140</v>
      </c>
      <c r="F518" t="s">
        <v>8221</v>
      </c>
      <c r="G518" s="16" t="s">
        <v>8221</v>
      </c>
      <c r="H518">
        <v>0</v>
      </c>
    </row>
    <row r="519" spans="1:8" x14ac:dyDescent="0.2">
      <c r="A519" t="s">
        <v>8219</v>
      </c>
      <c r="B519">
        <v>103</v>
      </c>
      <c r="F519" t="s">
        <v>8221</v>
      </c>
      <c r="G519" s="16" t="s">
        <v>8221</v>
      </c>
      <c r="H519">
        <v>5</v>
      </c>
    </row>
    <row r="520" spans="1:8" x14ac:dyDescent="0.2">
      <c r="A520" t="s">
        <v>8219</v>
      </c>
      <c r="B520">
        <v>138</v>
      </c>
      <c r="F520" t="s">
        <v>8221</v>
      </c>
      <c r="G520" s="16" t="s">
        <v>8221</v>
      </c>
      <c r="H520">
        <v>0</v>
      </c>
    </row>
    <row r="521" spans="1:8" x14ac:dyDescent="0.2">
      <c r="A521" t="s">
        <v>8219</v>
      </c>
      <c r="B521">
        <v>191</v>
      </c>
      <c r="F521" t="s">
        <v>8221</v>
      </c>
      <c r="G521" s="16" t="s">
        <v>8221</v>
      </c>
      <c r="H521">
        <v>3</v>
      </c>
    </row>
    <row r="522" spans="1:8" x14ac:dyDescent="0.2">
      <c r="A522" t="s">
        <v>8219</v>
      </c>
      <c r="B522">
        <v>45</v>
      </c>
      <c r="F522" t="s">
        <v>8221</v>
      </c>
      <c r="G522" s="16" t="s">
        <v>8221</v>
      </c>
      <c r="H522">
        <v>7</v>
      </c>
    </row>
    <row r="523" spans="1:8" x14ac:dyDescent="0.2">
      <c r="A523" t="s">
        <v>8219</v>
      </c>
      <c r="B523">
        <v>17</v>
      </c>
      <c r="F523" t="s">
        <v>8221</v>
      </c>
      <c r="G523" s="16" t="s">
        <v>8221</v>
      </c>
      <c r="H523">
        <v>0</v>
      </c>
    </row>
    <row r="524" spans="1:8" x14ac:dyDescent="0.2">
      <c r="A524" t="s">
        <v>8219</v>
      </c>
      <c r="B524">
        <v>31</v>
      </c>
      <c r="F524" t="s">
        <v>8221</v>
      </c>
      <c r="G524" s="16" t="s">
        <v>8221</v>
      </c>
      <c r="H524">
        <v>2</v>
      </c>
    </row>
    <row r="525" spans="1:8" x14ac:dyDescent="0.2">
      <c r="A525" t="s">
        <v>8219</v>
      </c>
      <c r="B525">
        <v>50</v>
      </c>
      <c r="F525" t="s">
        <v>8221</v>
      </c>
      <c r="G525" s="16" t="s">
        <v>8221</v>
      </c>
      <c r="H525">
        <v>23</v>
      </c>
    </row>
    <row r="526" spans="1:8" x14ac:dyDescent="0.2">
      <c r="A526" t="s">
        <v>8219</v>
      </c>
      <c r="B526">
        <v>59</v>
      </c>
      <c r="F526" t="s">
        <v>8221</v>
      </c>
      <c r="G526" s="16" t="s">
        <v>8221</v>
      </c>
      <c r="H526">
        <v>1</v>
      </c>
    </row>
    <row r="527" spans="1:8" x14ac:dyDescent="0.2">
      <c r="A527" t="s">
        <v>8219</v>
      </c>
      <c r="B527">
        <v>81</v>
      </c>
      <c r="F527" t="s">
        <v>8221</v>
      </c>
      <c r="G527" s="16" t="s">
        <v>8221</v>
      </c>
      <c r="H527">
        <v>2</v>
      </c>
    </row>
    <row r="528" spans="1:8" x14ac:dyDescent="0.2">
      <c r="A528" t="s">
        <v>8219</v>
      </c>
      <c r="B528">
        <v>508</v>
      </c>
      <c r="F528" t="s">
        <v>8221</v>
      </c>
      <c r="G528" s="16" t="s">
        <v>8221</v>
      </c>
      <c r="H528">
        <v>3</v>
      </c>
    </row>
    <row r="529" spans="1:8" x14ac:dyDescent="0.2">
      <c r="A529" t="s">
        <v>8219</v>
      </c>
      <c r="B529">
        <v>74</v>
      </c>
      <c r="F529" t="s">
        <v>8221</v>
      </c>
      <c r="G529" s="16" t="s">
        <v>8221</v>
      </c>
      <c r="H529">
        <v>0</v>
      </c>
    </row>
    <row r="530" spans="1:8" x14ac:dyDescent="0.2">
      <c r="A530" t="s">
        <v>8219</v>
      </c>
      <c r="B530">
        <v>141</v>
      </c>
      <c r="F530" t="s">
        <v>8221</v>
      </c>
      <c r="G530" s="16" t="s">
        <v>8221</v>
      </c>
      <c r="H530">
        <v>13</v>
      </c>
    </row>
    <row r="531" spans="1:8" x14ac:dyDescent="0.2">
      <c r="A531" t="s">
        <v>8219</v>
      </c>
      <c r="B531">
        <v>711</v>
      </c>
      <c r="F531" t="s">
        <v>8221</v>
      </c>
      <c r="G531" s="16" t="s">
        <v>8221</v>
      </c>
      <c r="H531">
        <v>1</v>
      </c>
    </row>
    <row r="532" spans="1:8" x14ac:dyDescent="0.2">
      <c r="A532" t="s">
        <v>8219</v>
      </c>
      <c r="B532">
        <v>141</v>
      </c>
      <c r="F532" t="s">
        <v>8221</v>
      </c>
      <c r="G532" s="16" t="s">
        <v>8221</v>
      </c>
      <c r="H532">
        <v>1</v>
      </c>
    </row>
    <row r="533" spans="1:8" x14ac:dyDescent="0.2">
      <c r="A533" t="s">
        <v>8219</v>
      </c>
      <c r="B533">
        <v>109</v>
      </c>
      <c r="F533" t="s">
        <v>8221</v>
      </c>
      <c r="G533" s="16" t="s">
        <v>8221</v>
      </c>
      <c r="H533">
        <v>1</v>
      </c>
    </row>
    <row r="534" spans="1:8" x14ac:dyDescent="0.2">
      <c r="A534" t="s">
        <v>8219</v>
      </c>
      <c r="B534">
        <v>361</v>
      </c>
      <c r="F534" t="s">
        <v>8221</v>
      </c>
      <c r="G534" s="16" t="s">
        <v>8221</v>
      </c>
      <c r="H534">
        <v>6</v>
      </c>
    </row>
    <row r="535" spans="1:8" x14ac:dyDescent="0.2">
      <c r="A535" t="s">
        <v>8219</v>
      </c>
      <c r="B535">
        <v>176</v>
      </c>
      <c r="F535" t="s">
        <v>8221</v>
      </c>
      <c r="G535" s="16" t="s">
        <v>8221</v>
      </c>
      <c r="H535">
        <v>39</v>
      </c>
    </row>
    <row r="536" spans="1:8" x14ac:dyDescent="0.2">
      <c r="A536" t="s">
        <v>8219</v>
      </c>
      <c r="B536">
        <v>670</v>
      </c>
      <c r="F536" t="s">
        <v>8221</v>
      </c>
      <c r="G536" s="16" t="s">
        <v>8221</v>
      </c>
      <c r="H536">
        <v>4</v>
      </c>
    </row>
    <row r="537" spans="1:8" x14ac:dyDescent="0.2">
      <c r="A537" t="s">
        <v>8219</v>
      </c>
      <c r="B537">
        <v>96</v>
      </c>
      <c r="F537" t="s">
        <v>8221</v>
      </c>
      <c r="G537" s="16" t="s">
        <v>8221</v>
      </c>
      <c r="H537">
        <v>1</v>
      </c>
    </row>
    <row r="538" spans="1:8" x14ac:dyDescent="0.2">
      <c r="A538" t="s">
        <v>8219</v>
      </c>
      <c r="B538">
        <v>74</v>
      </c>
      <c r="F538" t="s">
        <v>8221</v>
      </c>
      <c r="G538" s="16" t="s">
        <v>8221</v>
      </c>
      <c r="H538">
        <v>0</v>
      </c>
    </row>
    <row r="539" spans="1:8" x14ac:dyDescent="0.2">
      <c r="A539" t="s">
        <v>8219</v>
      </c>
      <c r="B539">
        <v>52</v>
      </c>
      <c r="F539" t="s">
        <v>8221</v>
      </c>
      <c r="G539" s="16" t="s">
        <v>8221</v>
      </c>
      <c r="H539">
        <v>0</v>
      </c>
    </row>
    <row r="540" spans="1:8" x14ac:dyDescent="0.2">
      <c r="A540" t="s">
        <v>8219</v>
      </c>
      <c r="B540">
        <v>105</v>
      </c>
      <c r="F540" t="s">
        <v>8221</v>
      </c>
      <c r="G540" s="16" t="s">
        <v>8221</v>
      </c>
      <c r="H540">
        <v>0</v>
      </c>
    </row>
    <row r="541" spans="1:8" x14ac:dyDescent="0.2">
      <c r="A541" t="s">
        <v>8219</v>
      </c>
      <c r="B541">
        <v>41</v>
      </c>
      <c r="F541" t="s">
        <v>8221</v>
      </c>
      <c r="G541" s="16" t="s">
        <v>8221</v>
      </c>
      <c r="H541">
        <v>8</v>
      </c>
    </row>
    <row r="542" spans="1:8" x14ac:dyDescent="0.2">
      <c r="A542" t="s">
        <v>8219</v>
      </c>
      <c r="B542">
        <v>34</v>
      </c>
      <c r="F542" t="s">
        <v>8221</v>
      </c>
      <c r="G542" s="16" t="s">
        <v>8221</v>
      </c>
      <c r="H542">
        <v>0</v>
      </c>
    </row>
    <row r="543" spans="1:8" x14ac:dyDescent="0.2">
      <c r="A543" t="s">
        <v>8219</v>
      </c>
      <c r="B543">
        <v>66</v>
      </c>
      <c r="F543" t="s">
        <v>8221</v>
      </c>
      <c r="G543" s="16" t="s">
        <v>8221</v>
      </c>
      <c r="H543">
        <v>1</v>
      </c>
    </row>
    <row r="544" spans="1:8" x14ac:dyDescent="0.2">
      <c r="A544" t="s">
        <v>8219</v>
      </c>
      <c r="B544">
        <v>50</v>
      </c>
      <c r="F544" t="s">
        <v>8221</v>
      </c>
      <c r="G544" s="16" t="s">
        <v>8221</v>
      </c>
      <c r="H544">
        <v>12</v>
      </c>
    </row>
    <row r="545" spans="1:8" x14ac:dyDescent="0.2">
      <c r="A545" t="s">
        <v>8219</v>
      </c>
      <c r="B545">
        <v>159</v>
      </c>
      <c r="F545" t="s">
        <v>8221</v>
      </c>
      <c r="G545" s="16" t="s">
        <v>8221</v>
      </c>
      <c r="H545">
        <v>0</v>
      </c>
    </row>
    <row r="546" spans="1:8" x14ac:dyDescent="0.2">
      <c r="A546" t="s">
        <v>8219</v>
      </c>
      <c r="B546">
        <v>182</v>
      </c>
      <c r="F546" t="s">
        <v>8221</v>
      </c>
      <c r="G546" s="16" t="s">
        <v>8221</v>
      </c>
      <c r="H546">
        <v>3</v>
      </c>
    </row>
    <row r="547" spans="1:8" x14ac:dyDescent="0.2">
      <c r="A547" t="s">
        <v>8219</v>
      </c>
      <c r="B547">
        <v>206</v>
      </c>
      <c r="F547" t="s">
        <v>8221</v>
      </c>
      <c r="G547" s="16" t="s">
        <v>8221</v>
      </c>
      <c r="H547">
        <v>2</v>
      </c>
    </row>
    <row r="548" spans="1:8" x14ac:dyDescent="0.2">
      <c r="A548" t="s">
        <v>8219</v>
      </c>
      <c r="B548">
        <v>169</v>
      </c>
      <c r="F548" t="s">
        <v>8221</v>
      </c>
      <c r="G548" s="16" t="s">
        <v>8221</v>
      </c>
      <c r="H548">
        <v>6</v>
      </c>
    </row>
    <row r="549" spans="1:8" x14ac:dyDescent="0.2">
      <c r="A549" t="s">
        <v>8219</v>
      </c>
      <c r="B549">
        <v>31</v>
      </c>
      <c r="F549" t="s">
        <v>8221</v>
      </c>
      <c r="G549" s="16" t="s">
        <v>8221</v>
      </c>
      <c r="H549">
        <v>0</v>
      </c>
    </row>
    <row r="550" spans="1:8" x14ac:dyDescent="0.2">
      <c r="A550" t="s">
        <v>8219</v>
      </c>
      <c r="B550">
        <v>28</v>
      </c>
      <c r="F550" t="s">
        <v>8221</v>
      </c>
      <c r="G550" s="16" t="s">
        <v>8221</v>
      </c>
      <c r="H550">
        <v>15</v>
      </c>
    </row>
    <row r="551" spans="1:8" x14ac:dyDescent="0.2">
      <c r="A551" t="s">
        <v>8219</v>
      </c>
      <c r="B551">
        <v>54</v>
      </c>
      <c r="F551" t="s">
        <v>8221</v>
      </c>
      <c r="G551" s="16" t="s">
        <v>8221</v>
      </c>
      <c r="H551">
        <v>1</v>
      </c>
    </row>
    <row r="552" spans="1:8" x14ac:dyDescent="0.2">
      <c r="A552" t="s">
        <v>8219</v>
      </c>
      <c r="B552">
        <v>467</v>
      </c>
      <c r="F552" t="s">
        <v>8221</v>
      </c>
      <c r="G552" s="16" t="s">
        <v>8221</v>
      </c>
      <c r="H552">
        <v>3</v>
      </c>
    </row>
    <row r="553" spans="1:8" x14ac:dyDescent="0.2">
      <c r="A553" t="s">
        <v>8219</v>
      </c>
      <c r="B553">
        <v>389</v>
      </c>
      <c r="F553" t="s">
        <v>8221</v>
      </c>
      <c r="G553" s="16" t="s">
        <v>8221</v>
      </c>
      <c r="H553">
        <v>8</v>
      </c>
    </row>
    <row r="554" spans="1:8" x14ac:dyDescent="0.2">
      <c r="A554" t="s">
        <v>8219</v>
      </c>
      <c r="B554">
        <v>68</v>
      </c>
      <c r="F554" t="s">
        <v>8221</v>
      </c>
      <c r="G554" s="16" t="s">
        <v>8221</v>
      </c>
      <c r="H554">
        <v>0</v>
      </c>
    </row>
    <row r="555" spans="1:8" x14ac:dyDescent="0.2">
      <c r="A555" t="s">
        <v>8219</v>
      </c>
      <c r="B555">
        <v>413</v>
      </c>
      <c r="F555" t="s">
        <v>8221</v>
      </c>
      <c r="G555" s="16" t="s">
        <v>8221</v>
      </c>
      <c r="H555">
        <v>3</v>
      </c>
    </row>
    <row r="556" spans="1:8" x14ac:dyDescent="0.2">
      <c r="A556" t="s">
        <v>8219</v>
      </c>
      <c r="B556">
        <v>190</v>
      </c>
      <c r="F556" t="s">
        <v>8221</v>
      </c>
      <c r="G556" s="16" t="s">
        <v>8221</v>
      </c>
      <c r="H556">
        <v>3</v>
      </c>
    </row>
    <row r="557" spans="1:8" x14ac:dyDescent="0.2">
      <c r="A557" t="s">
        <v>8219</v>
      </c>
      <c r="B557">
        <v>189</v>
      </c>
      <c r="F557" t="s">
        <v>8221</v>
      </c>
      <c r="G557" s="16" t="s">
        <v>8221</v>
      </c>
      <c r="H557">
        <v>0</v>
      </c>
    </row>
    <row r="558" spans="1:8" x14ac:dyDescent="0.2">
      <c r="A558" t="s">
        <v>8219</v>
      </c>
      <c r="B558">
        <v>130</v>
      </c>
      <c r="F558" t="s">
        <v>8221</v>
      </c>
      <c r="G558" s="16" t="s">
        <v>8221</v>
      </c>
      <c r="H558">
        <v>19</v>
      </c>
    </row>
    <row r="559" spans="1:8" x14ac:dyDescent="0.2">
      <c r="A559" t="s">
        <v>8219</v>
      </c>
      <c r="B559">
        <v>74</v>
      </c>
      <c r="F559" t="s">
        <v>8221</v>
      </c>
      <c r="G559" s="16" t="s">
        <v>8221</v>
      </c>
      <c r="H559">
        <v>0</v>
      </c>
    </row>
    <row r="560" spans="1:8" x14ac:dyDescent="0.2">
      <c r="A560" t="s">
        <v>8219</v>
      </c>
      <c r="B560">
        <v>274</v>
      </c>
      <c r="F560" t="s">
        <v>8221</v>
      </c>
      <c r="G560" s="16" t="s">
        <v>8221</v>
      </c>
      <c r="H560">
        <v>2</v>
      </c>
    </row>
    <row r="561" spans="1:8" x14ac:dyDescent="0.2">
      <c r="A561" t="s">
        <v>8219</v>
      </c>
      <c r="B561">
        <v>22</v>
      </c>
      <c r="F561" t="s">
        <v>8221</v>
      </c>
      <c r="G561" s="16" t="s">
        <v>8221</v>
      </c>
      <c r="H561">
        <v>0</v>
      </c>
    </row>
    <row r="562" spans="1:8" x14ac:dyDescent="0.2">
      <c r="A562" t="s">
        <v>8219</v>
      </c>
      <c r="B562">
        <v>31</v>
      </c>
      <c r="F562" t="s">
        <v>8221</v>
      </c>
      <c r="G562" s="16" t="s">
        <v>8221</v>
      </c>
      <c r="H562">
        <v>0</v>
      </c>
    </row>
    <row r="563" spans="1:8" x14ac:dyDescent="0.2">
      <c r="A563" t="s">
        <v>8219</v>
      </c>
      <c r="B563">
        <v>63</v>
      </c>
      <c r="F563" t="s">
        <v>8221</v>
      </c>
      <c r="G563" s="16" t="s">
        <v>8221</v>
      </c>
      <c r="H563">
        <v>25</v>
      </c>
    </row>
    <row r="564" spans="1:8" x14ac:dyDescent="0.2">
      <c r="A564" t="s">
        <v>8219</v>
      </c>
      <c r="B564">
        <v>20</v>
      </c>
      <c r="F564" t="s">
        <v>8221</v>
      </c>
      <c r="G564" s="16" t="s">
        <v>8221</v>
      </c>
      <c r="H564">
        <v>8</v>
      </c>
    </row>
    <row r="565" spans="1:8" x14ac:dyDescent="0.2">
      <c r="A565" t="s">
        <v>8219</v>
      </c>
      <c r="B565">
        <v>25</v>
      </c>
      <c r="F565" t="s">
        <v>8221</v>
      </c>
      <c r="G565" s="16" t="s">
        <v>8221</v>
      </c>
      <c r="H565">
        <v>16</v>
      </c>
    </row>
    <row r="566" spans="1:8" x14ac:dyDescent="0.2">
      <c r="A566" t="s">
        <v>8219</v>
      </c>
      <c r="B566">
        <v>61</v>
      </c>
      <c r="F566" t="s">
        <v>8221</v>
      </c>
      <c r="G566" s="16" t="s">
        <v>8221</v>
      </c>
      <c r="H566">
        <v>3</v>
      </c>
    </row>
    <row r="567" spans="1:8" x14ac:dyDescent="0.2">
      <c r="A567" t="s">
        <v>8219</v>
      </c>
      <c r="B567">
        <v>52</v>
      </c>
      <c r="F567" t="s">
        <v>8221</v>
      </c>
      <c r="G567" s="16" t="s">
        <v>8221</v>
      </c>
      <c r="H567">
        <v>3</v>
      </c>
    </row>
    <row r="568" spans="1:8" x14ac:dyDescent="0.2">
      <c r="A568" t="s">
        <v>8219</v>
      </c>
      <c r="B568">
        <v>86</v>
      </c>
      <c r="F568" t="s">
        <v>8221</v>
      </c>
      <c r="G568" s="16" t="s">
        <v>8221</v>
      </c>
      <c r="H568">
        <v>2</v>
      </c>
    </row>
    <row r="569" spans="1:8" x14ac:dyDescent="0.2">
      <c r="A569" t="s">
        <v>8219</v>
      </c>
      <c r="B569">
        <v>42</v>
      </c>
      <c r="F569" t="s">
        <v>8221</v>
      </c>
      <c r="G569" s="16" t="s">
        <v>8221</v>
      </c>
      <c r="H569">
        <v>1</v>
      </c>
    </row>
    <row r="570" spans="1:8" x14ac:dyDescent="0.2">
      <c r="A570" t="s">
        <v>8219</v>
      </c>
      <c r="B570">
        <v>52</v>
      </c>
      <c r="F570" t="s">
        <v>8221</v>
      </c>
      <c r="G570" s="16" t="s">
        <v>8221</v>
      </c>
      <c r="H570">
        <v>0</v>
      </c>
    </row>
    <row r="571" spans="1:8" x14ac:dyDescent="0.2">
      <c r="A571" t="s">
        <v>8219</v>
      </c>
      <c r="B571">
        <v>120</v>
      </c>
      <c r="F571" t="s">
        <v>8221</v>
      </c>
      <c r="G571" s="16" t="s">
        <v>8221</v>
      </c>
      <c r="H571">
        <v>1</v>
      </c>
    </row>
    <row r="572" spans="1:8" x14ac:dyDescent="0.2">
      <c r="A572" t="s">
        <v>8219</v>
      </c>
      <c r="B572">
        <v>22</v>
      </c>
      <c r="F572" t="s">
        <v>8221</v>
      </c>
      <c r="G572" s="16" t="s">
        <v>8221</v>
      </c>
      <c r="H572">
        <v>19</v>
      </c>
    </row>
    <row r="573" spans="1:8" x14ac:dyDescent="0.2">
      <c r="A573" t="s">
        <v>8219</v>
      </c>
      <c r="B573">
        <v>64</v>
      </c>
      <c r="F573" t="s">
        <v>8221</v>
      </c>
      <c r="G573" s="16" t="s">
        <v>8221</v>
      </c>
      <c r="H573">
        <v>9</v>
      </c>
    </row>
    <row r="574" spans="1:8" x14ac:dyDescent="0.2">
      <c r="A574" t="s">
        <v>8219</v>
      </c>
      <c r="B574">
        <v>23</v>
      </c>
      <c r="F574" t="s">
        <v>8221</v>
      </c>
      <c r="G574" s="16" t="s">
        <v>8221</v>
      </c>
      <c r="H574">
        <v>1</v>
      </c>
    </row>
    <row r="575" spans="1:8" x14ac:dyDescent="0.2">
      <c r="A575" t="s">
        <v>8219</v>
      </c>
      <c r="B575">
        <v>238</v>
      </c>
      <c r="F575" t="s">
        <v>8221</v>
      </c>
      <c r="G575" s="16" t="s">
        <v>8221</v>
      </c>
      <c r="H575">
        <v>0</v>
      </c>
    </row>
    <row r="576" spans="1:8" x14ac:dyDescent="0.2">
      <c r="A576" t="s">
        <v>8219</v>
      </c>
      <c r="B576">
        <v>33</v>
      </c>
      <c r="F576" t="s">
        <v>8221</v>
      </c>
      <c r="G576" s="16" t="s">
        <v>8221</v>
      </c>
      <c r="H576">
        <v>1</v>
      </c>
    </row>
    <row r="577" spans="1:8" x14ac:dyDescent="0.2">
      <c r="A577" t="s">
        <v>8219</v>
      </c>
      <c r="B577">
        <v>32</v>
      </c>
      <c r="F577" t="s">
        <v>8221</v>
      </c>
      <c r="G577" s="16" t="s">
        <v>8221</v>
      </c>
      <c r="H577">
        <v>5</v>
      </c>
    </row>
    <row r="578" spans="1:8" x14ac:dyDescent="0.2">
      <c r="A578" t="s">
        <v>8219</v>
      </c>
      <c r="B578">
        <v>24</v>
      </c>
      <c r="F578" t="s">
        <v>8221</v>
      </c>
      <c r="G578" s="16" t="s">
        <v>8221</v>
      </c>
      <c r="H578">
        <v>85</v>
      </c>
    </row>
    <row r="579" spans="1:8" x14ac:dyDescent="0.2">
      <c r="A579" t="s">
        <v>8219</v>
      </c>
      <c r="B579">
        <v>29</v>
      </c>
      <c r="F579" t="s">
        <v>8221</v>
      </c>
      <c r="G579" s="16" t="s">
        <v>8221</v>
      </c>
      <c r="H579">
        <v>3</v>
      </c>
    </row>
    <row r="580" spans="1:8" x14ac:dyDescent="0.2">
      <c r="A580" t="s">
        <v>8219</v>
      </c>
      <c r="B580">
        <v>50</v>
      </c>
      <c r="F580" t="s">
        <v>8221</v>
      </c>
      <c r="G580" s="16" t="s">
        <v>8221</v>
      </c>
      <c r="H580">
        <v>4</v>
      </c>
    </row>
    <row r="581" spans="1:8" x14ac:dyDescent="0.2">
      <c r="A581" t="s">
        <v>8219</v>
      </c>
      <c r="B581">
        <v>108</v>
      </c>
      <c r="F581" t="s">
        <v>8221</v>
      </c>
      <c r="G581" s="16" t="s">
        <v>8221</v>
      </c>
      <c r="H581">
        <v>3</v>
      </c>
    </row>
    <row r="582" spans="1:8" x14ac:dyDescent="0.2">
      <c r="A582" t="s">
        <v>8219</v>
      </c>
      <c r="B582">
        <v>139</v>
      </c>
      <c r="F582" t="s">
        <v>8221</v>
      </c>
      <c r="G582" s="16" t="s">
        <v>8221</v>
      </c>
      <c r="H582">
        <v>5</v>
      </c>
    </row>
    <row r="583" spans="1:8" x14ac:dyDescent="0.2">
      <c r="A583" t="s">
        <v>8219</v>
      </c>
      <c r="B583">
        <v>7</v>
      </c>
      <c r="F583" t="s">
        <v>8221</v>
      </c>
      <c r="G583" s="16" t="s">
        <v>8221</v>
      </c>
      <c r="H583">
        <v>17</v>
      </c>
    </row>
    <row r="584" spans="1:8" x14ac:dyDescent="0.2">
      <c r="A584" t="s">
        <v>8219</v>
      </c>
      <c r="B584">
        <v>149</v>
      </c>
      <c r="F584" t="s">
        <v>8221</v>
      </c>
      <c r="G584" s="16" t="s">
        <v>8221</v>
      </c>
      <c r="H584">
        <v>3</v>
      </c>
    </row>
    <row r="585" spans="1:8" x14ac:dyDescent="0.2">
      <c r="A585" t="s">
        <v>8219</v>
      </c>
      <c r="B585">
        <v>31</v>
      </c>
      <c r="F585" t="s">
        <v>8221</v>
      </c>
      <c r="G585" s="16" t="s">
        <v>8221</v>
      </c>
      <c r="H585">
        <v>2</v>
      </c>
    </row>
    <row r="586" spans="1:8" x14ac:dyDescent="0.2">
      <c r="A586" t="s">
        <v>8219</v>
      </c>
      <c r="B586">
        <v>26</v>
      </c>
      <c r="F586" t="s">
        <v>8221</v>
      </c>
      <c r="G586" s="16" t="s">
        <v>8221</v>
      </c>
      <c r="H586">
        <v>6</v>
      </c>
    </row>
    <row r="587" spans="1:8" x14ac:dyDescent="0.2">
      <c r="A587" t="s">
        <v>8219</v>
      </c>
      <c r="B587">
        <v>172</v>
      </c>
      <c r="F587" t="s">
        <v>8221</v>
      </c>
      <c r="G587" s="16" t="s">
        <v>8221</v>
      </c>
      <c r="H587">
        <v>0</v>
      </c>
    </row>
    <row r="588" spans="1:8" x14ac:dyDescent="0.2">
      <c r="A588" t="s">
        <v>8219</v>
      </c>
      <c r="B588">
        <v>78</v>
      </c>
      <c r="F588" t="s">
        <v>8221</v>
      </c>
      <c r="G588" s="16" t="s">
        <v>8221</v>
      </c>
      <c r="H588">
        <v>1</v>
      </c>
    </row>
    <row r="589" spans="1:8" x14ac:dyDescent="0.2">
      <c r="A589" t="s">
        <v>8219</v>
      </c>
      <c r="B589">
        <v>120</v>
      </c>
      <c r="F589" t="s">
        <v>8221</v>
      </c>
      <c r="G589" s="16" t="s">
        <v>8221</v>
      </c>
      <c r="H589">
        <v>3</v>
      </c>
    </row>
    <row r="590" spans="1:8" x14ac:dyDescent="0.2">
      <c r="A590" t="s">
        <v>8219</v>
      </c>
      <c r="B590">
        <v>227</v>
      </c>
      <c r="F590" t="s">
        <v>8221</v>
      </c>
      <c r="G590" s="16" t="s">
        <v>8221</v>
      </c>
      <c r="H590">
        <v>13</v>
      </c>
    </row>
    <row r="591" spans="1:8" x14ac:dyDescent="0.2">
      <c r="A591" t="s">
        <v>8219</v>
      </c>
      <c r="B591">
        <v>42</v>
      </c>
      <c r="F591" t="s">
        <v>8221</v>
      </c>
      <c r="G591" s="16" t="s">
        <v>8221</v>
      </c>
      <c r="H591">
        <v>1</v>
      </c>
    </row>
    <row r="592" spans="1:8" x14ac:dyDescent="0.2">
      <c r="A592" t="s">
        <v>8219</v>
      </c>
      <c r="B592">
        <v>64</v>
      </c>
      <c r="F592" t="s">
        <v>8221</v>
      </c>
      <c r="G592" s="16" t="s">
        <v>8221</v>
      </c>
      <c r="H592">
        <v>1</v>
      </c>
    </row>
    <row r="593" spans="1:8" x14ac:dyDescent="0.2">
      <c r="A593" t="s">
        <v>8219</v>
      </c>
      <c r="B593">
        <v>121</v>
      </c>
      <c r="F593" t="s">
        <v>8221</v>
      </c>
      <c r="G593" s="16" t="s">
        <v>8221</v>
      </c>
      <c r="H593">
        <v>9</v>
      </c>
    </row>
    <row r="594" spans="1:8" x14ac:dyDescent="0.2">
      <c r="A594" t="s">
        <v>8219</v>
      </c>
      <c r="B594">
        <v>87</v>
      </c>
      <c r="F594" t="s">
        <v>8221</v>
      </c>
      <c r="G594" s="16" t="s">
        <v>8221</v>
      </c>
      <c r="H594">
        <v>0</v>
      </c>
    </row>
    <row r="595" spans="1:8" x14ac:dyDescent="0.2">
      <c r="A595" t="s">
        <v>8219</v>
      </c>
      <c r="B595">
        <v>65</v>
      </c>
      <c r="F595" t="s">
        <v>8221</v>
      </c>
      <c r="G595" s="16" t="s">
        <v>8221</v>
      </c>
      <c r="H595">
        <v>2</v>
      </c>
    </row>
    <row r="596" spans="1:8" x14ac:dyDescent="0.2">
      <c r="A596" t="s">
        <v>8219</v>
      </c>
      <c r="B596">
        <v>49</v>
      </c>
      <c r="F596" t="s">
        <v>8221</v>
      </c>
      <c r="G596" s="16" t="s">
        <v>8221</v>
      </c>
      <c r="H596">
        <v>1</v>
      </c>
    </row>
    <row r="597" spans="1:8" x14ac:dyDescent="0.2">
      <c r="A597" t="s">
        <v>8219</v>
      </c>
      <c r="B597">
        <v>19</v>
      </c>
      <c r="F597" t="s">
        <v>8221</v>
      </c>
      <c r="G597" s="16" t="s">
        <v>8221</v>
      </c>
      <c r="H597">
        <v>10</v>
      </c>
    </row>
    <row r="598" spans="1:8" x14ac:dyDescent="0.2">
      <c r="A598" t="s">
        <v>8219</v>
      </c>
      <c r="B598">
        <v>81</v>
      </c>
      <c r="F598" t="s">
        <v>8221</v>
      </c>
      <c r="G598" s="16" t="s">
        <v>8221</v>
      </c>
      <c r="H598">
        <v>3</v>
      </c>
    </row>
    <row r="599" spans="1:8" x14ac:dyDescent="0.2">
      <c r="A599" t="s">
        <v>8219</v>
      </c>
      <c r="B599">
        <v>264</v>
      </c>
      <c r="F599" t="s">
        <v>8221</v>
      </c>
      <c r="G599" s="16" t="s">
        <v>8221</v>
      </c>
      <c r="H599">
        <v>2</v>
      </c>
    </row>
    <row r="600" spans="1:8" x14ac:dyDescent="0.2">
      <c r="A600" t="s">
        <v>8219</v>
      </c>
      <c r="B600">
        <v>25</v>
      </c>
      <c r="F600" t="s">
        <v>8221</v>
      </c>
      <c r="G600" s="16" t="s">
        <v>8221</v>
      </c>
      <c r="H600">
        <v>2</v>
      </c>
    </row>
    <row r="601" spans="1:8" x14ac:dyDescent="0.2">
      <c r="A601" t="s">
        <v>8219</v>
      </c>
      <c r="B601">
        <v>5</v>
      </c>
      <c r="F601" t="s">
        <v>8221</v>
      </c>
      <c r="G601" s="16" t="s">
        <v>8221</v>
      </c>
      <c r="H601">
        <v>1</v>
      </c>
    </row>
    <row r="602" spans="1:8" x14ac:dyDescent="0.2">
      <c r="A602" t="s">
        <v>8219</v>
      </c>
      <c r="B602">
        <v>144</v>
      </c>
      <c r="F602" t="s">
        <v>8221</v>
      </c>
      <c r="G602" s="16" t="s">
        <v>8221</v>
      </c>
      <c r="H602">
        <v>14</v>
      </c>
    </row>
    <row r="603" spans="1:8" x14ac:dyDescent="0.2">
      <c r="A603" t="s">
        <v>8219</v>
      </c>
      <c r="B603">
        <v>92</v>
      </c>
      <c r="F603" t="s">
        <v>8221</v>
      </c>
      <c r="G603" s="16" t="s">
        <v>8221</v>
      </c>
      <c r="H603">
        <v>0</v>
      </c>
    </row>
    <row r="604" spans="1:8" x14ac:dyDescent="0.2">
      <c r="A604" t="s">
        <v>8219</v>
      </c>
      <c r="B604">
        <v>147</v>
      </c>
      <c r="F604" t="s">
        <v>8221</v>
      </c>
      <c r="G604" s="16" t="s">
        <v>8221</v>
      </c>
      <c r="H604">
        <v>0</v>
      </c>
    </row>
    <row r="605" spans="1:8" x14ac:dyDescent="0.2">
      <c r="A605" t="s">
        <v>8219</v>
      </c>
      <c r="B605">
        <v>90</v>
      </c>
      <c r="F605" t="s">
        <v>8221</v>
      </c>
      <c r="G605" s="16" t="s">
        <v>8221</v>
      </c>
      <c r="H605">
        <v>4</v>
      </c>
    </row>
    <row r="606" spans="1:8" x14ac:dyDescent="0.2">
      <c r="A606" t="s">
        <v>8219</v>
      </c>
      <c r="B606">
        <v>87</v>
      </c>
      <c r="F606" t="s">
        <v>8221</v>
      </c>
      <c r="G606" s="16" t="s">
        <v>8221</v>
      </c>
      <c r="H606">
        <v>3</v>
      </c>
    </row>
    <row r="607" spans="1:8" x14ac:dyDescent="0.2">
      <c r="A607" t="s">
        <v>8219</v>
      </c>
      <c r="B607">
        <v>406</v>
      </c>
      <c r="F607" t="s">
        <v>8221</v>
      </c>
      <c r="G607" s="16" t="s">
        <v>8221</v>
      </c>
      <c r="H607">
        <v>0</v>
      </c>
    </row>
    <row r="608" spans="1:8" x14ac:dyDescent="0.2">
      <c r="A608" t="s">
        <v>8219</v>
      </c>
      <c r="B608">
        <v>20</v>
      </c>
      <c r="F608" t="s">
        <v>8221</v>
      </c>
      <c r="G608" s="16" t="s">
        <v>8221</v>
      </c>
      <c r="H608">
        <v>5</v>
      </c>
    </row>
    <row r="609" spans="1:8" x14ac:dyDescent="0.2">
      <c r="A609" t="s">
        <v>8219</v>
      </c>
      <c r="B609">
        <v>70</v>
      </c>
      <c r="F609" t="s">
        <v>8221</v>
      </c>
      <c r="G609" s="16" t="s">
        <v>8221</v>
      </c>
      <c r="H609">
        <v>47</v>
      </c>
    </row>
    <row r="610" spans="1:8" x14ac:dyDescent="0.2">
      <c r="A610" t="s">
        <v>8219</v>
      </c>
      <c r="B610">
        <v>16</v>
      </c>
      <c r="F610" t="s">
        <v>8221</v>
      </c>
      <c r="G610" s="16" t="s">
        <v>8221</v>
      </c>
      <c r="H610">
        <v>0</v>
      </c>
    </row>
    <row r="611" spans="1:8" x14ac:dyDescent="0.2">
      <c r="A611" t="s">
        <v>8219</v>
      </c>
      <c r="B611">
        <v>52</v>
      </c>
      <c r="F611" t="s">
        <v>8221</v>
      </c>
      <c r="G611" s="16" t="s">
        <v>8221</v>
      </c>
      <c r="H611">
        <v>10</v>
      </c>
    </row>
    <row r="612" spans="1:8" x14ac:dyDescent="0.2">
      <c r="A612" t="s">
        <v>8219</v>
      </c>
      <c r="B612">
        <v>66</v>
      </c>
      <c r="F612" t="s">
        <v>8221</v>
      </c>
      <c r="G612" s="16" t="s">
        <v>8221</v>
      </c>
      <c r="H612">
        <v>11</v>
      </c>
    </row>
    <row r="613" spans="1:8" x14ac:dyDescent="0.2">
      <c r="A613" t="s">
        <v>8219</v>
      </c>
      <c r="B613">
        <v>109</v>
      </c>
      <c r="F613" t="s">
        <v>8221</v>
      </c>
      <c r="G613" s="16" t="s">
        <v>8221</v>
      </c>
      <c r="H613">
        <v>2</v>
      </c>
    </row>
    <row r="614" spans="1:8" x14ac:dyDescent="0.2">
      <c r="A614" t="s">
        <v>8219</v>
      </c>
      <c r="B614">
        <v>168</v>
      </c>
      <c r="F614" t="s">
        <v>8221</v>
      </c>
      <c r="G614" s="16" t="s">
        <v>8221</v>
      </c>
      <c r="H614">
        <v>2</v>
      </c>
    </row>
    <row r="615" spans="1:8" x14ac:dyDescent="0.2">
      <c r="A615" t="s">
        <v>8219</v>
      </c>
      <c r="B615">
        <v>31</v>
      </c>
      <c r="F615" t="s">
        <v>8221</v>
      </c>
      <c r="G615" s="16" t="s">
        <v>8221</v>
      </c>
      <c r="H615">
        <v>22</v>
      </c>
    </row>
    <row r="616" spans="1:8" x14ac:dyDescent="0.2">
      <c r="A616" t="s">
        <v>8219</v>
      </c>
      <c r="B616">
        <v>133</v>
      </c>
      <c r="F616" t="s">
        <v>8221</v>
      </c>
      <c r="G616" s="16" t="s">
        <v>8221</v>
      </c>
      <c r="H616">
        <v>8</v>
      </c>
    </row>
    <row r="617" spans="1:8" x14ac:dyDescent="0.2">
      <c r="A617" t="s">
        <v>8219</v>
      </c>
      <c r="B617">
        <v>151</v>
      </c>
      <c r="F617" t="s">
        <v>8221</v>
      </c>
      <c r="G617" s="16" t="s">
        <v>8221</v>
      </c>
      <c r="H617">
        <v>6</v>
      </c>
    </row>
    <row r="618" spans="1:8" x14ac:dyDescent="0.2">
      <c r="A618" t="s">
        <v>8219</v>
      </c>
      <c r="B618">
        <v>5</v>
      </c>
      <c r="F618" t="s">
        <v>8221</v>
      </c>
      <c r="G618" s="16" t="s">
        <v>8221</v>
      </c>
      <c r="H618">
        <v>1</v>
      </c>
    </row>
    <row r="619" spans="1:8" x14ac:dyDescent="0.2">
      <c r="A619" t="s">
        <v>8219</v>
      </c>
      <c r="B619">
        <v>73</v>
      </c>
      <c r="F619" t="s">
        <v>8221</v>
      </c>
      <c r="G619" s="16" t="s">
        <v>8221</v>
      </c>
      <c r="H619">
        <v>3</v>
      </c>
    </row>
    <row r="620" spans="1:8" x14ac:dyDescent="0.2">
      <c r="A620" t="s">
        <v>8219</v>
      </c>
      <c r="B620">
        <v>148</v>
      </c>
      <c r="F620" t="s">
        <v>8221</v>
      </c>
      <c r="G620" s="16" t="s">
        <v>8221</v>
      </c>
      <c r="H620">
        <v>0</v>
      </c>
    </row>
    <row r="621" spans="1:8" x14ac:dyDescent="0.2">
      <c r="A621" t="s">
        <v>8219</v>
      </c>
      <c r="B621">
        <v>93</v>
      </c>
      <c r="F621" t="s">
        <v>8221</v>
      </c>
      <c r="G621" s="16" t="s">
        <v>8221</v>
      </c>
      <c r="H621">
        <v>0</v>
      </c>
    </row>
    <row r="622" spans="1:8" x14ac:dyDescent="0.2">
      <c r="A622" t="s">
        <v>8219</v>
      </c>
      <c r="B622">
        <v>63</v>
      </c>
      <c r="F622" t="s">
        <v>8221</v>
      </c>
      <c r="G622" s="16" t="s">
        <v>8221</v>
      </c>
      <c r="H622">
        <v>0</v>
      </c>
    </row>
    <row r="623" spans="1:8" x14ac:dyDescent="0.2">
      <c r="A623" t="s">
        <v>8219</v>
      </c>
      <c r="B623">
        <v>134</v>
      </c>
      <c r="F623" t="s">
        <v>8221</v>
      </c>
      <c r="G623" s="16" t="s">
        <v>8221</v>
      </c>
      <c r="H623">
        <v>0</v>
      </c>
    </row>
    <row r="624" spans="1:8" x14ac:dyDescent="0.2">
      <c r="A624" t="s">
        <v>8219</v>
      </c>
      <c r="B624">
        <v>14</v>
      </c>
      <c r="F624" t="s">
        <v>8221</v>
      </c>
      <c r="G624" s="16" t="s">
        <v>8221</v>
      </c>
      <c r="H624">
        <v>0</v>
      </c>
    </row>
    <row r="625" spans="1:8" x14ac:dyDescent="0.2">
      <c r="A625" t="s">
        <v>8219</v>
      </c>
      <c r="B625">
        <v>78</v>
      </c>
      <c r="F625" t="s">
        <v>8221</v>
      </c>
      <c r="G625" s="16" t="s">
        <v>8221</v>
      </c>
      <c r="H625">
        <v>3</v>
      </c>
    </row>
    <row r="626" spans="1:8" x14ac:dyDescent="0.2">
      <c r="A626" t="s">
        <v>8219</v>
      </c>
      <c r="B626">
        <v>112</v>
      </c>
      <c r="F626" t="s">
        <v>8221</v>
      </c>
      <c r="G626" s="16" t="s">
        <v>8221</v>
      </c>
      <c r="H626">
        <v>0</v>
      </c>
    </row>
    <row r="627" spans="1:8" x14ac:dyDescent="0.2">
      <c r="A627" t="s">
        <v>8219</v>
      </c>
      <c r="B627">
        <v>34</v>
      </c>
      <c r="F627" t="s">
        <v>8221</v>
      </c>
      <c r="G627" s="16" t="s">
        <v>8221</v>
      </c>
      <c r="H627">
        <v>0</v>
      </c>
    </row>
    <row r="628" spans="1:8" x14ac:dyDescent="0.2">
      <c r="A628" t="s">
        <v>8219</v>
      </c>
      <c r="B628">
        <v>19</v>
      </c>
      <c r="F628" t="s">
        <v>8221</v>
      </c>
      <c r="G628" s="16" t="s">
        <v>8221</v>
      </c>
      <c r="H628">
        <v>1</v>
      </c>
    </row>
    <row r="629" spans="1:8" x14ac:dyDescent="0.2">
      <c r="A629" t="s">
        <v>8219</v>
      </c>
      <c r="B629">
        <v>13</v>
      </c>
      <c r="F629" t="s">
        <v>8221</v>
      </c>
      <c r="G629" s="16" t="s">
        <v>8221</v>
      </c>
      <c r="H629">
        <v>6</v>
      </c>
    </row>
    <row r="630" spans="1:8" x14ac:dyDescent="0.2">
      <c r="A630" t="s">
        <v>8219</v>
      </c>
      <c r="B630">
        <v>104</v>
      </c>
      <c r="F630" t="s">
        <v>8221</v>
      </c>
      <c r="G630" s="16" t="s">
        <v>8221</v>
      </c>
      <c r="H630">
        <v>1</v>
      </c>
    </row>
    <row r="631" spans="1:8" x14ac:dyDescent="0.2">
      <c r="A631" t="s">
        <v>8219</v>
      </c>
      <c r="B631">
        <v>52</v>
      </c>
      <c r="F631" t="s">
        <v>8221</v>
      </c>
      <c r="G631" s="16" t="s">
        <v>8221</v>
      </c>
      <c r="H631">
        <v>2</v>
      </c>
    </row>
    <row r="632" spans="1:8" x14ac:dyDescent="0.2">
      <c r="A632" t="s">
        <v>8219</v>
      </c>
      <c r="B632">
        <v>17</v>
      </c>
      <c r="F632" t="s">
        <v>8221</v>
      </c>
      <c r="G632" s="16" t="s">
        <v>8221</v>
      </c>
      <c r="H632">
        <v>0</v>
      </c>
    </row>
    <row r="633" spans="1:8" x14ac:dyDescent="0.2">
      <c r="A633" t="s">
        <v>8219</v>
      </c>
      <c r="B633">
        <v>82</v>
      </c>
      <c r="F633" t="s">
        <v>8221</v>
      </c>
      <c r="G633" s="16" t="s">
        <v>8221</v>
      </c>
      <c r="H633">
        <v>3</v>
      </c>
    </row>
    <row r="634" spans="1:8" x14ac:dyDescent="0.2">
      <c r="A634" t="s">
        <v>8219</v>
      </c>
      <c r="B634">
        <v>73</v>
      </c>
      <c r="F634" t="s">
        <v>8221</v>
      </c>
      <c r="G634" s="16" t="s">
        <v>8221</v>
      </c>
      <c r="H634">
        <v>3</v>
      </c>
    </row>
    <row r="635" spans="1:8" x14ac:dyDescent="0.2">
      <c r="A635" t="s">
        <v>8219</v>
      </c>
      <c r="B635">
        <v>158</v>
      </c>
      <c r="F635" t="s">
        <v>8221</v>
      </c>
      <c r="G635" s="16" t="s">
        <v>8221</v>
      </c>
      <c r="H635">
        <v>0</v>
      </c>
    </row>
    <row r="636" spans="1:8" x14ac:dyDescent="0.2">
      <c r="A636" t="s">
        <v>8219</v>
      </c>
      <c r="B636">
        <v>65</v>
      </c>
      <c r="F636" t="s">
        <v>8221</v>
      </c>
      <c r="G636" s="16" t="s">
        <v>8221</v>
      </c>
      <c r="H636">
        <v>6</v>
      </c>
    </row>
    <row r="637" spans="1:8" x14ac:dyDescent="0.2">
      <c r="A637" t="s">
        <v>8219</v>
      </c>
      <c r="B637">
        <v>184</v>
      </c>
      <c r="F637" t="s">
        <v>8221</v>
      </c>
      <c r="G637" s="16" t="s">
        <v>8221</v>
      </c>
      <c r="H637">
        <v>0</v>
      </c>
    </row>
    <row r="638" spans="1:8" x14ac:dyDescent="0.2">
      <c r="A638" t="s">
        <v>8219</v>
      </c>
      <c r="B638">
        <v>34</v>
      </c>
      <c r="F638" t="s">
        <v>8221</v>
      </c>
      <c r="G638" s="16" t="s">
        <v>8221</v>
      </c>
      <c r="H638">
        <v>19</v>
      </c>
    </row>
    <row r="639" spans="1:8" x14ac:dyDescent="0.2">
      <c r="A639" t="s">
        <v>8219</v>
      </c>
      <c r="B639">
        <v>240</v>
      </c>
      <c r="F639" t="s">
        <v>8221</v>
      </c>
      <c r="G639" s="16" t="s">
        <v>8221</v>
      </c>
      <c r="H639">
        <v>1</v>
      </c>
    </row>
    <row r="640" spans="1:8" x14ac:dyDescent="0.2">
      <c r="A640" t="s">
        <v>8219</v>
      </c>
      <c r="B640">
        <v>113</v>
      </c>
      <c r="F640" t="s">
        <v>8221</v>
      </c>
      <c r="G640" s="16" t="s">
        <v>8221</v>
      </c>
      <c r="H640">
        <v>2</v>
      </c>
    </row>
    <row r="641" spans="1:8" x14ac:dyDescent="0.2">
      <c r="A641" t="s">
        <v>8219</v>
      </c>
      <c r="B641">
        <v>66</v>
      </c>
      <c r="F641" t="s">
        <v>8221</v>
      </c>
      <c r="G641" s="16" t="s">
        <v>8221</v>
      </c>
      <c r="H641">
        <v>0</v>
      </c>
    </row>
    <row r="642" spans="1:8" x14ac:dyDescent="0.2">
      <c r="A642" t="s">
        <v>8219</v>
      </c>
      <c r="B642">
        <v>340</v>
      </c>
      <c r="F642" t="s">
        <v>8221</v>
      </c>
      <c r="G642" s="16" t="s">
        <v>8221</v>
      </c>
      <c r="H642">
        <v>11</v>
      </c>
    </row>
    <row r="643" spans="1:8" x14ac:dyDescent="0.2">
      <c r="A643" t="s">
        <v>8219</v>
      </c>
      <c r="B643">
        <v>150</v>
      </c>
      <c r="F643" t="s">
        <v>8221</v>
      </c>
      <c r="G643" s="16" t="s">
        <v>8221</v>
      </c>
      <c r="H643">
        <v>0</v>
      </c>
    </row>
    <row r="644" spans="1:8" x14ac:dyDescent="0.2">
      <c r="A644" t="s">
        <v>8219</v>
      </c>
      <c r="B644">
        <v>25</v>
      </c>
      <c r="F644" t="s">
        <v>8221</v>
      </c>
      <c r="G644" s="16" t="s">
        <v>8221</v>
      </c>
      <c r="H644">
        <v>0</v>
      </c>
    </row>
    <row r="645" spans="1:8" x14ac:dyDescent="0.2">
      <c r="A645" t="s">
        <v>8219</v>
      </c>
      <c r="B645">
        <v>234</v>
      </c>
      <c r="F645" t="s">
        <v>8221</v>
      </c>
      <c r="G645" s="16" t="s">
        <v>8221</v>
      </c>
      <c r="H645">
        <v>1</v>
      </c>
    </row>
    <row r="646" spans="1:8" x14ac:dyDescent="0.2">
      <c r="A646" t="s">
        <v>8219</v>
      </c>
      <c r="B646">
        <v>2602</v>
      </c>
      <c r="F646" t="s">
        <v>8221</v>
      </c>
      <c r="G646" s="16" t="s">
        <v>8221</v>
      </c>
      <c r="H646">
        <v>3</v>
      </c>
    </row>
    <row r="647" spans="1:8" x14ac:dyDescent="0.2">
      <c r="A647" t="s">
        <v>8219</v>
      </c>
      <c r="B647">
        <v>248</v>
      </c>
      <c r="F647" t="s">
        <v>8221</v>
      </c>
      <c r="G647" s="16" t="s">
        <v>8221</v>
      </c>
      <c r="H647">
        <v>1</v>
      </c>
    </row>
    <row r="648" spans="1:8" x14ac:dyDescent="0.2">
      <c r="A648" t="s">
        <v>8219</v>
      </c>
      <c r="B648">
        <v>600</v>
      </c>
      <c r="F648" t="s">
        <v>8221</v>
      </c>
      <c r="G648" s="16" t="s">
        <v>8221</v>
      </c>
      <c r="H648">
        <v>15</v>
      </c>
    </row>
    <row r="649" spans="1:8" x14ac:dyDescent="0.2">
      <c r="A649" t="s">
        <v>8219</v>
      </c>
      <c r="B649">
        <v>293</v>
      </c>
      <c r="F649" t="s">
        <v>8221</v>
      </c>
      <c r="G649" s="16" t="s">
        <v>8221</v>
      </c>
      <c r="H649">
        <v>2</v>
      </c>
    </row>
    <row r="650" spans="1:8" x14ac:dyDescent="0.2">
      <c r="A650" t="s">
        <v>8219</v>
      </c>
      <c r="B650">
        <v>321</v>
      </c>
      <c r="F650" t="s">
        <v>8221</v>
      </c>
      <c r="G650" s="16" t="s">
        <v>8221</v>
      </c>
      <c r="H650">
        <v>1</v>
      </c>
    </row>
    <row r="651" spans="1:8" x14ac:dyDescent="0.2">
      <c r="A651" t="s">
        <v>8219</v>
      </c>
      <c r="B651">
        <v>81</v>
      </c>
      <c r="F651" t="s">
        <v>8221</v>
      </c>
      <c r="G651" s="16" t="s">
        <v>8221</v>
      </c>
      <c r="H651">
        <v>1</v>
      </c>
    </row>
    <row r="652" spans="1:8" x14ac:dyDescent="0.2">
      <c r="A652" t="s">
        <v>8219</v>
      </c>
      <c r="B652">
        <v>343</v>
      </c>
      <c r="F652" t="s">
        <v>8221</v>
      </c>
      <c r="G652" s="16" t="s">
        <v>8221</v>
      </c>
      <c r="H652">
        <v>0</v>
      </c>
    </row>
    <row r="653" spans="1:8" x14ac:dyDescent="0.2">
      <c r="A653" t="s">
        <v>8219</v>
      </c>
      <c r="B653">
        <v>336</v>
      </c>
      <c r="F653" t="s">
        <v>8221</v>
      </c>
      <c r="G653" s="16" t="s">
        <v>8221</v>
      </c>
      <c r="H653">
        <v>1</v>
      </c>
    </row>
    <row r="654" spans="1:8" x14ac:dyDescent="0.2">
      <c r="A654" t="s">
        <v>8219</v>
      </c>
      <c r="B654">
        <v>47</v>
      </c>
      <c r="F654" t="s">
        <v>8221</v>
      </c>
      <c r="G654" s="16" t="s">
        <v>8221</v>
      </c>
      <c r="H654">
        <v>11</v>
      </c>
    </row>
    <row r="655" spans="1:8" x14ac:dyDescent="0.2">
      <c r="A655" t="s">
        <v>8219</v>
      </c>
      <c r="B655">
        <v>76</v>
      </c>
      <c r="F655" t="s">
        <v>8221</v>
      </c>
      <c r="G655" s="16" t="s">
        <v>8221</v>
      </c>
      <c r="H655">
        <v>0</v>
      </c>
    </row>
    <row r="656" spans="1:8" x14ac:dyDescent="0.2">
      <c r="A656" t="s">
        <v>8219</v>
      </c>
      <c r="B656">
        <v>441</v>
      </c>
      <c r="F656" t="s">
        <v>8221</v>
      </c>
      <c r="G656" s="16" t="s">
        <v>8221</v>
      </c>
      <c r="H656">
        <v>1</v>
      </c>
    </row>
    <row r="657" spans="1:8" x14ac:dyDescent="0.2">
      <c r="A657" t="s">
        <v>8219</v>
      </c>
      <c r="B657">
        <v>916</v>
      </c>
      <c r="F657" t="s">
        <v>8221</v>
      </c>
      <c r="G657" s="16" t="s">
        <v>8221</v>
      </c>
      <c r="H657">
        <v>6</v>
      </c>
    </row>
    <row r="658" spans="1:8" x14ac:dyDescent="0.2">
      <c r="A658" t="s">
        <v>8219</v>
      </c>
      <c r="B658">
        <v>369</v>
      </c>
      <c r="F658" t="s">
        <v>8221</v>
      </c>
      <c r="G658" s="16" t="s">
        <v>8221</v>
      </c>
      <c r="H658">
        <v>7</v>
      </c>
    </row>
    <row r="659" spans="1:8" x14ac:dyDescent="0.2">
      <c r="A659" t="s">
        <v>8219</v>
      </c>
      <c r="B659">
        <v>20242</v>
      </c>
      <c r="F659" t="s">
        <v>8221</v>
      </c>
      <c r="G659" s="16" t="s">
        <v>8221</v>
      </c>
      <c r="H659">
        <v>0</v>
      </c>
    </row>
    <row r="660" spans="1:8" x14ac:dyDescent="0.2">
      <c r="A660" t="s">
        <v>8219</v>
      </c>
      <c r="B660">
        <v>71</v>
      </c>
      <c r="F660" t="s">
        <v>8221</v>
      </c>
      <c r="G660" s="16" t="s">
        <v>8221</v>
      </c>
      <c r="H660">
        <v>16</v>
      </c>
    </row>
    <row r="661" spans="1:8" x14ac:dyDescent="0.2">
      <c r="A661" t="s">
        <v>8219</v>
      </c>
      <c r="B661">
        <v>635</v>
      </c>
      <c r="F661" t="s">
        <v>8221</v>
      </c>
      <c r="G661" s="16" t="s">
        <v>8221</v>
      </c>
      <c r="H661">
        <v>0</v>
      </c>
    </row>
    <row r="662" spans="1:8" x14ac:dyDescent="0.2">
      <c r="A662" t="s">
        <v>8219</v>
      </c>
      <c r="B662">
        <v>885</v>
      </c>
      <c r="F662" t="s">
        <v>8221</v>
      </c>
      <c r="G662" s="16" t="s">
        <v>8221</v>
      </c>
      <c r="H662">
        <v>0</v>
      </c>
    </row>
    <row r="663" spans="1:8" x14ac:dyDescent="0.2">
      <c r="A663" t="s">
        <v>8219</v>
      </c>
      <c r="B663">
        <v>329</v>
      </c>
      <c r="F663" t="s">
        <v>8221</v>
      </c>
      <c r="G663" s="16" t="s">
        <v>8221</v>
      </c>
      <c r="H663">
        <v>0</v>
      </c>
    </row>
    <row r="664" spans="1:8" x14ac:dyDescent="0.2">
      <c r="A664" t="s">
        <v>8219</v>
      </c>
      <c r="B664">
        <v>71</v>
      </c>
      <c r="F664" t="s">
        <v>8221</v>
      </c>
      <c r="G664" s="16" t="s">
        <v>8221</v>
      </c>
      <c r="H664">
        <v>12</v>
      </c>
    </row>
    <row r="665" spans="1:8" x14ac:dyDescent="0.2">
      <c r="A665" t="s">
        <v>8219</v>
      </c>
      <c r="B665">
        <v>269</v>
      </c>
      <c r="F665" t="s">
        <v>8221</v>
      </c>
      <c r="G665" s="16" t="s">
        <v>8221</v>
      </c>
      <c r="H665">
        <v>1</v>
      </c>
    </row>
    <row r="666" spans="1:8" x14ac:dyDescent="0.2">
      <c r="A666" t="s">
        <v>8219</v>
      </c>
      <c r="B666">
        <v>345</v>
      </c>
      <c r="F666" t="s">
        <v>8221</v>
      </c>
      <c r="G666" s="16" t="s">
        <v>8221</v>
      </c>
      <c r="H666">
        <v>3</v>
      </c>
    </row>
    <row r="667" spans="1:8" x14ac:dyDescent="0.2">
      <c r="A667" t="s">
        <v>8219</v>
      </c>
      <c r="B667">
        <v>43</v>
      </c>
      <c r="F667" t="s">
        <v>8221</v>
      </c>
      <c r="G667" s="16" t="s">
        <v>8221</v>
      </c>
      <c r="H667">
        <v>1</v>
      </c>
    </row>
    <row r="668" spans="1:8" x14ac:dyDescent="0.2">
      <c r="A668" t="s">
        <v>8219</v>
      </c>
      <c r="B668">
        <v>33</v>
      </c>
      <c r="F668" t="s">
        <v>8221</v>
      </c>
      <c r="G668" s="16" t="s">
        <v>8221</v>
      </c>
      <c r="H668">
        <v>4</v>
      </c>
    </row>
    <row r="669" spans="1:8" x14ac:dyDescent="0.2">
      <c r="A669" t="s">
        <v>8219</v>
      </c>
      <c r="B669">
        <v>211</v>
      </c>
      <c r="F669" t="s">
        <v>8221</v>
      </c>
      <c r="G669" s="16" t="s">
        <v>8221</v>
      </c>
      <c r="H669">
        <v>1</v>
      </c>
    </row>
    <row r="670" spans="1:8" x14ac:dyDescent="0.2">
      <c r="A670" t="s">
        <v>8219</v>
      </c>
      <c r="B670">
        <v>196</v>
      </c>
      <c r="F670" t="s">
        <v>8221</v>
      </c>
      <c r="G670" s="16" t="s">
        <v>8221</v>
      </c>
      <c r="H670">
        <v>3</v>
      </c>
    </row>
    <row r="671" spans="1:8" x14ac:dyDescent="0.2">
      <c r="A671" t="s">
        <v>8219</v>
      </c>
      <c r="B671">
        <v>405</v>
      </c>
      <c r="F671" t="s">
        <v>8221</v>
      </c>
      <c r="G671" s="16" t="s">
        <v>8221</v>
      </c>
      <c r="H671">
        <v>1</v>
      </c>
    </row>
    <row r="672" spans="1:8" x14ac:dyDescent="0.2">
      <c r="A672" t="s">
        <v>8219</v>
      </c>
      <c r="B672">
        <v>206</v>
      </c>
      <c r="F672" t="s">
        <v>8221</v>
      </c>
      <c r="G672" s="16" t="s">
        <v>8221</v>
      </c>
      <c r="H672">
        <v>0</v>
      </c>
    </row>
    <row r="673" spans="1:8" x14ac:dyDescent="0.2">
      <c r="A673" t="s">
        <v>8219</v>
      </c>
      <c r="B673">
        <v>335</v>
      </c>
      <c r="F673" t="s">
        <v>8221</v>
      </c>
      <c r="G673" s="16" t="s">
        <v>8221</v>
      </c>
      <c r="H673">
        <v>12</v>
      </c>
    </row>
    <row r="674" spans="1:8" x14ac:dyDescent="0.2">
      <c r="A674" t="s">
        <v>8219</v>
      </c>
      <c r="B674">
        <v>215</v>
      </c>
      <c r="F674" t="s">
        <v>8221</v>
      </c>
      <c r="G674" s="16" t="s">
        <v>8221</v>
      </c>
      <c r="H674">
        <v>0</v>
      </c>
    </row>
    <row r="675" spans="1:8" x14ac:dyDescent="0.2">
      <c r="A675" t="s">
        <v>8219</v>
      </c>
      <c r="B675">
        <v>176</v>
      </c>
      <c r="F675" t="s">
        <v>8221</v>
      </c>
      <c r="G675" s="16" t="s">
        <v>8221</v>
      </c>
      <c r="H675">
        <v>1</v>
      </c>
    </row>
    <row r="676" spans="1:8" x14ac:dyDescent="0.2">
      <c r="A676" t="s">
        <v>8219</v>
      </c>
      <c r="B676">
        <v>555</v>
      </c>
      <c r="F676" t="s">
        <v>8221</v>
      </c>
      <c r="G676" s="16" t="s">
        <v>8221</v>
      </c>
      <c r="H676">
        <v>0</v>
      </c>
    </row>
    <row r="677" spans="1:8" x14ac:dyDescent="0.2">
      <c r="A677" t="s">
        <v>8219</v>
      </c>
      <c r="B677">
        <v>116</v>
      </c>
      <c r="F677" t="s">
        <v>8221</v>
      </c>
      <c r="G677" s="16" t="s">
        <v>8221</v>
      </c>
      <c r="H677">
        <v>0</v>
      </c>
    </row>
    <row r="678" spans="1:8" x14ac:dyDescent="0.2">
      <c r="A678" t="s">
        <v>8219</v>
      </c>
      <c r="B678">
        <v>615</v>
      </c>
      <c r="F678" t="s">
        <v>8221</v>
      </c>
      <c r="G678" s="16" t="s">
        <v>8221</v>
      </c>
      <c r="H678">
        <v>2</v>
      </c>
    </row>
    <row r="679" spans="1:8" x14ac:dyDescent="0.2">
      <c r="A679" t="s">
        <v>8219</v>
      </c>
      <c r="B679">
        <v>236</v>
      </c>
      <c r="F679" t="s">
        <v>8221</v>
      </c>
      <c r="G679" s="16" t="s">
        <v>8221</v>
      </c>
      <c r="H679">
        <v>92</v>
      </c>
    </row>
    <row r="680" spans="1:8" x14ac:dyDescent="0.2">
      <c r="A680" t="s">
        <v>8219</v>
      </c>
      <c r="B680">
        <v>145</v>
      </c>
      <c r="F680" t="s">
        <v>8221</v>
      </c>
      <c r="G680" s="16" t="s">
        <v>8221</v>
      </c>
      <c r="H680">
        <v>0</v>
      </c>
    </row>
    <row r="681" spans="1:8" x14ac:dyDescent="0.2">
      <c r="A681" t="s">
        <v>8219</v>
      </c>
      <c r="B681">
        <v>167</v>
      </c>
      <c r="F681" t="s">
        <v>8221</v>
      </c>
      <c r="G681" s="16" t="s">
        <v>8221</v>
      </c>
      <c r="H681">
        <v>3</v>
      </c>
    </row>
    <row r="682" spans="1:8" x14ac:dyDescent="0.2">
      <c r="A682" t="s">
        <v>8219</v>
      </c>
      <c r="B682">
        <v>235</v>
      </c>
      <c r="F682" t="s">
        <v>8221</v>
      </c>
      <c r="G682" s="16" t="s">
        <v>8221</v>
      </c>
      <c r="H682">
        <v>10</v>
      </c>
    </row>
    <row r="683" spans="1:8" x14ac:dyDescent="0.2">
      <c r="A683" t="s">
        <v>8219</v>
      </c>
      <c r="B683">
        <v>452</v>
      </c>
      <c r="F683" t="s">
        <v>8221</v>
      </c>
      <c r="G683" s="16" t="s">
        <v>8221</v>
      </c>
      <c r="H683">
        <v>7</v>
      </c>
    </row>
    <row r="684" spans="1:8" x14ac:dyDescent="0.2">
      <c r="A684" t="s">
        <v>8219</v>
      </c>
      <c r="B684">
        <v>241</v>
      </c>
      <c r="F684" t="s">
        <v>8221</v>
      </c>
      <c r="G684" s="16" t="s">
        <v>8221</v>
      </c>
      <c r="H684">
        <v>3</v>
      </c>
    </row>
    <row r="685" spans="1:8" x14ac:dyDescent="0.2">
      <c r="A685" t="s">
        <v>8219</v>
      </c>
      <c r="B685">
        <v>28</v>
      </c>
      <c r="F685" t="s">
        <v>8221</v>
      </c>
      <c r="G685" s="16" t="s">
        <v>8221</v>
      </c>
      <c r="H685">
        <v>0</v>
      </c>
    </row>
    <row r="686" spans="1:8" x14ac:dyDescent="0.2">
      <c r="A686" t="s">
        <v>8219</v>
      </c>
      <c r="B686">
        <v>140</v>
      </c>
      <c r="F686" t="s">
        <v>8221</v>
      </c>
      <c r="G686" s="16" t="s">
        <v>8221</v>
      </c>
      <c r="H686">
        <v>1</v>
      </c>
    </row>
    <row r="687" spans="1:8" x14ac:dyDescent="0.2">
      <c r="A687" t="s">
        <v>8219</v>
      </c>
      <c r="B687">
        <v>280</v>
      </c>
      <c r="F687" t="s">
        <v>8221</v>
      </c>
      <c r="G687" s="16" t="s">
        <v>8221</v>
      </c>
      <c r="H687">
        <v>0</v>
      </c>
    </row>
    <row r="688" spans="1:8" x14ac:dyDescent="0.2">
      <c r="A688" t="s">
        <v>8219</v>
      </c>
      <c r="B688">
        <v>70</v>
      </c>
      <c r="F688" t="s">
        <v>8221</v>
      </c>
      <c r="G688" s="16" t="s">
        <v>8221</v>
      </c>
      <c r="H688">
        <v>9</v>
      </c>
    </row>
    <row r="689" spans="1:8" x14ac:dyDescent="0.2">
      <c r="A689" t="s">
        <v>8219</v>
      </c>
      <c r="B689">
        <v>160</v>
      </c>
      <c r="F689" t="s">
        <v>8221</v>
      </c>
      <c r="G689" s="16" t="s">
        <v>8221</v>
      </c>
      <c r="H689">
        <v>2</v>
      </c>
    </row>
    <row r="690" spans="1:8" x14ac:dyDescent="0.2">
      <c r="A690" t="s">
        <v>8219</v>
      </c>
      <c r="B690">
        <v>141</v>
      </c>
      <c r="F690" t="s">
        <v>8221</v>
      </c>
      <c r="G690" s="16" t="s">
        <v>8221</v>
      </c>
      <c r="H690">
        <v>1</v>
      </c>
    </row>
    <row r="691" spans="1:8" x14ac:dyDescent="0.2">
      <c r="A691" t="s">
        <v>8219</v>
      </c>
      <c r="B691">
        <v>874</v>
      </c>
      <c r="F691" t="s">
        <v>8221</v>
      </c>
      <c r="G691" s="16" t="s">
        <v>8221</v>
      </c>
      <c r="H691">
        <v>2</v>
      </c>
    </row>
    <row r="692" spans="1:8" x14ac:dyDescent="0.2">
      <c r="A692" t="s">
        <v>8219</v>
      </c>
      <c r="B692">
        <v>73</v>
      </c>
      <c r="F692" t="s">
        <v>8221</v>
      </c>
      <c r="G692" s="16" t="s">
        <v>8221</v>
      </c>
      <c r="H692">
        <v>11</v>
      </c>
    </row>
    <row r="693" spans="1:8" x14ac:dyDescent="0.2">
      <c r="A693" t="s">
        <v>8219</v>
      </c>
      <c r="B693">
        <v>294</v>
      </c>
      <c r="F693" t="s">
        <v>8221</v>
      </c>
      <c r="G693" s="16" t="s">
        <v>8221</v>
      </c>
      <c r="H693">
        <v>0</v>
      </c>
    </row>
    <row r="694" spans="1:8" x14ac:dyDescent="0.2">
      <c r="A694" t="s">
        <v>8219</v>
      </c>
      <c r="B694">
        <v>740</v>
      </c>
      <c r="F694" t="s">
        <v>8221</v>
      </c>
      <c r="G694" s="16" t="s">
        <v>8221</v>
      </c>
      <c r="H694">
        <v>0</v>
      </c>
    </row>
    <row r="695" spans="1:8" x14ac:dyDescent="0.2">
      <c r="A695" t="s">
        <v>8219</v>
      </c>
      <c r="B695">
        <v>369</v>
      </c>
      <c r="F695" t="s">
        <v>8221</v>
      </c>
      <c r="G695" s="16" t="s">
        <v>8221</v>
      </c>
      <c r="H695">
        <v>9</v>
      </c>
    </row>
    <row r="696" spans="1:8" x14ac:dyDescent="0.2">
      <c r="A696" t="s">
        <v>8219</v>
      </c>
      <c r="B696">
        <v>110</v>
      </c>
      <c r="F696" t="s">
        <v>8221</v>
      </c>
      <c r="G696" s="16" t="s">
        <v>8221</v>
      </c>
      <c r="H696">
        <v>0</v>
      </c>
    </row>
    <row r="697" spans="1:8" x14ac:dyDescent="0.2">
      <c r="A697" t="s">
        <v>8219</v>
      </c>
      <c r="B697">
        <v>455</v>
      </c>
      <c r="F697" t="s">
        <v>8221</v>
      </c>
      <c r="G697" s="16" t="s">
        <v>8221</v>
      </c>
      <c r="H697">
        <v>4</v>
      </c>
    </row>
    <row r="698" spans="1:8" x14ac:dyDescent="0.2">
      <c r="A698" t="s">
        <v>8219</v>
      </c>
      <c r="B698">
        <v>224</v>
      </c>
      <c r="F698" t="s">
        <v>8221</v>
      </c>
      <c r="G698" s="16" t="s">
        <v>8221</v>
      </c>
      <c r="H698">
        <v>1</v>
      </c>
    </row>
    <row r="699" spans="1:8" x14ac:dyDescent="0.2">
      <c r="A699" t="s">
        <v>8219</v>
      </c>
      <c r="B699">
        <v>46</v>
      </c>
      <c r="F699" t="s">
        <v>8221</v>
      </c>
      <c r="G699" s="16" t="s">
        <v>8221</v>
      </c>
      <c r="H699">
        <v>2</v>
      </c>
    </row>
    <row r="700" spans="1:8" x14ac:dyDescent="0.2">
      <c r="A700" t="s">
        <v>8219</v>
      </c>
      <c r="B700">
        <v>284</v>
      </c>
      <c r="F700" t="s">
        <v>8221</v>
      </c>
      <c r="G700" s="16" t="s">
        <v>8221</v>
      </c>
      <c r="H700">
        <v>0</v>
      </c>
    </row>
    <row r="701" spans="1:8" x14ac:dyDescent="0.2">
      <c r="A701" t="s">
        <v>8219</v>
      </c>
      <c r="B701">
        <v>98</v>
      </c>
      <c r="F701" t="s">
        <v>8221</v>
      </c>
      <c r="G701" s="16" t="s">
        <v>8221</v>
      </c>
      <c r="H701">
        <v>1</v>
      </c>
    </row>
    <row r="702" spans="1:8" x14ac:dyDescent="0.2">
      <c r="A702" t="s">
        <v>8219</v>
      </c>
      <c r="B702">
        <v>56</v>
      </c>
      <c r="F702" t="s">
        <v>8221</v>
      </c>
      <c r="G702" s="16" t="s">
        <v>8221</v>
      </c>
      <c r="H702">
        <v>17</v>
      </c>
    </row>
    <row r="703" spans="1:8" x14ac:dyDescent="0.2">
      <c r="A703" t="s">
        <v>8219</v>
      </c>
      <c r="B703">
        <v>32</v>
      </c>
      <c r="F703" t="s">
        <v>8221</v>
      </c>
      <c r="G703" s="16" t="s">
        <v>8221</v>
      </c>
      <c r="H703">
        <v>2</v>
      </c>
    </row>
    <row r="704" spans="1:8" x14ac:dyDescent="0.2">
      <c r="A704" t="s">
        <v>8219</v>
      </c>
      <c r="B704">
        <v>30</v>
      </c>
      <c r="F704" t="s">
        <v>8221</v>
      </c>
      <c r="G704" s="16" t="s">
        <v>8221</v>
      </c>
      <c r="H704">
        <v>3</v>
      </c>
    </row>
    <row r="705" spans="1:8" x14ac:dyDescent="0.2">
      <c r="A705" t="s">
        <v>8219</v>
      </c>
      <c r="B705">
        <v>70</v>
      </c>
      <c r="F705" t="s">
        <v>8221</v>
      </c>
      <c r="G705" s="16" t="s">
        <v>8221</v>
      </c>
      <c r="H705">
        <v>41</v>
      </c>
    </row>
    <row r="706" spans="1:8" x14ac:dyDescent="0.2">
      <c r="A706" t="s">
        <v>8219</v>
      </c>
      <c r="B706">
        <v>44</v>
      </c>
      <c r="F706" t="s">
        <v>8221</v>
      </c>
      <c r="G706" s="16" t="s">
        <v>8221</v>
      </c>
      <c r="H706">
        <v>2</v>
      </c>
    </row>
    <row r="707" spans="1:8" x14ac:dyDescent="0.2">
      <c r="A707" t="s">
        <v>8219</v>
      </c>
      <c r="B707">
        <v>92</v>
      </c>
      <c r="F707" t="s">
        <v>8221</v>
      </c>
      <c r="G707" s="16" t="s">
        <v>8221</v>
      </c>
      <c r="H707">
        <v>3</v>
      </c>
    </row>
    <row r="708" spans="1:8" x14ac:dyDescent="0.2">
      <c r="A708" t="s">
        <v>8219</v>
      </c>
      <c r="B708">
        <v>205</v>
      </c>
      <c r="F708" t="s">
        <v>8221</v>
      </c>
      <c r="G708" s="16" t="s">
        <v>8221</v>
      </c>
      <c r="H708">
        <v>8</v>
      </c>
    </row>
    <row r="709" spans="1:8" x14ac:dyDescent="0.2">
      <c r="A709" t="s">
        <v>8219</v>
      </c>
      <c r="B709">
        <v>23</v>
      </c>
      <c r="F709" t="s">
        <v>8221</v>
      </c>
      <c r="G709" s="16" t="s">
        <v>8221</v>
      </c>
      <c r="H709">
        <v>0</v>
      </c>
    </row>
    <row r="710" spans="1:8" x14ac:dyDescent="0.2">
      <c r="A710" t="s">
        <v>8219</v>
      </c>
      <c r="B710">
        <v>4</v>
      </c>
      <c r="F710" t="s">
        <v>8221</v>
      </c>
      <c r="G710" s="16" t="s">
        <v>8221</v>
      </c>
      <c r="H710">
        <v>1</v>
      </c>
    </row>
    <row r="711" spans="1:8" x14ac:dyDescent="0.2">
      <c r="A711" t="s">
        <v>8219</v>
      </c>
      <c r="B711">
        <v>112</v>
      </c>
      <c r="F711" t="s">
        <v>8221</v>
      </c>
      <c r="G711" s="16" t="s">
        <v>8221</v>
      </c>
      <c r="H711">
        <v>3</v>
      </c>
    </row>
    <row r="712" spans="1:8" x14ac:dyDescent="0.2">
      <c r="A712" t="s">
        <v>8219</v>
      </c>
      <c r="B712">
        <v>27</v>
      </c>
      <c r="F712" t="s">
        <v>8221</v>
      </c>
      <c r="G712" s="16" t="s">
        <v>8221</v>
      </c>
      <c r="H712">
        <v>4</v>
      </c>
    </row>
    <row r="713" spans="1:8" x14ac:dyDescent="0.2">
      <c r="A713" t="s">
        <v>8219</v>
      </c>
      <c r="B713">
        <v>11</v>
      </c>
      <c r="F713" t="s">
        <v>8221</v>
      </c>
      <c r="G713" s="16" t="s">
        <v>8221</v>
      </c>
      <c r="H713">
        <v>9</v>
      </c>
    </row>
    <row r="714" spans="1:8" x14ac:dyDescent="0.2">
      <c r="A714" t="s">
        <v>8219</v>
      </c>
      <c r="B714">
        <v>26</v>
      </c>
      <c r="F714" t="s">
        <v>8221</v>
      </c>
      <c r="G714" s="16" t="s">
        <v>8221</v>
      </c>
      <c r="H714">
        <v>16</v>
      </c>
    </row>
    <row r="715" spans="1:8" x14ac:dyDescent="0.2">
      <c r="A715" t="s">
        <v>8219</v>
      </c>
      <c r="B715">
        <v>77</v>
      </c>
      <c r="F715" t="s">
        <v>8221</v>
      </c>
      <c r="G715" s="16" t="s">
        <v>8221</v>
      </c>
      <c r="H715">
        <v>1</v>
      </c>
    </row>
    <row r="716" spans="1:8" x14ac:dyDescent="0.2">
      <c r="A716" t="s">
        <v>8219</v>
      </c>
      <c r="B716">
        <v>136</v>
      </c>
      <c r="F716" t="s">
        <v>8221</v>
      </c>
      <c r="G716" s="16" t="s">
        <v>8221</v>
      </c>
      <c r="H716">
        <v>7</v>
      </c>
    </row>
    <row r="717" spans="1:8" x14ac:dyDescent="0.2">
      <c r="A717" t="s">
        <v>8219</v>
      </c>
      <c r="B717">
        <v>157</v>
      </c>
      <c r="F717" t="s">
        <v>8221</v>
      </c>
      <c r="G717" s="16" t="s">
        <v>8221</v>
      </c>
      <c r="H717">
        <v>0</v>
      </c>
    </row>
    <row r="718" spans="1:8" x14ac:dyDescent="0.2">
      <c r="A718" t="s">
        <v>8219</v>
      </c>
      <c r="B718">
        <v>158</v>
      </c>
      <c r="F718" t="s">
        <v>8221</v>
      </c>
      <c r="G718" s="16" t="s">
        <v>8221</v>
      </c>
      <c r="H718">
        <v>0</v>
      </c>
    </row>
    <row r="719" spans="1:8" x14ac:dyDescent="0.2">
      <c r="A719" t="s">
        <v>8219</v>
      </c>
      <c r="B719">
        <v>27</v>
      </c>
      <c r="F719" t="s">
        <v>8221</v>
      </c>
      <c r="G719" s="16" t="s">
        <v>8221</v>
      </c>
      <c r="H719">
        <v>0</v>
      </c>
    </row>
    <row r="720" spans="1:8" x14ac:dyDescent="0.2">
      <c r="A720" t="s">
        <v>8219</v>
      </c>
      <c r="B720">
        <v>23</v>
      </c>
      <c r="F720" t="s">
        <v>8221</v>
      </c>
      <c r="G720" s="16" t="s">
        <v>8221</v>
      </c>
      <c r="H720">
        <v>0</v>
      </c>
    </row>
    <row r="721" spans="1:8" x14ac:dyDescent="0.2">
      <c r="A721" t="s">
        <v>8219</v>
      </c>
      <c r="B721">
        <v>17</v>
      </c>
      <c r="F721" t="s">
        <v>8221</v>
      </c>
      <c r="G721" s="16" t="s">
        <v>8221</v>
      </c>
      <c r="H721">
        <v>0</v>
      </c>
    </row>
    <row r="722" spans="1:8" x14ac:dyDescent="0.2">
      <c r="A722" t="s">
        <v>8219</v>
      </c>
      <c r="B722">
        <v>37</v>
      </c>
      <c r="F722" t="s">
        <v>8221</v>
      </c>
      <c r="G722" s="16" t="s">
        <v>8221</v>
      </c>
      <c r="H722">
        <v>1</v>
      </c>
    </row>
    <row r="723" spans="1:8" x14ac:dyDescent="0.2">
      <c r="A723" t="s">
        <v>8219</v>
      </c>
      <c r="B723">
        <v>65</v>
      </c>
      <c r="F723" t="s">
        <v>8221</v>
      </c>
      <c r="G723" s="16" t="s">
        <v>8221</v>
      </c>
      <c r="H723">
        <v>2</v>
      </c>
    </row>
    <row r="724" spans="1:8" x14ac:dyDescent="0.2">
      <c r="A724" t="s">
        <v>8219</v>
      </c>
      <c r="B724">
        <v>18</v>
      </c>
      <c r="F724" t="s">
        <v>8221</v>
      </c>
      <c r="G724" s="16" t="s">
        <v>8221</v>
      </c>
      <c r="H724">
        <v>1</v>
      </c>
    </row>
    <row r="725" spans="1:8" x14ac:dyDescent="0.2">
      <c r="A725" t="s">
        <v>8219</v>
      </c>
      <c r="B725">
        <v>25</v>
      </c>
      <c r="F725" t="s">
        <v>8221</v>
      </c>
      <c r="G725" s="16" t="s">
        <v>8221</v>
      </c>
      <c r="H725">
        <v>15</v>
      </c>
    </row>
    <row r="726" spans="1:8" x14ac:dyDescent="0.2">
      <c r="A726" t="s">
        <v>8219</v>
      </c>
      <c r="B726">
        <v>104</v>
      </c>
      <c r="F726" t="s">
        <v>8221</v>
      </c>
      <c r="G726" s="16" t="s">
        <v>8221</v>
      </c>
      <c r="H726">
        <v>1</v>
      </c>
    </row>
    <row r="727" spans="1:8" x14ac:dyDescent="0.2">
      <c r="A727" t="s">
        <v>8219</v>
      </c>
      <c r="B727">
        <v>108</v>
      </c>
      <c r="F727" t="s">
        <v>8221</v>
      </c>
      <c r="G727" s="16" t="s">
        <v>8221</v>
      </c>
      <c r="H727">
        <v>1</v>
      </c>
    </row>
    <row r="728" spans="1:8" x14ac:dyDescent="0.2">
      <c r="A728" t="s">
        <v>8219</v>
      </c>
      <c r="B728">
        <v>38</v>
      </c>
      <c r="F728" t="s">
        <v>8221</v>
      </c>
      <c r="G728" s="16" t="s">
        <v>8221</v>
      </c>
      <c r="H728">
        <v>0</v>
      </c>
    </row>
    <row r="729" spans="1:8" x14ac:dyDescent="0.2">
      <c r="A729" t="s">
        <v>8219</v>
      </c>
      <c r="B729">
        <v>88</v>
      </c>
      <c r="F729" t="s">
        <v>8221</v>
      </c>
      <c r="G729" s="16" t="s">
        <v>8221</v>
      </c>
      <c r="H729">
        <v>39</v>
      </c>
    </row>
    <row r="730" spans="1:8" x14ac:dyDescent="0.2">
      <c r="A730" t="s">
        <v>8219</v>
      </c>
      <c r="B730">
        <v>82</v>
      </c>
      <c r="F730" t="s">
        <v>8221</v>
      </c>
      <c r="G730" s="16" t="s">
        <v>8221</v>
      </c>
      <c r="H730">
        <v>103</v>
      </c>
    </row>
    <row r="731" spans="1:8" x14ac:dyDescent="0.2">
      <c r="A731" t="s">
        <v>8219</v>
      </c>
      <c r="B731">
        <v>126</v>
      </c>
      <c r="F731" t="s">
        <v>8221</v>
      </c>
      <c r="G731" s="16" t="s">
        <v>8221</v>
      </c>
      <c r="H731">
        <v>0</v>
      </c>
    </row>
    <row r="732" spans="1:8" x14ac:dyDescent="0.2">
      <c r="A732" t="s">
        <v>8219</v>
      </c>
      <c r="B732">
        <v>133</v>
      </c>
      <c r="F732" t="s">
        <v>8221</v>
      </c>
      <c r="G732" s="16" t="s">
        <v>8221</v>
      </c>
      <c r="H732">
        <v>39</v>
      </c>
    </row>
    <row r="733" spans="1:8" x14ac:dyDescent="0.2">
      <c r="A733" t="s">
        <v>8219</v>
      </c>
      <c r="B733">
        <v>47</v>
      </c>
      <c r="F733" t="s">
        <v>8221</v>
      </c>
      <c r="G733" s="16" t="s">
        <v>8221</v>
      </c>
      <c r="H733">
        <v>15</v>
      </c>
    </row>
    <row r="734" spans="1:8" x14ac:dyDescent="0.2">
      <c r="A734" t="s">
        <v>8219</v>
      </c>
      <c r="B734">
        <v>58</v>
      </c>
      <c r="F734" t="s">
        <v>8221</v>
      </c>
      <c r="G734" s="16" t="s">
        <v>8221</v>
      </c>
      <c r="H734">
        <v>22</v>
      </c>
    </row>
    <row r="735" spans="1:8" x14ac:dyDescent="0.2">
      <c r="A735" t="s">
        <v>8219</v>
      </c>
      <c r="B735">
        <v>32</v>
      </c>
      <c r="F735" t="s">
        <v>8221</v>
      </c>
      <c r="G735" s="16" t="s">
        <v>8221</v>
      </c>
      <c r="H735">
        <v>92</v>
      </c>
    </row>
    <row r="736" spans="1:8" x14ac:dyDescent="0.2">
      <c r="A736" t="s">
        <v>8219</v>
      </c>
      <c r="B736">
        <v>37</v>
      </c>
      <c r="F736" t="s">
        <v>8221</v>
      </c>
      <c r="G736" s="16" t="s">
        <v>8221</v>
      </c>
      <c r="H736">
        <v>25</v>
      </c>
    </row>
    <row r="737" spans="1:8" x14ac:dyDescent="0.2">
      <c r="A737" t="s">
        <v>8219</v>
      </c>
      <c r="B737">
        <v>87</v>
      </c>
      <c r="F737" t="s">
        <v>8221</v>
      </c>
      <c r="G737" s="16" t="s">
        <v>8221</v>
      </c>
      <c r="H737">
        <v>19</v>
      </c>
    </row>
    <row r="738" spans="1:8" x14ac:dyDescent="0.2">
      <c r="A738" t="s">
        <v>8219</v>
      </c>
      <c r="B738">
        <v>15</v>
      </c>
      <c r="F738" t="s">
        <v>8221</v>
      </c>
      <c r="G738" s="16" t="s">
        <v>8221</v>
      </c>
      <c r="H738">
        <v>19</v>
      </c>
    </row>
    <row r="739" spans="1:8" x14ac:dyDescent="0.2">
      <c r="A739" t="s">
        <v>8219</v>
      </c>
      <c r="B739">
        <v>27</v>
      </c>
      <c r="F739" t="s">
        <v>8221</v>
      </c>
      <c r="G739" s="16" t="s">
        <v>8221</v>
      </c>
      <c r="H739">
        <v>13</v>
      </c>
    </row>
    <row r="740" spans="1:8" x14ac:dyDescent="0.2">
      <c r="A740" t="s">
        <v>8219</v>
      </c>
      <c r="B740">
        <v>19</v>
      </c>
      <c r="F740" t="s">
        <v>8221</v>
      </c>
      <c r="G740" s="16" t="s">
        <v>8221</v>
      </c>
      <c r="H740">
        <v>124</v>
      </c>
    </row>
    <row r="741" spans="1:8" x14ac:dyDescent="0.2">
      <c r="A741" t="s">
        <v>8219</v>
      </c>
      <c r="B741">
        <v>17</v>
      </c>
      <c r="F741" t="s">
        <v>8221</v>
      </c>
      <c r="G741" s="16" t="s">
        <v>8221</v>
      </c>
      <c r="H741">
        <v>4</v>
      </c>
    </row>
    <row r="742" spans="1:8" x14ac:dyDescent="0.2">
      <c r="A742" t="s">
        <v>8219</v>
      </c>
      <c r="B742">
        <v>26</v>
      </c>
      <c r="F742" t="s">
        <v>8221</v>
      </c>
      <c r="G742" s="16" t="s">
        <v>8221</v>
      </c>
      <c r="H742">
        <v>10</v>
      </c>
    </row>
    <row r="743" spans="1:8" x14ac:dyDescent="0.2">
      <c r="A743" t="s">
        <v>8219</v>
      </c>
      <c r="B743">
        <v>28</v>
      </c>
      <c r="F743" t="s">
        <v>8221</v>
      </c>
      <c r="G743" s="16" t="s">
        <v>8221</v>
      </c>
      <c r="H743">
        <v>15</v>
      </c>
    </row>
    <row r="744" spans="1:8" x14ac:dyDescent="0.2">
      <c r="A744" t="s">
        <v>8219</v>
      </c>
      <c r="B744">
        <v>37</v>
      </c>
      <c r="F744" t="s">
        <v>8221</v>
      </c>
      <c r="G744" s="16" t="s">
        <v>8221</v>
      </c>
      <c r="H744">
        <v>38</v>
      </c>
    </row>
    <row r="745" spans="1:8" x14ac:dyDescent="0.2">
      <c r="A745" t="s">
        <v>8219</v>
      </c>
      <c r="B745">
        <v>128</v>
      </c>
      <c r="F745" t="s">
        <v>8221</v>
      </c>
      <c r="G745" s="16" t="s">
        <v>8221</v>
      </c>
      <c r="H745">
        <v>152</v>
      </c>
    </row>
    <row r="746" spans="1:8" x14ac:dyDescent="0.2">
      <c r="A746" t="s">
        <v>8219</v>
      </c>
      <c r="B746">
        <v>10</v>
      </c>
      <c r="F746" t="s">
        <v>8221</v>
      </c>
      <c r="G746" s="16" t="s">
        <v>8221</v>
      </c>
      <c r="H746">
        <v>24</v>
      </c>
    </row>
    <row r="747" spans="1:8" x14ac:dyDescent="0.2">
      <c r="A747" t="s">
        <v>8219</v>
      </c>
      <c r="B747">
        <v>83</v>
      </c>
      <c r="F747" t="s">
        <v>8221</v>
      </c>
      <c r="G747" s="16" t="s">
        <v>8221</v>
      </c>
      <c r="H747">
        <v>76</v>
      </c>
    </row>
    <row r="748" spans="1:8" x14ac:dyDescent="0.2">
      <c r="A748" t="s">
        <v>8219</v>
      </c>
      <c r="B748">
        <v>46</v>
      </c>
      <c r="F748" t="s">
        <v>8221</v>
      </c>
      <c r="G748" s="16" t="s">
        <v>8221</v>
      </c>
      <c r="H748">
        <v>185</v>
      </c>
    </row>
    <row r="749" spans="1:8" x14ac:dyDescent="0.2">
      <c r="A749" t="s">
        <v>8219</v>
      </c>
      <c r="B749">
        <v>90</v>
      </c>
      <c r="F749" t="s">
        <v>8221</v>
      </c>
      <c r="G749" s="16" t="s">
        <v>8221</v>
      </c>
      <c r="H749">
        <v>33</v>
      </c>
    </row>
    <row r="750" spans="1:8" x14ac:dyDescent="0.2">
      <c r="A750" t="s">
        <v>8219</v>
      </c>
      <c r="B750">
        <v>81</v>
      </c>
      <c r="F750" t="s">
        <v>8221</v>
      </c>
      <c r="G750" s="16" t="s">
        <v>8221</v>
      </c>
      <c r="H750">
        <v>108</v>
      </c>
    </row>
    <row r="751" spans="1:8" x14ac:dyDescent="0.2">
      <c r="A751" t="s">
        <v>8219</v>
      </c>
      <c r="B751">
        <v>32</v>
      </c>
      <c r="F751" t="s">
        <v>8221</v>
      </c>
      <c r="G751" s="16" t="s">
        <v>8221</v>
      </c>
      <c r="H751">
        <v>29</v>
      </c>
    </row>
    <row r="752" spans="1:8" x14ac:dyDescent="0.2">
      <c r="A752" t="s">
        <v>8219</v>
      </c>
      <c r="B752">
        <v>20</v>
      </c>
      <c r="F752" t="s">
        <v>8221</v>
      </c>
      <c r="G752" s="16" t="s">
        <v>8221</v>
      </c>
      <c r="H752">
        <v>24</v>
      </c>
    </row>
    <row r="753" spans="1:8" x14ac:dyDescent="0.2">
      <c r="A753" t="s">
        <v>8219</v>
      </c>
      <c r="B753">
        <v>70</v>
      </c>
      <c r="F753" t="s">
        <v>8221</v>
      </c>
      <c r="G753" s="16" t="s">
        <v>8221</v>
      </c>
      <c r="H753">
        <v>4</v>
      </c>
    </row>
    <row r="754" spans="1:8" x14ac:dyDescent="0.2">
      <c r="A754" t="s">
        <v>8219</v>
      </c>
      <c r="B754">
        <v>168</v>
      </c>
      <c r="F754" t="s">
        <v>8221</v>
      </c>
      <c r="G754" s="16" t="s">
        <v>8221</v>
      </c>
      <c r="H754">
        <v>4</v>
      </c>
    </row>
    <row r="755" spans="1:8" x14ac:dyDescent="0.2">
      <c r="A755" t="s">
        <v>8219</v>
      </c>
      <c r="B755">
        <v>34</v>
      </c>
      <c r="F755" t="s">
        <v>8221</v>
      </c>
      <c r="G755" s="16" t="s">
        <v>8221</v>
      </c>
      <c r="H755">
        <v>15</v>
      </c>
    </row>
    <row r="756" spans="1:8" x14ac:dyDescent="0.2">
      <c r="A756" t="s">
        <v>8219</v>
      </c>
      <c r="B756">
        <v>48</v>
      </c>
      <c r="F756" t="s">
        <v>8221</v>
      </c>
      <c r="G756" s="16" t="s">
        <v>8221</v>
      </c>
      <c r="H756">
        <v>4</v>
      </c>
    </row>
    <row r="757" spans="1:8" x14ac:dyDescent="0.2">
      <c r="A757" t="s">
        <v>8219</v>
      </c>
      <c r="B757">
        <v>48</v>
      </c>
      <c r="F757" t="s">
        <v>8221</v>
      </c>
      <c r="G757" s="16" t="s">
        <v>8221</v>
      </c>
      <c r="H757">
        <v>139</v>
      </c>
    </row>
    <row r="758" spans="1:8" x14ac:dyDescent="0.2">
      <c r="A758" t="s">
        <v>8219</v>
      </c>
      <c r="B758">
        <v>221</v>
      </c>
      <c r="F758" t="s">
        <v>8221</v>
      </c>
      <c r="G758" s="16" t="s">
        <v>8221</v>
      </c>
      <c r="H758">
        <v>2</v>
      </c>
    </row>
    <row r="759" spans="1:8" x14ac:dyDescent="0.2">
      <c r="A759" t="s">
        <v>8219</v>
      </c>
      <c r="B759">
        <v>107</v>
      </c>
      <c r="F759" t="s">
        <v>8221</v>
      </c>
      <c r="G759" s="16" t="s">
        <v>8221</v>
      </c>
      <c r="H759">
        <v>18</v>
      </c>
    </row>
    <row r="760" spans="1:8" x14ac:dyDescent="0.2">
      <c r="A760" t="s">
        <v>8219</v>
      </c>
      <c r="B760">
        <v>45</v>
      </c>
      <c r="F760" t="s">
        <v>8221</v>
      </c>
      <c r="G760" s="16" t="s">
        <v>8221</v>
      </c>
      <c r="H760">
        <v>81</v>
      </c>
    </row>
    <row r="761" spans="1:8" x14ac:dyDescent="0.2">
      <c r="A761" t="s">
        <v>8219</v>
      </c>
      <c r="B761">
        <v>36</v>
      </c>
      <c r="F761" t="s">
        <v>8221</v>
      </c>
      <c r="G761" s="16" t="s">
        <v>8221</v>
      </c>
      <c r="H761">
        <v>86</v>
      </c>
    </row>
    <row r="762" spans="1:8" x14ac:dyDescent="0.2">
      <c r="A762" t="s">
        <v>8219</v>
      </c>
      <c r="B762">
        <v>101</v>
      </c>
      <c r="F762" t="s">
        <v>8221</v>
      </c>
      <c r="G762" s="16" t="s">
        <v>8221</v>
      </c>
      <c r="H762">
        <v>140</v>
      </c>
    </row>
    <row r="763" spans="1:8" x14ac:dyDescent="0.2">
      <c r="A763" t="s">
        <v>8219</v>
      </c>
      <c r="B763">
        <v>62</v>
      </c>
      <c r="F763" t="s">
        <v>8221</v>
      </c>
      <c r="G763" s="16" t="s">
        <v>8221</v>
      </c>
      <c r="H763">
        <v>37</v>
      </c>
    </row>
    <row r="764" spans="1:8" x14ac:dyDescent="0.2">
      <c r="A764" t="s">
        <v>8219</v>
      </c>
      <c r="B764">
        <v>32</v>
      </c>
      <c r="F764" t="s">
        <v>8221</v>
      </c>
      <c r="G764" s="16" t="s">
        <v>8221</v>
      </c>
      <c r="H764">
        <v>6</v>
      </c>
    </row>
    <row r="765" spans="1:8" x14ac:dyDescent="0.2">
      <c r="A765" t="s">
        <v>8219</v>
      </c>
      <c r="B765">
        <v>89</v>
      </c>
      <c r="F765" t="s">
        <v>8221</v>
      </c>
      <c r="G765" s="16" t="s">
        <v>8221</v>
      </c>
      <c r="H765">
        <v>113</v>
      </c>
    </row>
    <row r="766" spans="1:8" x14ac:dyDescent="0.2">
      <c r="A766" t="s">
        <v>8219</v>
      </c>
      <c r="B766">
        <v>93</v>
      </c>
      <c r="F766" t="s">
        <v>8221</v>
      </c>
      <c r="G766" s="16" t="s">
        <v>8221</v>
      </c>
      <c r="H766">
        <v>37</v>
      </c>
    </row>
    <row r="767" spans="1:8" x14ac:dyDescent="0.2">
      <c r="A767" t="s">
        <v>8219</v>
      </c>
      <c r="B767">
        <v>98</v>
      </c>
      <c r="F767" t="s">
        <v>8221</v>
      </c>
      <c r="G767" s="16" t="s">
        <v>8221</v>
      </c>
      <c r="H767">
        <v>18</v>
      </c>
    </row>
    <row r="768" spans="1:8" x14ac:dyDescent="0.2">
      <c r="A768" t="s">
        <v>8219</v>
      </c>
      <c r="B768">
        <v>82</v>
      </c>
      <c r="F768" t="s">
        <v>8221</v>
      </c>
      <c r="G768" s="16" t="s">
        <v>8221</v>
      </c>
      <c r="H768">
        <v>75</v>
      </c>
    </row>
    <row r="769" spans="1:8" x14ac:dyDescent="0.2">
      <c r="A769" t="s">
        <v>8219</v>
      </c>
      <c r="B769">
        <v>116</v>
      </c>
      <c r="F769" t="s">
        <v>8221</v>
      </c>
      <c r="G769" s="16" t="s">
        <v>8221</v>
      </c>
      <c r="H769">
        <v>52</v>
      </c>
    </row>
    <row r="770" spans="1:8" x14ac:dyDescent="0.2">
      <c r="A770" t="s">
        <v>8219</v>
      </c>
      <c r="B770">
        <v>52</v>
      </c>
      <c r="F770" t="s">
        <v>8221</v>
      </c>
      <c r="G770" s="16" t="s">
        <v>8221</v>
      </c>
      <c r="H770">
        <v>122</v>
      </c>
    </row>
    <row r="771" spans="1:8" x14ac:dyDescent="0.2">
      <c r="A771" t="s">
        <v>8219</v>
      </c>
      <c r="B771">
        <v>23</v>
      </c>
      <c r="F771" t="s">
        <v>8221</v>
      </c>
      <c r="G771" s="16" t="s">
        <v>8221</v>
      </c>
      <c r="H771">
        <v>8</v>
      </c>
    </row>
    <row r="772" spans="1:8" x14ac:dyDescent="0.2">
      <c r="A772" t="s">
        <v>8219</v>
      </c>
      <c r="B772">
        <v>77</v>
      </c>
      <c r="F772" t="s">
        <v>8221</v>
      </c>
      <c r="G772" s="16" t="s">
        <v>8221</v>
      </c>
      <c r="H772">
        <v>8</v>
      </c>
    </row>
    <row r="773" spans="1:8" x14ac:dyDescent="0.2">
      <c r="A773" t="s">
        <v>8219</v>
      </c>
      <c r="B773">
        <v>49</v>
      </c>
      <c r="F773" t="s">
        <v>8221</v>
      </c>
      <c r="G773" s="16" t="s">
        <v>8221</v>
      </c>
      <c r="H773">
        <v>96</v>
      </c>
    </row>
    <row r="774" spans="1:8" x14ac:dyDescent="0.2">
      <c r="A774" t="s">
        <v>8219</v>
      </c>
      <c r="B774">
        <v>59</v>
      </c>
      <c r="F774" t="s">
        <v>8221</v>
      </c>
      <c r="G774" s="16" t="s">
        <v>8221</v>
      </c>
      <c r="H774">
        <v>9</v>
      </c>
    </row>
    <row r="775" spans="1:8" x14ac:dyDescent="0.2">
      <c r="A775" t="s">
        <v>8219</v>
      </c>
      <c r="B775">
        <v>113</v>
      </c>
      <c r="F775" t="s">
        <v>8221</v>
      </c>
      <c r="G775" s="16" t="s">
        <v>8221</v>
      </c>
      <c r="H775">
        <v>2</v>
      </c>
    </row>
    <row r="776" spans="1:8" x14ac:dyDescent="0.2">
      <c r="A776" t="s">
        <v>8219</v>
      </c>
      <c r="B776">
        <v>34</v>
      </c>
      <c r="F776" t="s">
        <v>8221</v>
      </c>
      <c r="G776" s="16" t="s">
        <v>8221</v>
      </c>
      <c r="H776">
        <v>26</v>
      </c>
    </row>
    <row r="777" spans="1:8" x14ac:dyDescent="0.2">
      <c r="A777" t="s">
        <v>8219</v>
      </c>
      <c r="B777">
        <v>42</v>
      </c>
      <c r="F777" t="s">
        <v>8221</v>
      </c>
      <c r="G777" s="16" t="s">
        <v>8221</v>
      </c>
      <c r="H777">
        <v>23</v>
      </c>
    </row>
    <row r="778" spans="1:8" x14ac:dyDescent="0.2">
      <c r="A778" t="s">
        <v>8219</v>
      </c>
      <c r="B778">
        <v>42</v>
      </c>
      <c r="F778" t="s">
        <v>8221</v>
      </c>
      <c r="G778" s="16" t="s">
        <v>8221</v>
      </c>
      <c r="H778">
        <v>0</v>
      </c>
    </row>
    <row r="779" spans="1:8" x14ac:dyDescent="0.2">
      <c r="A779" t="s">
        <v>8219</v>
      </c>
      <c r="B779">
        <v>49</v>
      </c>
      <c r="F779" t="s">
        <v>8221</v>
      </c>
      <c r="G779" s="16" t="s">
        <v>8221</v>
      </c>
      <c r="H779">
        <v>140</v>
      </c>
    </row>
    <row r="780" spans="1:8" x14ac:dyDescent="0.2">
      <c r="A780" t="s">
        <v>8219</v>
      </c>
      <c r="B780">
        <v>56</v>
      </c>
      <c r="F780" t="s">
        <v>8221</v>
      </c>
      <c r="G780" s="16" t="s">
        <v>8221</v>
      </c>
      <c r="H780">
        <v>0</v>
      </c>
    </row>
    <row r="781" spans="1:8" x14ac:dyDescent="0.2">
      <c r="A781" t="s">
        <v>8219</v>
      </c>
      <c r="B781">
        <v>25</v>
      </c>
      <c r="F781" t="s">
        <v>8221</v>
      </c>
      <c r="G781" s="16" t="s">
        <v>8221</v>
      </c>
      <c r="H781">
        <v>6</v>
      </c>
    </row>
    <row r="782" spans="1:8" x14ac:dyDescent="0.2">
      <c r="A782" t="s">
        <v>8219</v>
      </c>
      <c r="B782">
        <v>52</v>
      </c>
      <c r="F782" t="s">
        <v>8221</v>
      </c>
      <c r="G782" s="16" t="s">
        <v>8221</v>
      </c>
      <c r="H782">
        <v>100</v>
      </c>
    </row>
    <row r="783" spans="1:8" x14ac:dyDescent="0.2">
      <c r="A783" t="s">
        <v>8219</v>
      </c>
      <c r="B783">
        <v>34</v>
      </c>
      <c r="F783" t="s">
        <v>8221</v>
      </c>
      <c r="G783" s="16" t="s">
        <v>8221</v>
      </c>
      <c r="H783">
        <v>0</v>
      </c>
    </row>
    <row r="784" spans="1:8" x14ac:dyDescent="0.2">
      <c r="A784" t="s">
        <v>8219</v>
      </c>
      <c r="B784">
        <v>67</v>
      </c>
      <c r="F784" t="s">
        <v>8221</v>
      </c>
      <c r="G784" s="16" t="s">
        <v>8221</v>
      </c>
      <c r="H784">
        <v>4</v>
      </c>
    </row>
    <row r="785" spans="1:8" x14ac:dyDescent="0.2">
      <c r="A785" t="s">
        <v>8219</v>
      </c>
      <c r="B785">
        <v>70</v>
      </c>
      <c r="F785" t="s">
        <v>8221</v>
      </c>
      <c r="G785" s="16" t="s">
        <v>8221</v>
      </c>
      <c r="H785">
        <v>8</v>
      </c>
    </row>
    <row r="786" spans="1:8" x14ac:dyDescent="0.2">
      <c r="A786" t="s">
        <v>8219</v>
      </c>
      <c r="B786">
        <v>89</v>
      </c>
      <c r="F786" t="s">
        <v>8221</v>
      </c>
      <c r="G786" s="16" t="s">
        <v>8221</v>
      </c>
      <c r="H786">
        <v>0</v>
      </c>
    </row>
    <row r="787" spans="1:8" x14ac:dyDescent="0.2">
      <c r="A787" t="s">
        <v>8219</v>
      </c>
      <c r="B787">
        <v>107</v>
      </c>
      <c r="F787" t="s">
        <v>8221</v>
      </c>
      <c r="G787" s="16" t="s">
        <v>8221</v>
      </c>
      <c r="H787">
        <v>16</v>
      </c>
    </row>
    <row r="788" spans="1:8" x14ac:dyDescent="0.2">
      <c r="A788" t="s">
        <v>8219</v>
      </c>
      <c r="B788">
        <v>159</v>
      </c>
      <c r="F788" t="s">
        <v>8221</v>
      </c>
      <c r="G788" s="16" t="s">
        <v>8221</v>
      </c>
      <c r="H788">
        <v>2</v>
      </c>
    </row>
    <row r="789" spans="1:8" x14ac:dyDescent="0.2">
      <c r="A789" t="s">
        <v>8219</v>
      </c>
      <c r="B789">
        <v>181</v>
      </c>
      <c r="F789" t="s">
        <v>8221</v>
      </c>
      <c r="G789" s="16" t="s">
        <v>8221</v>
      </c>
      <c r="H789">
        <v>48</v>
      </c>
    </row>
    <row r="790" spans="1:8" x14ac:dyDescent="0.2">
      <c r="A790" t="s">
        <v>8219</v>
      </c>
      <c r="B790">
        <v>131</v>
      </c>
      <c r="F790" t="s">
        <v>8221</v>
      </c>
      <c r="G790" s="16" t="s">
        <v>8221</v>
      </c>
      <c r="H790">
        <v>2</v>
      </c>
    </row>
    <row r="791" spans="1:8" x14ac:dyDescent="0.2">
      <c r="A791" t="s">
        <v>8219</v>
      </c>
      <c r="B791">
        <v>125</v>
      </c>
      <c r="F791" t="s">
        <v>8221</v>
      </c>
      <c r="G791" s="16" t="s">
        <v>8221</v>
      </c>
      <c r="H791">
        <v>2</v>
      </c>
    </row>
    <row r="792" spans="1:8" x14ac:dyDescent="0.2">
      <c r="A792" t="s">
        <v>8219</v>
      </c>
      <c r="B792">
        <v>61</v>
      </c>
      <c r="F792" t="s">
        <v>8221</v>
      </c>
      <c r="G792" s="16" t="s">
        <v>8221</v>
      </c>
      <c r="H792">
        <v>1</v>
      </c>
    </row>
    <row r="793" spans="1:8" x14ac:dyDescent="0.2">
      <c r="A793" t="s">
        <v>8219</v>
      </c>
      <c r="B793">
        <v>90</v>
      </c>
      <c r="F793" t="s">
        <v>8221</v>
      </c>
      <c r="G793" s="16" t="s">
        <v>8221</v>
      </c>
      <c r="H793">
        <v>17</v>
      </c>
    </row>
    <row r="794" spans="1:8" x14ac:dyDescent="0.2">
      <c r="A794" t="s">
        <v>8219</v>
      </c>
      <c r="B794">
        <v>35</v>
      </c>
      <c r="F794" t="s">
        <v>8221</v>
      </c>
      <c r="G794" s="16" t="s">
        <v>8221</v>
      </c>
      <c r="H794">
        <v>0</v>
      </c>
    </row>
    <row r="795" spans="1:8" x14ac:dyDescent="0.2">
      <c r="A795" t="s">
        <v>8219</v>
      </c>
      <c r="B795">
        <v>90</v>
      </c>
      <c r="F795" t="s">
        <v>8221</v>
      </c>
      <c r="G795" s="16" t="s">
        <v>8221</v>
      </c>
      <c r="H795">
        <v>11</v>
      </c>
    </row>
    <row r="796" spans="1:8" x14ac:dyDescent="0.2">
      <c r="A796" t="s">
        <v>8219</v>
      </c>
      <c r="B796">
        <v>4</v>
      </c>
      <c r="F796" t="s">
        <v>8221</v>
      </c>
      <c r="G796" s="16" t="s">
        <v>8221</v>
      </c>
      <c r="H796">
        <v>95</v>
      </c>
    </row>
    <row r="797" spans="1:8" x14ac:dyDescent="0.2">
      <c r="A797" t="s">
        <v>8219</v>
      </c>
      <c r="B797">
        <v>120</v>
      </c>
      <c r="F797" t="s">
        <v>8221</v>
      </c>
      <c r="G797" s="16" t="s">
        <v>8221</v>
      </c>
      <c r="H797">
        <v>13</v>
      </c>
    </row>
    <row r="798" spans="1:8" x14ac:dyDescent="0.2">
      <c r="A798" t="s">
        <v>8219</v>
      </c>
      <c r="B798">
        <v>14</v>
      </c>
      <c r="F798" t="s">
        <v>8221</v>
      </c>
      <c r="G798" s="16" t="s">
        <v>8221</v>
      </c>
      <c r="H798">
        <v>2</v>
      </c>
    </row>
    <row r="799" spans="1:8" x14ac:dyDescent="0.2">
      <c r="A799" t="s">
        <v>8219</v>
      </c>
      <c r="B799">
        <v>27</v>
      </c>
      <c r="F799" t="s">
        <v>8221</v>
      </c>
      <c r="G799" s="16" t="s">
        <v>8221</v>
      </c>
      <c r="H799">
        <v>2</v>
      </c>
    </row>
    <row r="800" spans="1:8" x14ac:dyDescent="0.2">
      <c r="A800" t="s">
        <v>8219</v>
      </c>
      <c r="B800">
        <v>49</v>
      </c>
      <c r="F800" t="s">
        <v>8221</v>
      </c>
      <c r="G800" s="16" t="s">
        <v>8221</v>
      </c>
      <c r="H800">
        <v>3</v>
      </c>
    </row>
    <row r="801" spans="1:8" x14ac:dyDescent="0.2">
      <c r="A801" t="s">
        <v>8219</v>
      </c>
      <c r="B801">
        <v>102</v>
      </c>
      <c r="F801" t="s">
        <v>8221</v>
      </c>
      <c r="G801" s="16" t="s">
        <v>8221</v>
      </c>
      <c r="H801">
        <v>0</v>
      </c>
    </row>
    <row r="802" spans="1:8" x14ac:dyDescent="0.2">
      <c r="A802" t="s">
        <v>8219</v>
      </c>
      <c r="B802">
        <v>3</v>
      </c>
      <c r="F802" t="s">
        <v>8221</v>
      </c>
      <c r="G802" s="16" t="s">
        <v>8221</v>
      </c>
      <c r="H802">
        <v>0</v>
      </c>
    </row>
    <row r="803" spans="1:8" x14ac:dyDescent="0.2">
      <c r="A803" t="s">
        <v>8219</v>
      </c>
      <c r="B803">
        <v>25</v>
      </c>
      <c r="F803" t="s">
        <v>8221</v>
      </c>
      <c r="G803" s="16" t="s">
        <v>8221</v>
      </c>
      <c r="H803">
        <v>0</v>
      </c>
    </row>
    <row r="804" spans="1:8" x14ac:dyDescent="0.2">
      <c r="A804" t="s">
        <v>8219</v>
      </c>
      <c r="B804">
        <v>118</v>
      </c>
      <c r="F804" t="s">
        <v>8221</v>
      </c>
      <c r="G804" s="16" t="s">
        <v>8221</v>
      </c>
      <c r="H804">
        <v>2</v>
      </c>
    </row>
    <row r="805" spans="1:8" x14ac:dyDescent="0.2">
      <c r="A805" t="s">
        <v>8219</v>
      </c>
      <c r="B805">
        <v>57</v>
      </c>
      <c r="F805" t="s">
        <v>8221</v>
      </c>
      <c r="G805" s="16" t="s">
        <v>8221</v>
      </c>
      <c r="H805">
        <v>24</v>
      </c>
    </row>
    <row r="806" spans="1:8" x14ac:dyDescent="0.2">
      <c r="A806" t="s">
        <v>8219</v>
      </c>
      <c r="B806">
        <v>11</v>
      </c>
      <c r="F806" t="s">
        <v>8221</v>
      </c>
      <c r="G806" s="16" t="s">
        <v>8221</v>
      </c>
      <c r="H806">
        <v>25</v>
      </c>
    </row>
    <row r="807" spans="1:8" x14ac:dyDescent="0.2">
      <c r="A807" t="s">
        <v>8219</v>
      </c>
      <c r="B807">
        <v>33</v>
      </c>
      <c r="F807" t="s">
        <v>8221</v>
      </c>
      <c r="G807" s="16" t="s">
        <v>8221</v>
      </c>
      <c r="H807">
        <v>3</v>
      </c>
    </row>
    <row r="808" spans="1:8" x14ac:dyDescent="0.2">
      <c r="A808" t="s">
        <v>8219</v>
      </c>
      <c r="B808">
        <v>40</v>
      </c>
      <c r="F808" t="s">
        <v>8221</v>
      </c>
      <c r="G808" s="16" t="s">
        <v>8221</v>
      </c>
      <c r="H808">
        <v>41</v>
      </c>
    </row>
    <row r="809" spans="1:8" x14ac:dyDescent="0.2">
      <c r="A809" t="s">
        <v>8219</v>
      </c>
      <c r="B809">
        <v>50</v>
      </c>
      <c r="F809" t="s">
        <v>8221</v>
      </c>
      <c r="G809" s="16" t="s">
        <v>8221</v>
      </c>
      <c r="H809">
        <v>2</v>
      </c>
    </row>
    <row r="810" spans="1:8" x14ac:dyDescent="0.2">
      <c r="A810" t="s">
        <v>8219</v>
      </c>
      <c r="B810">
        <v>38</v>
      </c>
      <c r="F810" t="s">
        <v>8221</v>
      </c>
      <c r="G810" s="16" t="s">
        <v>8221</v>
      </c>
      <c r="H810">
        <v>4</v>
      </c>
    </row>
    <row r="811" spans="1:8" x14ac:dyDescent="0.2">
      <c r="A811" t="s">
        <v>8219</v>
      </c>
      <c r="B811">
        <v>96</v>
      </c>
      <c r="F811" t="s">
        <v>8221</v>
      </c>
      <c r="G811" s="16" t="s">
        <v>8221</v>
      </c>
      <c r="H811">
        <v>99</v>
      </c>
    </row>
    <row r="812" spans="1:8" x14ac:dyDescent="0.2">
      <c r="A812" t="s">
        <v>8219</v>
      </c>
      <c r="B812">
        <v>48</v>
      </c>
      <c r="F812" t="s">
        <v>8221</v>
      </c>
      <c r="G812" s="16" t="s">
        <v>8221</v>
      </c>
      <c r="H812">
        <v>4</v>
      </c>
    </row>
    <row r="813" spans="1:8" x14ac:dyDescent="0.2">
      <c r="A813" t="s">
        <v>8219</v>
      </c>
      <c r="B813">
        <v>33</v>
      </c>
      <c r="F813" t="s">
        <v>8221</v>
      </c>
      <c r="G813" s="16" t="s">
        <v>8221</v>
      </c>
      <c r="H813">
        <v>4</v>
      </c>
    </row>
    <row r="814" spans="1:8" x14ac:dyDescent="0.2">
      <c r="A814" t="s">
        <v>8219</v>
      </c>
      <c r="B814">
        <v>226</v>
      </c>
      <c r="F814" t="s">
        <v>8221</v>
      </c>
      <c r="G814" s="16" t="s">
        <v>8221</v>
      </c>
      <c r="H814">
        <v>38</v>
      </c>
    </row>
    <row r="815" spans="1:8" x14ac:dyDescent="0.2">
      <c r="A815" t="s">
        <v>8219</v>
      </c>
      <c r="B815">
        <v>14</v>
      </c>
      <c r="F815" t="s">
        <v>8221</v>
      </c>
      <c r="G815" s="16" t="s">
        <v>8221</v>
      </c>
      <c r="H815">
        <v>285</v>
      </c>
    </row>
    <row r="816" spans="1:8" x14ac:dyDescent="0.2">
      <c r="A816" t="s">
        <v>8219</v>
      </c>
      <c r="B816">
        <v>20</v>
      </c>
      <c r="F816" t="s">
        <v>8221</v>
      </c>
      <c r="G816" s="16" t="s">
        <v>8221</v>
      </c>
      <c r="H816">
        <v>1</v>
      </c>
    </row>
    <row r="817" spans="1:8" x14ac:dyDescent="0.2">
      <c r="A817" t="s">
        <v>8219</v>
      </c>
      <c r="B817">
        <v>25</v>
      </c>
      <c r="F817" t="s">
        <v>8221</v>
      </c>
      <c r="G817" s="16" t="s">
        <v>8221</v>
      </c>
      <c r="H817">
        <v>42</v>
      </c>
    </row>
    <row r="818" spans="1:8" x14ac:dyDescent="0.2">
      <c r="A818" t="s">
        <v>8219</v>
      </c>
      <c r="B818">
        <v>90</v>
      </c>
      <c r="F818" t="s">
        <v>8221</v>
      </c>
      <c r="G818" s="16" t="s">
        <v>8221</v>
      </c>
      <c r="H818">
        <v>26</v>
      </c>
    </row>
    <row r="819" spans="1:8" x14ac:dyDescent="0.2">
      <c r="A819" t="s">
        <v>8219</v>
      </c>
      <c r="B819">
        <v>11</v>
      </c>
      <c r="F819" t="s">
        <v>8221</v>
      </c>
      <c r="G819" s="16" t="s">
        <v>8221</v>
      </c>
      <c r="H819">
        <v>2</v>
      </c>
    </row>
    <row r="820" spans="1:8" x14ac:dyDescent="0.2">
      <c r="A820" t="s">
        <v>8219</v>
      </c>
      <c r="B820">
        <v>55</v>
      </c>
      <c r="F820" t="s">
        <v>8221</v>
      </c>
      <c r="G820" s="16" t="s">
        <v>8221</v>
      </c>
      <c r="H820">
        <v>4</v>
      </c>
    </row>
    <row r="821" spans="1:8" x14ac:dyDescent="0.2">
      <c r="A821" t="s">
        <v>8219</v>
      </c>
      <c r="B821">
        <v>30</v>
      </c>
      <c r="F821" t="s">
        <v>8221</v>
      </c>
      <c r="G821" s="16" t="s">
        <v>8221</v>
      </c>
      <c r="H821">
        <v>6</v>
      </c>
    </row>
    <row r="822" spans="1:8" x14ac:dyDescent="0.2">
      <c r="A822" t="s">
        <v>8219</v>
      </c>
      <c r="B822">
        <v>28</v>
      </c>
      <c r="F822" t="s">
        <v>8221</v>
      </c>
      <c r="G822" s="16" t="s">
        <v>8221</v>
      </c>
      <c r="H822">
        <v>70</v>
      </c>
    </row>
    <row r="823" spans="1:8" x14ac:dyDescent="0.2">
      <c r="A823" t="s">
        <v>8219</v>
      </c>
      <c r="B823">
        <v>45</v>
      </c>
      <c r="F823" t="s">
        <v>8221</v>
      </c>
      <c r="G823" s="16" t="s">
        <v>8221</v>
      </c>
      <c r="H823">
        <v>9</v>
      </c>
    </row>
    <row r="824" spans="1:8" x14ac:dyDescent="0.2">
      <c r="A824" t="s">
        <v>8219</v>
      </c>
      <c r="B824">
        <v>13</v>
      </c>
      <c r="F824" t="s">
        <v>8221</v>
      </c>
      <c r="G824" s="16" t="s">
        <v>8221</v>
      </c>
      <c r="H824">
        <v>8</v>
      </c>
    </row>
    <row r="825" spans="1:8" x14ac:dyDescent="0.2">
      <c r="A825" t="s">
        <v>8219</v>
      </c>
      <c r="B825">
        <v>40</v>
      </c>
      <c r="F825" t="s">
        <v>8221</v>
      </c>
      <c r="G825" s="16" t="s">
        <v>8221</v>
      </c>
      <c r="H825">
        <v>105</v>
      </c>
    </row>
    <row r="826" spans="1:8" x14ac:dyDescent="0.2">
      <c r="A826" t="s">
        <v>8219</v>
      </c>
      <c r="B826">
        <v>21</v>
      </c>
      <c r="F826" t="s">
        <v>8221</v>
      </c>
      <c r="G826" s="16" t="s">
        <v>8221</v>
      </c>
      <c r="H826">
        <v>12</v>
      </c>
    </row>
    <row r="827" spans="1:8" x14ac:dyDescent="0.2">
      <c r="A827" t="s">
        <v>8219</v>
      </c>
      <c r="B827">
        <v>134</v>
      </c>
      <c r="F827" t="s">
        <v>8221</v>
      </c>
      <c r="G827" s="16" t="s">
        <v>8221</v>
      </c>
      <c r="H827">
        <v>0</v>
      </c>
    </row>
    <row r="828" spans="1:8" x14ac:dyDescent="0.2">
      <c r="A828" t="s">
        <v>8219</v>
      </c>
      <c r="B828">
        <v>20</v>
      </c>
      <c r="F828" t="s">
        <v>8221</v>
      </c>
      <c r="G828" s="16" t="s">
        <v>8221</v>
      </c>
      <c r="H828">
        <v>16</v>
      </c>
    </row>
    <row r="829" spans="1:8" x14ac:dyDescent="0.2">
      <c r="A829" t="s">
        <v>8219</v>
      </c>
      <c r="B829">
        <v>19</v>
      </c>
      <c r="F829" t="s">
        <v>8221</v>
      </c>
      <c r="G829" s="16" t="s">
        <v>8221</v>
      </c>
      <c r="H829">
        <v>7</v>
      </c>
    </row>
    <row r="830" spans="1:8" x14ac:dyDescent="0.2">
      <c r="A830" t="s">
        <v>8219</v>
      </c>
      <c r="B830">
        <v>209</v>
      </c>
      <c r="F830" t="s">
        <v>8221</v>
      </c>
      <c r="G830" s="16" t="s">
        <v>8221</v>
      </c>
      <c r="H830">
        <v>4</v>
      </c>
    </row>
    <row r="831" spans="1:8" x14ac:dyDescent="0.2">
      <c r="A831" t="s">
        <v>8219</v>
      </c>
      <c r="B831">
        <v>38</v>
      </c>
      <c r="F831" t="s">
        <v>8221</v>
      </c>
      <c r="G831" s="16" t="s">
        <v>8221</v>
      </c>
      <c r="H831">
        <v>1</v>
      </c>
    </row>
    <row r="832" spans="1:8" x14ac:dyDescent="0.2">
      <c r="A832" t="s">
        <v>8219</v>
      </c>
      <c r="B832">
        <v>24</v>
      </c>
      <c r="F832" t="s">
        <v>8221</v>
      </c>
      <c r="G832" s="16" t="s">
        <v>8221</v>
      </c>
      <c r="H832">
        <v>28</v>
      </c>
    </row>
    <row r="833" spans="1:8" x14ac:dyDescent="0.2">
      <c r="A833" t="s">
        <v>8219</v>
      </c>
      <c r="B833">
        <v>8</v>
      </c>
      <c r="F833" t="s">
        <v>8221</v>
      </c>
      <c r="G833" s="16" t="s">
        <v>8221</v>
      </c>
      <c r="H833">
        <v>1</v>
      </c>
    </row>
    <row r="834" spans="1:8" x14ac:dyDescent="0.2">
      <c r="A834" t="s">
        <v>8219</v>
      </c>
      <c r="B834">
        <v>179</v>
      </c>
      <c r="F834" t="s">
        <v>8221</v>
      </c>
      <c r="G834" s="16" t="s">
        <v>8221</v>
      </c>
      <c r="H834">
        <v>1</v>
      </c>
    </row>
    <row r="835" spans="1:8" x14ac:dyDescent="0.2">
      <c r="A835" t="s">
        <v>8219</v>
      </c>
      <c r="B835">
        <v>26</v>
      </c>
      <c r="F835" t="s">
        <v>8221</v>
      </c>
      <c r="G835" s="16" t="s">
        <v>8221</v>
      </c>
      <c r="H835">
        <v>5</v>
      </c>
    </row>
    <row r="836" spans="1:8" x14ac:dyDescent="0.2">
      <c r="A836" t="s">
        <v>8219</v>
      </c>
      <c r="B836">
        <v>131</v>
      </c>
      <c r="F836" t="s">
        <v>8221</v>
      </c>
      <c r="G836" s="16" t="s">
        <v>8221</v>
      </c>
      <c r="H836">
        <v>3</v>
      </c>
    </row>
    <row r="837" spans="1:8" x14ac:dyDescent="0.2">
      <c r="A837" t="s">
        <v>8219</v>
      </c>
      <c r="B837">
        <v>14</v>
      </c>
      <c r="F837" t="s">
        <v>8221</v>
      </c>
      <c r="G837" s="16" t="s">
        <v>8221</v>
      </c>
      <c r="H837">
        <v>2</v>
      </c>
    </row>
    <row r="838" spans="1:8" x14ac:dyDescent="0.2">
      <c r="A838" t="s">
        <v>8219</v>
      </c>
      <c r="B838">
        <v>174</v>
      </c>
      <c r="F838" t="s">
        <v>8221</v>
      </c>
      <c r="G838" s="16" t="s">
        <v>8221</v>
      </c>
      <c r="H838">
        <v>0</v>
      </c>
    </row>
    <row r="839" spans="1:8" x14ac:dyDescent="0.2">
      <c r="A839" t="s">
        <v>8219</v>
      </c>
      <c r="B839">
        <v>191</v>
      </c>
      <c r="F839" t="s">
        <v>8221</v>
      </c>
      <c r="G839" s="16" t="s">
        <v>8221</v>
      </c>
      <c r="H839">
        <v>0</v>
      </c>
    </row>
    <row r="840" spans="1:8" x14ac:dyDescent="0.2">
      <c r="A840" t="s">
        <v>8219</v>
      </c>
      <c r="B840">
        <v>38</v>
      </c>
      <c r="F840" t="s">
        <v>8221</v>
      </c>
      <c r="G840" s="16" t="s">
        <v>8221</v>
      </c>
      <c r="H840">
        <v>3</v>
      </c>
    </row>
    <row r="841" spans="1:8" x14ac:dyDescent="0.2">
      <c r="A841" t="s">
        <v>8219</v>
      </c>
      <c r="B841">
        <v>22</v>
      </c>
      <c r="F841" t="s">
        <v>8221</v>
      </c>
      <c r="G841" s="16" t="s">
        <v>8221</v>
      </c>
      <c r="H841">
        <v>0</v>
      </c>
    </row>
    <row r="842" spans="1:8" x14ac:dyDescent="0.2">
      <c r="A842" t="s">
        <v>8219</v>
      </c>
      <c r="B842">
        <v>149</v>
      </c>
      <c r="F842" t="s">
        <v>8221</v>
      </c>
      <c r="G842" s="16" t="s">
        <v>8221</v>
      </c>
      <c r="H842">
        <v>0</v>
      </c>
    </row>
    <row r="843" spans="1:8" x14ac:dyDescent="0.2">
      <c r="A843" t="s">
        <v>8219</v>
      </c>
      <c r="B843">
        <v>56</v>
      </c>
      <c r="F843" t="s">
        <v>8221</v>
      </c>
      <c r="G843" s="16" t="s">
        <v>8221</v>
      </c>
      <c r="H843">
        <v>3</v>
      </c>
    </row>
    <row r="844" spans="1:8" x14ac:dyDescent="0.2">
      <c r="A844" t="s">
        <v>8219</v>
      </c>
      <c r="B844">
        <v>19</v>
      </c>
      <c r="F844" t="s">
        <v>8221</v>
      </c>
      <c r="G844" s="16" t="s">
        <v>8221</v>
      </c>
      <c r="H844">
        <v>7</v>
      </c>
    </row>
    <row r="845" spans="1:8" x14ac:dyDescent="0.2">
      <c r="A845" t="s">
        <v>8219</v>
      </c>
      <c r="B845">
        <v>70</v>
      </c>
      <c r="F845" t="s">
        <v>8221</v>
      </c>
      <c r="G845" s="16" t="s">
        <v>8221</v>
      </c>
      <c r="H845">
        <v>25</v>
      </c>
    </row>
    <row r="846" spans="1:8" x14ac:dyDescent="0.2">
      <c r="A846" t="s">
        <v>8219</v>
      </c>
      <c r="B846">
        <v>81</v>
      </c>
      <c r="F846" t="s">
        <v>8221</v>
      </c>
      <c r="G846" s="16" t="s">
        <v>8221</v>
      </c>
      <c r="H846">
        <v>10</v>
      </c>
    </row>
    <row r="847" spans="1:8" x14ac:dyDescent="0.2">
      <c r="A847" t="s">
        <v>8219</v>
      </c>
      <c r="B847">
        <v>32</v>
      </c>
      <c r="F847" t="s">
        <v>8221</v>
      </c>
      <c r="G847" s="16" t="s">
        <v>8221</v>
      </c>
      <c r="H847">
        <v>3</v>
      </c>
    </row>
    <row r="848" spans="1:8" x14ac:dyDescent="0.2">
      <c r="A848" t="s">
        <v>8219</v>
      </c>
      <c r="B848">
        <v>26</v>
      </c>
      <c r="F848" t="s">
        <v>8221</v>
      </c>
      <c r="G848" s="16" t="s">
        <v>8221</v>
      </c>
      <c r="H848">
        <v>5</v>
      </c>
    </row>
    <row r="849" spans="1:8" x14ac:dyDescent="0.2">
      <c r="A849" t="s">
        <v>8219</v>
      </c>
      <c r="B849">
        <v>105</v>
      </c>
      <c r="F849" t="s">
        <v>8221</v>
      </c>
      <c r="G849" s="16" t="s">
        <v>8221</v>
      </c>
      <c r="H849">
        <v>5</v>
      </c>
    </row>
    <row r="850" spans="1:8" x14ac:dyDescent="0.2">
      <c r="A850" t="s">
        <v>8219</v>
      </c>
      <c r="B850">
        <v>29</v>
      </c>
      <c r="F850" t="s">
        <v>8221</v>
      </c>
      <c r="G850" s="16" t="s">
        <v>8221</v>
      </c>
      <c r="H850">
        <v>27</v>
      </c>
    </row>
    <row r="851" spans="1:8" x14ac:dyDescent="0.2">
      <c r="A851" t="s">
        <v>8219</v>
      </c>
      <c r="B851">
        <v>8</v>
      </c>
      <c r="F851" t="s">
        <v>8221</v>
      </c>
      <c r="G851" s="16" t="s">
        <v>8221</v>
      </c>
      <c r="H851">
        <v>2</v>
      </c>
    </row>
    <row r="852" spans="1:8" x14ac:dyDescent="0.2">
      <c r="A852" t="s">
        <v>8219</v>
      </c>
      <c r="B852">
        <v>89</v>
      </c>
      <c r="F852" t="s">
        <v>8221</v>
      </c>
      <c r="G852" s="16" t="s">
        <v>8221</v>
      </c>
      <c r="H852">
        <v>236</v>
      </c>
    </row>
    <row r="853" spans="1:8" x14ac:dyDescent="0.2">
      <c r="A853" t="s">
        <v>8219</v>
      </c>
      <c r="B853">
        <v>44</v>
      </c>
      <c r="F853" t="s">
        <v>8221</v>
      </c>
      <c r="G853" s="16" t="s">
        <v>8221</v>
      </c>
      <c r="H853">
        <v>1</v>
      </c>
    </row>
    <row r="854" spans="1:8" x14ac:dyDescent="0.2">
      <c r="A854" t="s">
        <v>8219</v>
      </c>
      <c r="B854">
        <v>246</v>
      </c>
      <c r="F854" t="s">
        <v>8221</v>
      </c>
      <c r="G854" s="16" t="s">
        <v>8221</v>
      </c>
      <c r="H854">
        <v>12</v>
      </c>
    </row>
    <row r="855" spans="1:8" x14ac:dyDescent="0.2">
      <c r="A855" t="s">
        <v>8219</v>
      </c>
      <c r="B855">
        <v>120</v>
      </c>
      <c r="F855" t="s">
        <v>8221</v>
      </c>
      <c r="G855" s="16" t="s">
        <v>8221</v>
      </c>
      <c r="H855">
        <v>4</v>
      </c>
    </row>
    <row r="856" spans="1:8" x14ac:dyDescent="0.2">
      <c r="A856" t="s">
        <v>8219</v>
      </c>
      <c r="B856">
        <v>26</v>
      </c>
      <c r="F856" t="s">
        <v>8221</v>
      </c>
      <c r="G856" s="16" t="s">
        <v>8221</v>
      </c>
      <c r="H856">
        <v>3</v>
      </c>
    </row>
    <row r="857" spans="1:8" x14ac:dyDescent="0.2">
      <c r="A857" t="s">
        <v>8219</v>
      </c>
      <c r="B857">
        <v>45</v>
      </c>
      <c r="F857" t="s">
        <v>8221</v>
      </c>
      <c r="G857" s="16" t="s">
        <v>8221</v>
      </c>
      <c r="H857">
        <v>99</v>
      </c>
    </row>
    <row r="858" spans="1:8" x14ac:dyDescent="0.2">
      <c r="A858" t="s">
        <v>8219</v>
      </c>
      <c r="B858">
        <v>20</v>
      </c>
      <c r="F858" t="s">
        <v>8221</v>
      </c>
      <c r="G858" s="16" t="s">
        <v>8221</v>
      </c>
      <c r="H858">
        <v>3</v>
      </c>
    </row>
    <row r="859" spans="1:8" x14ac:dyDescent="0.2">
      <c r="A859" t="s">
        <v>8219</v>
      </c>
      <c r="B859">
        <v>47</v>
      </c>
      <c r="F859" t="s">
        <v>8221</v>
      </c>
      <c r="G859" s="16" t="s">
        <v>8221</v>
      </c>
      <c r="H859">
        <v>3</v>
      </c>
    </row>
    <row r="860" spans="1:8" x14ac:dyDescent="0.2">
      <c r="A860" t="s">
        <v>8219</v>
      </c>
      <c r="B860">
        <v>13</v>
      </c>
      <c r="F860" t="s">
        <v>8221</v>
      </c>
      <c r="G860" s="16" t="s">
        <v>8221</v>
      </c>
      <c r="H860">
        <v>22</v>
      </c>
    </row>
    <row r="861" spans="1:8" x14ac:dyDescent="0.2">
      <c r="A861" t="s">
        <v>8219</v>
      </c>
      <c r="B861">
        <v>183</v>
      </c>
      <c r="F861" t="s">
        <v>8221</v>
      </c>
      <c r="G861" s="16" t="s">
        <v>8221</v>
      </c>
      <c r="H861">
        <v>4</v>
      </c>
    </row>
    <row r="862" spans="1:8" x14ac:dyDescent="0.2">
      <c r="A862" t="s">
        <v>8219</v>
      </c>
      <c r="B862">
        <v>21</v>
      </c>
      <c r="F862" t="s">
        <v>8221</v>
      </c>
      <c r="G862" s="16" t="s">
        <v>8221</v>
      </c>
      <c r="H862">
        <v>534</v>
      </c>
    </row>
    <row r="863" spans="1:8" x14ac:dyDescent="0.2">
      <c r="A863" t="s">
        <v>8219</v>
      </c>
      <c r="B863">
        <v>42</v>
      </c>
      <c r="F863" t="s">
        <v>8221</v>
      </c>
      <c r="G863" s="16" t="s">
        <v>8221</v>
      </c>
      <c r="H863">
        <v>12</v>
      </c>
    </row>
    <row r="864" spans="1:8" x14ac:dyDescent="0.2">
      <c r="A864" t="s">
        <v>8219</v>
      </c>
      <c r="B864">
        <v>54</v>
      </c>
      <c r="F864" t="s">
        <v>8221</v>
      </c>
      <c r="G864" s="16" t="s">
        <v>8221</v>
      </c>
      <c r="H864">
        <v>56</v>
      </c>
    </row>
    <row r="865" spans="1:8" x14ac:dyDescent="0.2">
      <c r="A865" t="s">
        <v>8219</v>
      </c>
      <c r="B865">
        <v>38</v>
      </c>
      <c r="F865" t="s">
        <v>8221</v>
      </c>
      <c r="G865" s="16" t="s">
        <v>8221</v>
      </c>
      <c r="H865">
        <v>11</v>
      </c>
    </row>
    <row r="866" spans="1:8" x14ac:dyDescent="0.2">
      <c r="A866" t="s">
        <v>8219</v>
      </c>
      <c r="B866">
        <v>64</v>
      </c>
      <c r="F866" t="s">
        <v>8221</v>
      </c>
      <c r="G866" s="16" t="s">
        <v>8221</v>
      </c>
      <c r="H866">
        <v>0</v>
      </c>
    </row>
    <row r="867" spans="1:8" x14ac:dyDescent="0.2">
      <c r="A867" t="s">
        <v>8219</v>
      </c>
      <c r="B867">
        <v>13</v>
      </c>
      <c r="F867" t="s">
        <v>8221</v>
      </c>
      <c r="G867" s="16" t="s">
        <v>8221</v>
      </c>
      <c r="H867">
        <v>12</v>
      </c>
    </row>
    <row r="868" spans="1:8" x14ac:dyDescent="0.2">
      <c r="A868" t="s">
        <v>8219</v>
      </c>
      <c r="B868">
        <v>33</v>
      </c>
      <c r="F868" t="s">
        <v>8221</v>
      </c>
      <c r="G868" s="16" t="s">
        <v>8221</v>
      </c>
      <c r="H868">
        <v>5</v>
      </c>
    </row>
    <row r="869" spans="1:8" x14ac:dyDescent="0.2">
      <c r="A869" t="s">
        <v>8219</v>
      </c>
      <c r="B869">
        <v>52</v>
      </c>
      <c r="F869" t="s">
        <v>8221</v>
      </c>
      <c r="G869" s="16" t="s">
        <v>8221</v>
      </c>
      <c r="H869">
        <v>24</v>
      </c>
    </row>
    <row r="870" spans="1:8" x14ac:dyDescent="0.2">
      <c r="A870" t="s">
        <v>8219</v>
      </c>
      <c r="B870">
        <v>107</v>
      </c>
      <c r="F870" t="s">
        <v>8221</v>
      </c>
      <c r="G870" s="16" t="s">
        <v>8221</v>
      </c>
      <c r="H870">
        <v>89</v>
      </c>
    </row>
    <row r="871" spans="1:8" x14ac:dyDescent="0.2">
      <c r="A871" t="s">
        <v>8219</v>
      </c>
      <c r="B871">
        <v>11</v>
      </c>
      <c r="F871" t="s">
        <v>8221</v>
      </c>
      <c r="G871" s="16" t="s">
        <v>8221</v>
      </c>
      <c r="H871">
        <v>1</v>
      </c>
    </row>
    <row r="872" spans="1:8" x14ac:dyDescent="0.2">
      <c r="A872" t="s">
        <v>8219</v>
      </c>
      <c r="B872">
        <v>34</v>
      </c>
      <c r="F872" t="s">
        <v>8221</v>
      </c>
      <c r="G872" s="16" t="s">
        <v>8221</v>
      </c>
      <c r="H872">
        <v>55</v>
      </c>
    </row>
    <row r="873" spans="1:8" x14ac:dyDescent="0.2">
      <c r="A873" t="s">
        <v>8219</v>
      </c>
      <c r="B873">
        <v>75</v>
      </c>
      <c r="F873" t="s">
        <v>8221</v>
      </c>
      <c r="G873" s="16" t="s">
        <v>8221</v>
      </c>
      <c r="H873">
        <v>2</v>
      </c>
    </row>
    <row r="874" spans="1:8" x14ac:dyDescent="0.2">
      <c r="A874" t="s">
        <v>8219</v>
      </c>
      <c r="B874">
        <v>26</v>
      </c>
      <c r="F874" t="s">
        <v>8221</v>
      </c>
      <c r="G874" s="16" t="s">
        <v>8221</v>
      </c>
      <c r="H874">
        <v>0</v>
      </c>
    </row>
    <row r="875" spans="1:8" x14ac:dyDescent="0.2">
      <c r="A875" t="s">
        <v>8219</v>
      </c>
      <c r="B875">
        <v>50</v>
      </c>
      <c r="F875" t="s">
        <v>8221</v>
      </c>
      <c r="G875" s="16" t="s">
        <v>8221</v>
      </c>
      <c r="H875">
        <v>4</v>
      </c>
    </row>
    <row r="876" spans="1:8" x14ac:dyDescent="0.2">
      <c r="A876" t="s">
        <v>8219</v>
      </c>
      <c r="B876">
        <v>80</v>
      </c>
      <c r="F876" t="s">
        <v>8221</v>
      </c>
      <c r="G876" s="16" t="s">
        <v>8221</v>
      </c>
      <c r="H876">
        <v>6</v>
      </c>
    </row>
    <row r="877" spans="1:8" x14ac:dyDescent="0.2">
      <c r="A877" t="s">
        <v>8219</v>
      </c>
      <c r="B877">
        <v>110</v>
      </c>
      <c r="F877" t="s">
        <v>8221</v>
      </c>
      <c r="G877" s="16" t="s">
        <v>8221</v>
      </c>
      <c r="H877">
        <v>4</v>
      </c>
    </row>
    <row r="878" spans="1:8" x14ac:dyDescent="0.2">
      <c r="A878" t="s">
        <v>8219</v>
      </c>
      <c r="B878">
        <v>77</v>
      </c>
      <c r="F878" t="s">
        <v>8221</v>
      </c>
      <c r="G878" s="16" t="s">
        <v>8221</v>
      </c>
      <c r="H878">
        <v>4</v>
      </c>
    </row>
    <row r="879" spans="1:8" x14ac:dyDescent="0.2">
      <c r="A879" t="s">
        <v>8219</v>
      </c>
      <c r="B879">
        <v>50</v>
      </c>
      <c r="F879" t="s">
        <v>8221</v>
      </c>
      <c r="G879" s="16" t="s">
        <v>8221</v>
      </c>
      <c r="H879">
        <v>2</v>
      </c>
    </row>
    <row r="880" spans="1:8" x14ac:dyDescent="0.2">
      <c r="A880" t="s">
        <v>8219</v>
      </c>
      <c r="B880">
        <v>145</v>
      </c>
      <c r="F880" t="s">
        <v>8221</v>
      </c>
      <c r="G880" s="16" t="s">
        <v>8221</v>
      </c>
      <c r="H880">
        <v>5</v>
      </c>
    </row>
    <row r="881" spans="1:8" x14ac:dyDescent="0.2">
      <c r="A881" t="s">
        <v>8219</v>
      </c>
      <c r="B881">
        <v>29</v>
      </c>
      <c r="F881" t="s">
        <v>8221</v>
      </c>
      <c r="G881" s="16" t="s">
        <v>8221</v>
      </c>
      <c r="H881">
        <v>83</v>
      </c>
    </row>
    <row r="882" spans="1:8" x14ac:dyDescent="0.2">
      <c r="A882" t="s">
        <v>8219</v>
      </c>
      <c r="B882">
        <v>114</v>
      </c>
      <c r="F882" t="s">
        <v>8221</v>
      </c>
      <c r="G882" s="16" t="s">
        <v>8221</v>
      </c>
      <c r="H882">
        <v>57</v>
      </c>
    </row>
    <row r="883" spans="1:8" x14ac:dyDescent="0.2">
      <c r="A883" t="s">
        <v>8219</v>
      </c>
      <c r="B883">
        <v>96</v>
      </c>
      <c r="F883" t="s">
        <v>8221</v>
      </c>
      <c r="G883" s="16" t="s">
        <v>8221</v>
      </c>
      <c r="H883">
        <v>311</v>
      </c>
    </row>
    <row r="884" spans="1:8" x14ac:dyDescent="0.2">
      <c r="A884" t="s">
        <v>8219</v>
      </c>
      <c r="B884">
        <v>31</v>
      </c>
      <c r="F884" t="s">
        <v>8221</v>
      </c>
      <c r="G884" s="16" t="s">
        <v>8221</v>
      </c>
      <c r="H884">
        <v>2</v>
      </c>
    </row>
    <row r="885" spans="1:8" x14ac:dyDescent="0.2">
      <c r="A885" t="s">
        <v>8219</v>
      </c>
      <c r="B885">
        <v>4883</v>
      </c>
      <c r="F885" t="s">
        <v>8221</v>
      </c>
      <c r="G885" s="16" t="s">
        <v>8221</v>
      </c>
      <c r="H885">
        <v>16</v>
      </c>
    </row>
    <row r="886" spans="1:8" x14ac:dyDescent="0.2">
      <c r="A886" t="s">
        <v>8219</v>
      </c>
      <c r="B886">
        <v>95</v>
      </c>
      <c r="F886" t="s">
        <v>8221</v>
      </c>
      <c r="G886" s="16" t="s">
        <v>8221</v>
      </c>
      <c r="H886">
        <v>9</v>
      </c>
    </row>
    <row r="887" spans="1:8" x14ac:dyDescent="0.2">
      <c r="A887" t="s">
        <v>8219</v>
      </c>
      <c r="B887">
        <v>2478</v>
      </c>
      <c r="F887" t="s">
        <v>8221</v>
      </c>
      <c r="G887" s="16" t="s">
        <v>8221</v>
      </c>
      <c r="H887">
        <v>1</v>
      </c>
    </row>
    <row r="888" spans="1:8" x14ac:dyDescent="0.2">
      <c r="A888" t="s">
        <v>8219</v>
      </c>
      <c r="B888">
        <v>1789</v>
      </c>
      <c r="F888" t="s">
        <v>8221</v>
      </c>
      <c r="G888" s="16" t="s">
        <v>8221</v>
      </c>
      <c r="H888">
        <v>12</v>
      </c>
    </row>
    <row r="889" spans="1:8" x14ac:dyDescent="0.2">
      <c r="A889" t="s">
        <v>8219</v>
      </c>
      <c r="B889">
        <v>680</v>
      </c>
      <c r="F889" t="s">
        <v>8221</v>
      </c>
      <c r="G889" s="16" t="s">
        <v>8221</v>
      </c>
      <c r="H889">
        <v>0</v>
      </c>
    </row>
    <row r="890" spans="1:8" x14ac:dyDescent="0.2">
      <c r="A890" t="s">
        <v>8219</v>
      </c>
      <c r="B890">
        <v>70</v>
      </c>
      <c r="F890" t="s">
        <v>8221</v>
      </c>
      <c r="G890" s="16" t="s">
        <v>8221</v>
      </c>
      <c r="H890">
        <v>20</v>
      </c>
    </row>
    <row r="891" spans="1:8" x14ac:dyDescent="0.2">
      <c r="A891" t="s">
        <v>8219</v>
      </c>
      <c r="B891">
        <v>23</v>
      </c>
      <c r="F891" t="s">
        <v>8221</v>
      </c>
      <c r="G891" s="16" t="s">
        <v>8221</v>
      </c>
      <c r="H891">
        <v>16</v>
      </c>
    </row>
    <row r="892" spans="1:8" x14ac:dyDescent="0.2">
      <c r="A892" t="s">
        <v>8219</v>
      </c>
      <c r="B892">
        <v>4245</v>
      </c>
      <c r="F892" t="s">
        <v>8221</v>
      </c>
      <c r="G892" s="16" t="s">
        <v>8221</v>
      </c>
      <c r="H892">
        <v>33</v>
      </c>
    </row>
    <row r="893" spans="1:8" x14ac:dyDescent="0.2">
      <c r="A893" t="s">
        <v>8219</v>
      </c>
      <c r="B893">
        <v>943</v>
      </c>
      <c r="F893" t="s">
        <v>8221</v>
      </c>
      <c r="G893" s="16" t="s">
        <v>8221</v>
      </c>
      <c r="H893">
        <v>2</v>
      </c>
    </row>
    <row r="894" spans="1:8" x14ac:dyDescent="0.2">
      <c r="A894" t="s">
        <v>8219</v>
      </c>
      <c r="B894">
        <v>1876</v>
      </c>
      <c r="F894" t="s">
        <v>8221</v>
      </c>
      <c r="G894" s="16" t="s">
        <v>8221</v>
      </c>
      <c r="H894">
        <v>6</v>
      </c>
    </row>
    <row r="895" spans="1:8" x14ac:dyDescent="0.2">
      <c r="A895" t="s">
        <v>8219</v>
      </c>
      <c r="B895">
        <v>834</v>
      </c>
      <c r="F895" t="s">
        <v>8221</v>
      </c>
      <c r="G895" s="16" t="s">
        <v>8221</v>
      </c>
      <c r="H895">
        <v>0</v>
      </c>
    </row>
    <row r="896" spans="1:8" x14ac:dyDescent="0.2">
      <c r="A896" t="s">
        <v>8219</v>
      </c>
      <c r="B896">
        <v>682</v>
      </c>
      <c r="F896" t="s">
        <v>8221</v>
      </c>
      <c r="G896" s="16" t="s">
        <v>8221</v>
      </c>
      <c r="H896">
        <v>3</v>
      </c>
    </row>
    <row r="897" spans="1:8" x14ac:dyDescent="0.2">
      <c r="A897" t="s">
        <v>8219</v>
      </c>
      <c r="B897">
        <v>147</v>
      </c>
      <c r="F897" t="s">
        <v>8221</v>
      </c>
      <c r="G897" s="16" t="s">
        <v>8221</v>
      </c>
      <c r="H897">
        <v>0</v>
      </c>
    </row>
    <row r="898" spans="1:8" x14ac:dyDescent="0.2">
      <c r="A898" t="s">
        <v>8219</v>
      </c>
      <c r="B898">
        <v>415</v>
      </c>
      <c r="F898" t="s">
        <v>8221</v>
      </c>
      <c r="G898" s="16" t="s">
        <v>8221</v>
      </c>
      <c r="H898">
        <v>3</v>
      </c>
    </row>
    <row r="899" spans="1:8" x14ac:dyDescent="0.2">
      <c r="A899" t="s">
        <v>8219</v>
      </c>
      <c r="B899">
        <v>290</v>
      </c>
      <c r="F899" t="s">
        <v>8221</v>
      </c>
      <c r="G899" s="16" t="s">
        <v>8221</v>
      </c>
      <c r="H899">
        <v>13</v>
      </c>
    </row>
    <row r="900" spans="1:8" x14ac:dyDescent="0.2">
      <c r="A900" t="s">
        <v>8219</v>
      </c>
      <c r="B900">
        <v>365</v>
      </c>
      <c r="F900" t="s">
        <v>8221</v>
      </c>
      <c r="G900" s="16" t="s">
        <v>8221</v>
      </c>
      <c r="H900">
        <v>6</v>
      </c>
    </row>
    <row r="901" spans="1:8" x14ac:dyDescent="0.2">
      <c r="A901" t="s">
        <v>8219</v>
      </c>
      <c r="B901">
        <v>660</v>
      </c>
      <c r="F901" t="s">
        <v>8221</v>
      </c>
      <c r="G901" s="16" t="s">
        <v>8221</v>
      </c>
      <c r="H901">
        <v>1</v>
      </c>
    </row>
    <row r="902" spans="1:8" x14ac:dyDescent="0.2">
      <c r="A902" t="s">
        <v>8219</v>
      </c>
      <c r="B902">
        <v>1356</v>
      </c>
      <c r="F902" t="s">
        <v>8221</v>
      </c>
      <c r="G902" s="16" t="s">
        <v>8221</v>
      </c>
      <c r="H902">
        <v>0</v>
      </c>
    </row>
    <row r="903" spans="1:8" x14ac:dyDescent="0.2">
      <c r="A903" t="s">
        <v>8219</v>
      </c>
      <c r="B903">
        <v>424</v>
      </c>
      <c r="F903" t="s">
        <v>8221</v>
      </c>
      <c r="G903" s="16" t="s">
        <v>8221</v>
      </c>
      <c r="H903">
        <v>5</v>
      </c>
    </row>
    <row r="904" spans="1:8" x14ac:dyDescent="0.2">
      <c r="A904" t="s">
        <v>8219</v>
      </c>
      <c r="B904">
        <v>33</v>
      </c>
      <c r="F904" t="s">
        <v>8221</v>
      </c>
      <c r="G904" s="16" t="s">
        <v>8221</v>
      </c>
      <c r="H904">
        <v>0</v>
      </c>
    </row>
    <row r="905" spans="1:8" x14ac:dyDescent="0.2">
      <c r="A905" t="s">
        <v>8219</v>
      </c>
      <c r="B905">
        <v>1633</v>
      </c>
      <c r="F905" t="s">
        <v>8221</v>
      </c>
      <c r="G905" s="16" t="s">
        <v>8221</v>
      </c>
      <c r="H905">
        <v>36</v>
      </c>
    </row>
    <row r="906" spans="1:8" x14ac:dyDescent="0.2">
      <c r="A906" t="s">
        <v>8219</v>
      </c>
      <c r="B906">
        <v>306</v>
      </c>
      <c r="F906" t="s">
        <v>8221</v>
      </c>
      <c r="G906" s="16" t="s">
        <v>8221</v>
      </c>
      <c r="H906">
        <v>1</v>
      </c>
    </row>
    <row r="907" spans="1:8" x14ac:dyDescent="0.2">
      <c r="A907" t="s">
        <v>8219</v>
      </c>
      <c r="B907">
        <v>205</v>
      </c>
      <c r="F907" t="s">
        <v>8221</v>
      </c>
      <c r="G907" s="16" t="s">
        <v>8221</v>
      </c>
      <c r="H907">
        <v>1</v>
      </c>
    </row>
    <row r="908" spans="1:8" x14ac:dyDescent="0.2">
      <c r="A908" t="s">
        <v>8219</v>
      </c>
      <c r="B908">
        <v>1281</v>
      </c>
      <c r="F908" t="s">
        <v>8221</v>
      </c>
      <c r="G908" s="16" t="s">
        <v>8221</v>
      </c>
      <c r="H908">
        <v>1</v>
      </c>
    </row>
    <row r="909" spans="1:8" x14ac:dyDescent="0.2">
      <c r="A909" t="s">
        <v>8219</v>
      </c>
      <c r="B909">
        <v>103</v>
      </c>
      <c r="F909" t="s">
        <v>8221</v>
      </c>
      <c r="G909" s="16" t="s">
        <v>8221</v>
      </c>
      <c r="H909">
        <v>9</v>
      </c>
    </row>
    <row r="910" spans="1:8" x14ac:dyDescent="0.2">
      <c r="A910" t="s">
        <v>8219</v>
      </c>
      <c r="B910">
        <v>1513</v>
      </c>
      <c r="F910" t="s">
        <v>8221</v>
      </c>
      <c r="G910" s="16" t="s">
        <v>8221</v>
      </c>
      <c r="H910">
        <v>1</v>
      </c>
    </row>
    <row r="911" spans="1:8" x14ac:dyDescent="0.2">
      <c r="A911" t="s">
        <v>8219</v>
      </c>
      <c r="B911">
        <v>405</v>
      </c>
      <c r="F911" t="s">
        <v>8221</v>
      </c>
      <c r="G911" s="16" t="s">
        <v>8221</v>
      </c>
      <c r="H911">
        <v>0</v>
      </c>
    </row>
    <row r="912" spans="1:8" x14ac:dyDescent="0.2">
      <c r="A912" t="s">
        <v>8219</v>
      </c>
      <c r="B912">
        <v>510</v>
      </c>
      <c r="F912" t="s">
        <v>8221</v>
      </c>
      <c r="G912" s="16" t="s">
        <v>8221</v>
      </c>
      <c r="H912">
        <v>1</v>
      </c>
    </row>
    <row r="913" spans="1:8" x14ac:dyDescent="0.2">
      <c r="A913" t="s">
        <v>8219</v>
      </c>
      <c r="B913">
        <v>1887</v>
      </c>
      <c r="F913" t="s">
        <v>8221</v>
      </c>
      <c r="G913" s="16" t="s">
        <v>8221</v>
      </c>
      <c r="H913">
        <v>1</v>
      </c>
    </row>
    <row r="914" spans="1:8" x14ac:dyDescent="0.2">
      <c r="A914" t="s">
        <v>8219</v>
      </c>
      <c r="B914">
        <v>701</v>
      </c>
      <c r="F914" t="s">
        <v>8221</v>
      </c>
      <c r="G914" s="16" t="s">
        <v>8221</v>
      </c>
      <c r="H914">
        <v>4</v>
      </c>
    </row>
    <row r="915" spans="1:8" x14ac:dyDescent="0.2">
      <c r="A915" t="s">
        <v>8219</v>
      </c>
      <c r="B915">
        <v>3863</v>
      </c>
      <c r="F915" t="s">
        <v>8221</v>
      </c>
      <c r="G915" s="16" t="s">
        <v>8221</v>
      </c>
      <c r="H915">
        <v>2</v>
      </c>
    </row>
    <row r="916" spans="1:8" x14ac:dyDescent="0.2">
      <c r="A916" t="s">
        <v>8219</v>
      </c>
      <c r="B916">
        <v>238</v>
      </c>
      <c r="F916" t="s">
        <v>8221</v>
      </c>
      <c r="G916" s="16" t="s">
        <v>8221</v>
      </c>
      <c r="H916">
        <v>2</v>
      </c>
    </row>
    <row r="917" spans="1:8" x14ac:dyDescent="0.2">
      <c r="A917" t="s">
        <v>8219</v>
      </c>
      <c r="B917">
        <v>2051</v>
      </c>
      <c r="F917" t="s">
        <v>8221</v>
      </c>
      <c r="G917" s="16" t="s">
        <v>8221</v>
      </c>
      <c r="H917">
        <v>2</v>
      </c>
    </row>
    <row r="918" spans="1:8" x14ac:dyDescent="0.2">
      <c r="A918" t="s">
        <v>8219</v>
      </c>
      <c r="B918">
        <v>402</v>
      </c>
      <c r="F918" t="s">
        <v>8221</v>
      </c>
      <c r="G918" s="16" t="s">
        <v>8221</v>
      </c>
      <c r="H918">
        <v>0</v>
      </c>
    </row>
    <row r="919" spans="1:8" x14ac:dyDescent="0.2">
      <c r="A919" t="s">
        <v>8219</v>
      </c>
      <c r="B919">
        <v>253</v>
      </c>
      <c r="F919" t="s">
        <v>8221</v>
      </c>
      <c r="G919" s="16" t="s">
        <v>8221</v>
      </c>
      <c r="H919">
        <v>2</v>
      </c>
    </row>
    <row r="920" spans="1:8" x14ac:dyDescent="0.2">
      <c r="A920" t="s">
        <v>8219</v>
      </c>
      <c r="B920">
        <v>473</v>
      </c>
      <c r="F920" t="s">
        <v>8221</v>
      </c>
      <c r="G920" s="16" t="s">
        <v>8221</v>
      </c>
      <c r="H920">
        <v>4</v>
      </c>
    </row>
    <row r="921" spans="1:8" x14ac:dyDescent="0.2">
      <c r="A921" t="s">
        <v>8219</v>
      </c>
      <c r="B921">
        <v>821</v>
      </c>
      <c r="F921" t="s">
        <v>8221</v>
      </c>
      <c r="G921" s="16" t="s">
        <v>8221</v>
      </c>
      <c r="H921">
        <v>2</v>
      </c>
    </row>
    <row r="922" spans="1:8" x14ac:dyDescent="0.2">
      <c r="A922" t="s">
        <v>8219</v>
      </c>
      <c r="B922">
        <v>388</v>
      </c>
      <c r="F922" t="s">
        <v>8221</v>
      </c>
      <c r="G922" s="16" t="s">
        <v>8221</v>
      </c>
      <c r="H922">
        <v>0</v>
      </c>
    </row>
    <row r="923" spans="1:8" x14ac:dyDescent="0.2">
      <c r="A923" t="s">
        <v>8219</v>
      </c>
      <c r="B923">
        <v>813</v>
      </c>
      <c r="F923" t="s">
        <v>8221</v>
      </c>
      <c r="G923" s="16" t="s">
        <v>8221</v>
      </c>
      <c r="H923">
        <v>1</v>
      </c>
    </row>
    <row r="924" spans="1:8" x14ac:dyDescent="0.2">
      <c r="A924" t="s">
        <v>8219</v>
      </c>
      <c r="B924">
        <v>1945</v>
      </c>
      <c r="F924" t="s">
        <v>8221</v>
      </c>
      <c r="G924" s="16" t="s">
        <v>8221</v>
      </c>
      <c r="H924">
        <v>0</v>
      </c>
    </row>
    <row r="925" spans="1:8" x14ac:dyDescent="0.2">
      <c r="A925" t="s">
        <v>8219</v>
      </c>
      <c r="B925">
        <v>1637</v>
      </c>
      <c r="F925" t="s">
        <v>8221</v>
      </c>
      <c r="G925" s="16" t="s">
        <v>8221</v>
      </c>
      <c r="H925">
        <v>2</v>
      </c>
    </row>
    <row r="926" spans="1:8" x14ac:dyDescent="0.2">
      <c r="A926" t="s">
        <v>8219</v>
      </c>
      <c r="B926">
        <v>1375</v>
      </c>
      <c r="F926" t="s">
        <v>8221</v>
      </c>
      <c r="G926" s="16" t="s">
        <v>8221</v>
      </c>
      <c r="H926">
        <v>7</v>
      </c>
    </row>
    <row r="927" spans="1:8" x14ac:dyDescent="0.2">
      <c r="A927" t="s">
        <v>8219</v>
      </c>
      <c r="B927">
        <v>17</v>
      </c>
      <c r="F927" t="s">
        <v>8221</v>
      </c>
      <c r="G927" s="16" t="s">
        <v>8221</v>
      </c>
      <c r="H927">
        <v>5</v>
      </c>
    </row>
    <row r="928" spans="1:8" x14ac:dyDescent="0.2">
      <c r="A928" t="s">
        <v>8219</v>
      </c>
      <c r="B928">
        <v>354</v>
      </c>
      <c r="F928" t="s">
        <v>8221</v>
      </c>
      <c r="G928" s="16" t="s">
        <v>8221</v>
      </c>
      <c r="H928">
        <v>0</v>
      </c>
    </row>
    <row r="929" spans="1:8" x14ac:dyDescent="0.2">
      <c r="A929" t="s">
        <v>8219</v>
      </c>
      <c r="B929">
        <v>191</v>
      </c>
      <c r="F929" t="s">
        <v>8221</v>
      </c>
      <c r="G929" s="16" t="s">
        <v>8221</v>
      </c>
      <c r="H929">
        <v>0</v>
      </c>
    </row>
    <row r="930" spans="1:8" x14ac:dyDescent="0.2">
      <c r="A930" t="s">
        <v>8219</v>
      </c>
      <c r="B930">
        <v>303</v>
      </c>
      <c r="F930" t="s">
        <v>8221</v>
      </c>
      <c r="G930" s="16" t="s">
        <v>8221</v>
      </c>
      <c r="H930">
        <v>0</v>
      </c>
    </row>
    <row r="931" spans="1:8" x14ac:dyDescent="0.2">
      <c r="A931" t="s">
        <v>8219</v>
      </c>
      <c r="B931">
        <v>137</v>
      </c>
      <c r="F931" t="s">
        <v>8221</v>
      </c>
      <c r="G931" s="16" t="s">
        <v>8221</v>
      </c>
      <c r="H931">
        <v>2</v>
      </c>
    </row>
    <row r="932" spans="1:8" x14ac:dyDescent="0.2">
      <c r="A932" t="s">
        <v>8219</v>
      </c>
      <c r="B932">
        <v>41</v>
      </c>
      <c r="F932" t="s">
        <v>8221</v>
      </c>
      <c r="G932" s="16" t="s">
        <v>8221</v>
      </c>
      <c r="H932">
        <v>0</v>
      </c>
    </row>
    <row r="933" spans="1:8" x14ac:dyDescent="0.2">
      <c r="A933" t="s">
        <v>8219</v>
      </c>
      <c r="B933">
        <v>398</v>
      </c>
      <c r="F933" t="s">
        <v>8221</v>
      </c>
      <c r="G933" s="16" t="s">
        <v>8221</v>
      </c>
      <c r="H933">
        <v>0</v>
      </c>
    </row>
    <row r="934" spans="1:8" x14ac:dyDescent="0.2">
      <c r="A934" t="s">
        <v>8219</v>
      </c>
      <c r="B934">
        <v>1737</v>
      </c>
      <c r="F934" t="s">
        <v>8221</v>
      </c>
      <c r="G934" s="16" t="s">
        <v>8221</v>
      </c>
      <c r="H934">
        <v>28</v>
      </c>
    </row>
    <row r="935" spans="1:8" x14ac:dyDescent="0.2">
      <c r="A935" t="s">
        <v>8219</v>
      </c>
      <c r="B935">
        <v>971</v>
      </c>
      <c r="F935" t="s">
        <v>8221</v>
      </c>
      <c r="G935" s="16" t="s">
        <v>8221</v>
      </c>
      <c r="H935">
        <v>2</v>
      </c>
    </row>
    <row r="936" spans="1:8" x14ac:dyDescent="0.2">
      <c r="A936" t="s">
        <v>8219</v>
      </c>
      <c r="B936">
        <v>183</v>
      </c>
      <c r="F936" t="s">
        <v>8221</v>
      </c>
      <c r="G936" s="16" t="s">
        <v>8221</v>
      </c>
      <c r="H936">
        <v>0</v>
      </c>
    </row>
    <row r="937" spans="1:8" x14ac:dyDescent="0.2">
      <c r="A937" t="s">
        <v>8219</v>
      </c>
      <c r="B937">
        <v>4562</v>
      </c>
      <c r="F937" t="s">
        <v>8221</v>
      </c>
      <c r="G937" s="16" t="s">
        <v>8221</v>
      </c>
      <c r="H937">
        <v>0</v>
      </c>
    </row>
    <row r="938" spans="1:8" x14ac:dyDescent="0.2">
      <c r="A938" t="s">
        <v>8219</v>
      </c>
      <c r="B938">
        <v>26457</v>
      </c>
      <c r="F938" t="s">
        <v>8221</v>
      </c>
      <c r="G938" s="16" t="s">
        <v>8221</v>
      </c>
      <c r="H938">
        <v>0</v>
      </c>
    </row>
    <row r="939" spans="1:8" x14ac:dyDescent="0.2">
      <c r="A939" t="s">
        <v>8219</v>
      </c>
      <c r="B939">
        <v>162</v>
      </c>
      <c r="F939" t="s">
        <v>8221</v>
      </c>
      <c r="G939" s="16" t="s">
        <v>8221</v>
      </c>
      <c r="H939">
        <v>4</v>
      </c>
    </row>
    <row r="940" spans="1:8" x14ac:dyDescent="0.2">
      <c r="A940" t="s">
        <v>8219</v>
      </c>
      <c r="B940">
        <v>479</v>
      </c>
      <c r="F940" t="s">
        <v>8221</v>
      </c>
      <c r="G940" s="16" t="s">
        <v>8221</v>
      </c>
      <c r="H940">
        <v>12</v>
      </c>
    </row>
    <row r="941" spans="1:8" x14ac:dyDescent="0.2">
      <c r="A941" t="s">
        <v>8219</v>
      </c>
      <c r="B941">
        <v>426</v>
      </c>
      <c r="F941" t="s">
        <v>8221</v>
      </c>
      <c r="G941" s="16" t="s">
        <v>8221</v>
      </c>
      <c r="H941">
        <v>0</v>
      </c>
    </row>
    <row r="942" spans="1:8" x14ac:dyDescent="0.2">
      <c r="A942" t="s">
        <v>8219</v>
      </c>
      <c r="B942">
        <v>450</v>
      </c>
      <c r="F942" t="s">
        <v>8221</v>
      </c>
      <c r="G942" s="16" t="s">
        <v>8221</v>
      </c>
      <c r="H942">
        <v>33</v>
      </c>
    </row>
    <row r="943" spans="1:8" x14ac:dyDescent="0.2">
      <c r="A943" t="s">
        <v>8219</v>
      </c>
      <c r="B943">
        <v>1780</v>
      </c>
      <c r="F943" t="s">
        <v>8221</v>
      </c>
      <c r="G943" s="16" t="s">
        <v>8221</v>
      </c>
      <c r="H943">
        <v>0</v>
      </c>
    </row>
    <row r="944" spans="1:8" x14ac:dyDescent="0.2">
      <c r="A944" t="s">
        <v>8219</v>
      </c>
      <c r="B944">
        <v>122</v>
      </c>
      <c r="F944" t="s">
        <v>8221</v>
      </c>
      <c r="G944" s="16" t="s">
        <v>8221</v>
      </c>
      <c r="H944">
        <v>4</v>
      </c>
    </row>
    <row r="945" spans="1:8" x14ac:dyDescent="0.2">
      <c r="A945" t="s">
        <v>8219</v>
      </c>
      <c r="B945">
        <v>95</v>
      </c>
      <c r="F945" t="s">
        <v>8221</v>
      </c>
      <c r="G945" s="16" t="s">
        <v>8221</v>
      </c>
      <c r="H945">
        <v>0</v>
      </c>
    </row>
    <row r="946" spans="1:8" x14ac:dyDescent="0.2">
      <c r="A946" t="s">
        <v>8219</v>
      </c>
      <c r="B946">
        <v>325</v>
      </c>
      <c r="F946" t="s">
        <v>8221</v>
      </c>
      <c r="G946" s="16" t="s">
        <v>8221</v>
      </c>
      <c r="H946">
        <v>11</v>
      </c>
    </row>
    <row r="947" spans="1:8" x14ac:dyDescent="0.2">
      <c r="A947" t="s">
        <v>8219</v>
      </c>
      <c r="B947">
        <v>353</v>
      </c>
      <c r="F947" t="s">
        <v>8221</v>
      </c>
      <c r="G947" s="16" t="s">
        <v>8221</v>
      </c>
      <c r="H947">
        <v>1</v>
      </c>
    </row>
    <row r="948" spans="1:8" x14ac:dyDescent="0.2">
      <c r="A948" t="s">
        <v>8219</v>
      </c>
      <c r="B948">
        <v>105</v>
      </c>
      <c r="F948" t="s">
        <v>8221</v>
      </c>
      <c r="G948" s="16" t="s">
        <v>8221</v>
      </c>
      <c r="H948">
        <v>5</v>
      </c>
    </row>
    <row r="949" spans="1:8" x14ac:dyDescent="0.2">
      <c r="A949" t="s">
        <v>8219</v>
      </c>
      <c r="B949">
        <v>729</v>
      </c>
      <c r="F949" t="s">
        <v>8221</v>
      </c>
      <c r="G949" s="16" t="s">
        <v>8221</v>
      </c>
      <c r="H949">
        <v>0</v>
      </c>
    </row>
    <row r="950" spans="1:8" x14ac:dyDescent="0.2">
      <c r="A950" t="s">
        <v>8219</v>
      </c>
      <c r="B950">
        <v>454</v>
      </c>
      <c r="F950" t="s">
        <v>8221</v>
      </c>
      <c r="G950" s="16" t="s">
        <v>8221</v>
      </c>
      <c r="H950">
        <v>1</v>
      </c>
    </row>
    <row r="951" spans="1:8" x14ac:dyDescent="0.2">
      <c r="A951" t="s">
        <v>8219</v>
      </c>
      <c r="B951">
        <v>539</v>
      </c>
      <c r="F951" t="s">
        <v>8221</v>
      </c>
      <c r="G951" s="16" t="s">
        <v>8221</v>
      </c>
      <c r="H951">
        <v>1</v>
      </c>
    </row>
    <row r="952" spans="1:8" x14ac:dyDescent="0.2">
      <c r="A952" t="s">
        <v>8219</v>
      </c>
      <c r="B952">
        <v>79</v>
      </c>
      <c r="F952" t="s">
        <v>8221</v>
      </c>
      <c r="G952" s="16" t="s">
        <v>8221</v>
      </c>
      <c r="H952">
        <v>6</v>
      </c>
    </row>
    <row r="953" spans="1:8" x14ac:dyDescent="0.2">
      <c r="A953" t="s">
        <v>8219</v>
      </c>
      <c r="B953">
        <v>94</v>
      </c>
      <c r="F953" t="s">
        <v>8221</v>
      </c>
      <c r="G953" s="16" t="s">
        <v>8221</v>
      </c>
      <c r="H953">
        <v>8</v>
      </c>
    </row>
    <row r="954" spans="1:8" x14ac:dyDescent="0.2">
      <c r="A954" t="s">
        <v>8219</v>
      </c>
      <c r="B954">
        <v>625</v>
      </c>
      <c r="F954" t="s">
        <v>8221</v>
      </c>
      <c r="G954" s="16" t="s">
        <v>8221</v>
      </c>
      <c r="H954">
        <v>1</v>
      </c>
    </row>
    <row r="955" spans="1:8" x14ac:dyDescent="0.2">
      <c r="A955" t="s">
        <v>8219</v>
      </c>
      <c r="B955">
        <v>508</v>
      </c>
      <c r="F955" t="s">
        <v>8221</v>
      </c>
      <c r="G955" s="16" t="s">
        <v>8221</v>
      </c>
      <c r="H955">
        <v>0</v>
      </c>
    </row>
    <row r="956" spans="1:8" x14ac:dyDescent="0.2">
      <c r="A956" t="s">
        <v>8219</v>
      </c>
      <c r="B956">
        <v>531</v>
      </c>
      <c r="F956" t="s">
        <v>8221</v>
      </c>
      <c r="G956" s="16" t="s">
        <v>8221</v>
      </c>
      <c r="H956">
        <v>2</v>
      </c>
    </row>
    <row r="957" spans="1:8" x14ac:dyDescent="0.2">
      <c r="A957" t="s">
        <v>8219</v>
      </c>
      <c r="B957">
        <v>158</v>
      </c>
      <c r="F957" t="s">
        <v>8221</v>
      </c>
      <c r="G957" s="16" t="s">
        <v>8221</v>
      </c>
      <c r="H957">
        <v>1</v>
      </c>
    </row>
    <row r="958" spans="1:8" x14ac:dyDescent="0.2">
      <c r="A958" t="s">
        <v>8219</v>
      </c>
      <c r="B958">
        <v>508</v>
      </c>
      <c r="F958" t="s">
        <v>8221</v>
      </c>
      <c r="G958" s="16" t="s">
        <v>8221</v>
      </c>
      <c r="H958">
        <v>0</v>
      </c>
    </row>
    <row r="959" spans="1:8" x14ac:dyDescent="0.2">
      <c r="A959" t="s">
        <v>8219</v>
      </c>
      <c r="B959">
        <v>644</v>
      </c>
      <c r="F959" t="s">
        <v>8221</v>
      </c>
      <c r="G959" s="16" t="s">
        <v>8221</v>
      </c>
      <c r="H959">
        <v>1</v>
      </c>
    </row>
    <row r="960" spans="1:8" x14ac:dyDescent="0.2">
      <c r="A960" t="s">
        <v>8219</v>
      </c>
      <c r="B960">
        <v>848</v>
      </c>
      <c r="F960" t="s">
        <v>8221</v>
      </c>
      <c r="G960" s="16" t="s">
        <v>8221</v>
      </c>
      <c r="H960">
        <v>19</v>
      </c>
    </row>
    <row r="961" spans="1:8" x14ac:dyDescent="0.2">
      <c r="A961" t="s">
        <v>8219</v>
      </c>
      <c r="B961">
        <v>429</v>
      </c>
      <c r="F961" t="s">
        <v>8221</v>
      </c>
      <c r="G961" s="16" t="s">
        <v>8221</v>
      </c>
      <c r="H961">
        <v>27</v>
      </c>
    </row>
    <row r="962" spans="1:8" x14ac:dyDescent="0.2">
      <c r="A962" t="s">
        <v>8219</v>
      </c>
      <c r="B962">
        <v>204</v>
      </c>
      <c r="F962" t="s">
        <v>8221</v>
      </c>
      <c r="G962" s="16" t="s">
        <v>8221</v>
      </c>
      <c r="H962">
        <v>7</v>
      </c>
    </row>
    <row r="963" spans="1:8" x14ac:dyDescent="0.2">
      <c r="A963" t="s">
        <v>8219</v>
      </c>
      <c r="B963">
        <v>379</v>
      </c>
      <c r="F963" t="s">
        <v>8221</v>
      </c>
      <c r="G963" s="16" t="s">
        <v>8221</v>
      </c>
      <c r="H963">
        <v>14</v>
      </c>
    </row>
    <row r="964" spans="1:8" x14ac:dyDescent="0.2">
      <c r="A964" t="s">
        <v>8219</v>
      </c>
      <c r="B964">
        <v>271</v>
      </c>
      <c r="F964" t="s">
        <v>8221</v>
      </c>
      <c r="G964" s="16" t="s">
        <v>8221</v>
      </c>
      <c r="H964">
        <v>5</v>
      </c>
    </row>
    <row r="965" spans="1:8" x14ac:dyDescent="0.2">
      <c r="A965" t="s">
        <v>8219</v>
      </c>
      <c r="B965">
        <v>120</v>
      </c>
      <c r="F965" t="s">
        <v>8221</v>
      </c>
      <c r="G965" s="16" t="s">
        <v>8221</v>
      </c>
      <c r="H965">
        <v>30</v>
      </c>
    </row>
    <row r="966" spans="1:8" x14ac:dyDescent="0.2">
      <c r="A966" t="s">
        <v>8219</v>
      </c>
      <c r="B966">
        <v>140</v>
      </c>
      <c r="F966" t="s">
        <v>8221</v>
      </c>
      <c r="G966" s="16" t="s">
        <v>8221</v>
      </c>
      <c r="H966">
        <v>1</v>
      </c>
    </row>
    <row r="967" spans="1:8" x14ac:dyDescent="0.2">
      <c r="A967" t="s">
        <v>8219</v>
      </c>
      <c r="B967">
        <v>193</v>
      </c>
      <c r="F967" t="s">
        <v>8221</v>
      </c>
      <c r="G967" s="16" t="s">
        <v>8221</v>
      </c>
      <c r="H967">
        <v>0</v>
      </c>
    </row>
    <row r="968" spans="1:8" x14ac:dyDescent="0.2">
      <c r="A968" t="s">
        <v>8219</v>
      </c>
      <c r="B968">
        <v>180</v>
      </c>
      <c r="F968" t="s">
        <v>8221</v>
      </c>
      <c r="G968" s="16" t="s">
        <v>8221</v>
      </c>
      <c r="H968">
        <v>60</v>
      </c>
    </row>
    <row r="969" spans="1:8" x14ac:dyDescent="0.2">
      <c r="A969" t="s">
        <v>8219</v>
      </c>
      <c r="B969">
        <v>263</v>
      </c>
      <c r="F969" t="s">
        <v>8221</v>
      </c>
      <c r="G969" s="16" t="s">
        <v>8221</v>
      </c>
      <c r="H969">
        <v>84</v>
      </c>
    </row>
    <row r="970" spans="1:8" x14ac:dyDescent="0.2">
      <c r="A970" t="s">
        <v>8219</v>
      </c>
      <c r="B970">
        <v>217</v>
      </c>
      <c r="F970" t="s">
        <v>8221</v>
      </c>
      <c r="G970" s="16" t="s">
        <v>8221</v>
      </c>
      <c r="H970">
        <v>47</v>
      </c>
    </row>
    <row r="971" spans="1:8" x14ac:dyDescent="0.2">
      <c r="A971" t="s">
        <v>8219</v>
      </c>
      <c r="B971">
        <v>443</v>
      </c>
      <c r="F971" t="s">
        <v>8221</v>
      </c>
      <c r="G971" s="16" t="s">
        <v>8221</v>
      </c>
      <c r="H971">
        <v>66</v>
      </c>
    </row>
    <row r="972" spans="1:8" x14ac:dyDescent="0.2">
      <c r="A972" t="s">
        <v>8219</v>
      </c>
      <c r="B972">
        <v>1373</v>
      </c>
      <c r="F972" t="s">
        <v>8221</v>
      </c>
      <c r="G972" s="16" t="s">
        <v>8221</v>
      </c>
      <c r="H972">
        <v>171</v>
      </c>
    </row>
    <row r="973" spans="1:8" x14ac:dyDescent="0.2">
      <c r="A973" t="s">
        <v>8219</v>
      </c>
      <c r="B973">
        <v>742</v>
      </c>
      <c r="F973" t="s">
        <v>8221</v>
      </c>
      <c r="G973" s="16" t="s">
        <v>8221</v>
      </c>
      <c r="H973">
        <v>29</v>
      </c>
    </row>
    <row r="974" spans="1:8" x14ac:dyDescent="0.2">
      <c r="A974" t="s">
        <v>8219</v>
      </c>
      <c r="B974">
        <v>170</v>
      </c>
      <c r="F974" t="s">
        <v>8221</v>
      </c>
      <c r="G974" s="16" t="s">
        <v>8221</v>
      </c>
      <c r="H974">
        <v>9</v>
      </c>
    </row>
    <row r="975" spans="1:8" x14ac:dyDescent="0.2">
      <c r="A975" t="s">
        <v>8219</v>
      </c>
      <c r="B975">
        <v>242</v>
      </c>
      <c r="F975" t="s">
        <v>8221</v>
      </c>
      <c r="G975" s="16" t="s">
        <v>8221</v>
      </c>
      <c r="H975">
        <v>27</v>
      </c>
    </row>
    <row r="976" spans="1:8" x14ac:dyDescent="0.2">
      <c r="A976" t="s">
        <v>8219</v>
      </c>
      <c r="B976">
        <v>541</v>
      </c>
      <c r="F976" t="s">
        <v>8221</v>
      </c>
      <c r="G976" s="16" t="s">
        <v>8221</v>
      </c>
      <c r="H976">
        <v>2</v>
      </c>
    </row>
    <row r="977" spans="1:8" x14ac:dyDescent="0.2">
      <c r="A977" t="s">
        <v>8219</v>
      </c>
      <c r="B977">
        <v>121</v>
      </c>
      <c r="F977" t="s">
        <v>8221</v>
      </c>
      <c r="G977" s="16" t="s">
        <v>8221</v>
      </c>
      <c r="H977">
        <v>3</v>
      </c>
    </row>
    <row r="978" spans="1:8" x14ac:dyDescent="0.2">
      <c r="A978" t="s">
        <v>8219</v>
      </c>
      <c r="B978">
        <v>621</v>
      </c>
      <c r="F978" t="s">
        <v>8221</v>
      </c>
      <c r="G978" s="16" t="s">
        <v>8221</v>
      </c>
      <c r="H978">
        <v>4</v>
      </c>
    </row>
    <row r="979" spans="1:8" x14ac:dyDescent="0.2">
      <c r="A979" t="s">
        <v>8219</v>
      </c>
      <c r="B979">
        <v>101</v>
      </c>
      <c r="F979" t="s">
        <v>8221</v>
      </c>
      <c r="G979" s="16" t="s">
        <v>8221</v>
      </c>
      <c r="H979">
        <v>2</v>
      </c>
    </row>
    <row r="980" spans="1:8" x14ac:dyDescent="0.2">
      <c r="A980" t="s">
        <v>8219</v>
      </c>
      <c r="B980">
        <v>554</v>
      </c>
      <c r="F980" t="s">
        <v>8221</v>
      </c>
      <c r="G980" s="16" t="s">
        <v>8221</v>
      </c>
      <c r="H980">
        <v>20</v>
      </c>
    </row>
    <row r="981" spans="1:8" x14ac:dyDescent="0.2">
      <c r="A981" t="s">
        <v>8219</v>
      </c>
      <c r="B981">
        <v>666</v>
      </c>
      <c r="F981" t="s">
        <v>8221</v>
      </c>
      <c r="G981" s="16" t="s">
        <v>8221</v>
      </c>
      <c r="H981">
        <v>3</v>
      </c>
    </row>
    <row r="982" spans="1:8" x14ac:dyDescent="0.2">
      <c r="A982" t="s">
        <v>8219</v>
      </c>
      <c r="B982">
        <v>410</v>
      </c>
      <c r="F982" t="s">
        <v>8221</v>
      </c>
      <c r="G982" s="16" t="s">
        <v>8221</v>
      </c>
      <c r="H982">
        <v>4</v>
      </c>
    </row>
    <row r="983" spans="1:8" x14ac:dyDescent="0.2">
      <c r="A983" t="s">
        <v>8219</v>
      </c>
      <c r="B983">
        <v>375</v>
      </c>
      <c r="F983" t="s">
        <v>8221</v>
      </c>
      <c r="G983" s="16" t="s">
        <v>8221</v>
      </c>
      <c r="H983">
        <v>1</v>
      </c>
    </row>
    <row r="984" spans="1:8" x14ac:dyDescent="0.2">
      <c r="A984" t="s">
        <v>8219</v>
      </c>
      <c r="B984">
        <v>1364</v>
      </c>
      <c r="F984" t="s">
        <v>8221</v>
      </c>
      <c r="G984" s="16" t="s">
        <v>8221</v>
      </c>
      <c r="H984">
        <v>0</v>
      </c>
    </row>
    <row r="985" spans="1:8" x14ac:dyDescent="0.2">
      <c r="A985" t="s">
        <v>8219</v>
      </c>
      <c r="B985">
        <v>35</v>
      </c>
      <c r="F985" t="s">
        <v>8221</v>
      </c>
      <c r="G985" s="16" t="s">
        <v>8221</v>
      </c>
      <c r="H985">
        <v>0</v>
      </c>
    </row>
    <row r="986" spans="1:8" x14ac:dyDescent="0.2">
      <c r="A986" t="s">
        <v>8219</v>
      </c>
      <c r="B986">
        <v>203</v>
      </c>
      <c r="F986" t="s">
        <v>8221</v>
      </c>
      <c r="G986" s="16" t="s">
        <v>8221</v>
      </c>
      <c r="H986">
        <v>14</v>
      </c>
    </row>
    <row r="987" spans="1:8" x14ac:dyDescent="0.2">
      <c r="A987" t="s">
        <v>8219</v>
      </c>
      <c r="B987">
        <v>49</v>
      </c>
      <c r="F987" t="s">
        <v>8221</v>
      </c>
      <c r="G987" s="16" t="s">
        <v>8221</v>
      </c>
      <c r="H987">
        <v>1</v>
      </c>
    </row>
    <row r="988" spans="1:8" x14ac:dyDescent="0.2">
      <c r="A988" t="s">
        <v>8219</v>
      </c>
      <c r="B988">
        <v>5812</v>
      </c>
      <c r="F988" t="s">
        <v>8221</v>
      </c>
      <c r="G988" s="16" t="s">
        <v>8221</v>
      </c>
      <c r="H988">
        <v>118</v>
      </c>
    </row>
    <row r="989" spans="1:8" x14ac:dyDescent="0.2">
      <c r="A989" t="s">
        <v>8219</v>
      </c>
      <c r="B989">
        <v>1556</v>
      </c>
      <c r="F989" t="s">
        <v>8221</v>
      </c>
      <c r="G989" s="16" t="s">
        <v>8221</v>
      </c>
      <c r="H989">
        <v>2</v>
      </c>
    </row>
    <row r="990" spans="1:8" x14ac:dyDescent="0.2">
      <c r="A990" t="s">
        <v>8219</v>
      </c>
      <c r="B990">
        <v>65</v>
      </c>
      <c r="F990" t="s">
        <v>8221</v>
      </c>
      <c r="G990" s="16" t="s">
        <v>8221</v>
      </c>
      <c r="H990">
        <v>1</v>
      </c>
    </row>
    <row r="991" spans="1:8" x14ac:dyDescent="0.2">
      <c r="A991" t="s">
        <v>8219</v>
      </c>
      <c r="B991">
        <v>10</v>
      </c>
      <c r="F991" t="s">
        <v>8221</v>
      </c>
      <c r="G991" s="16" t="s">
        <v>8221</v>
      </c>
      <c r="H991">
        <v>3</v>
      </c>
    </row>
    <row r="992" spans="1:8" x14ac:dyDescent="0.2">
      <c r="A992" t="s">
        <v>8219</v>
      </c>
      <c r="B992">
        <v>76</v>
      </c>
      <c r="F992" t="s">
        <v>8221</v>
      </c>
      <c r="G992" s="16" t="s">
        <v>8221</v>
      </c>
      <c r="H992">
        <v>1</v>
      </c>
    </row>
    <row r="993" spans="1:8" x14ac:dyDescent="0.2">
      <c r="A993" t="s">
        <v>8219</v>
      </c>
      <c r="B993">
        <v>263</v>
      </c>
      <c r="F993" t="s">
        <v>8221</v>
      </c>
      <c r="G993" s="16" t="s">
        <v>8221</v>
      </c>
      <c r="H993">
        <v>3</v>
      </c>
    </row>
    <row r="994" spans="1:8" x14ac:dyDescent="0.2">
      <c r="A994" t="s">
        <v>8219</v>
      </c>
      <c r="B994">
        <v>1530</v>
      </c>
      <c r="F994" t="s">
        <v>8221</v>
      </c>
      <c r="G994" s="16" t="s">
        <v>8221</v>
      </c>
      <c r="H994">
        <v>38</v>
      </c>
    </row>
    <row r="995" spans="1:8" x14ac:dyDescent="0.2">
      <c r="A995" t="s">
        <v>8219</v>
      </c>
      <c r="B995">
        <v>278</v>
      </c>
      <c r="F995" t="s">
        <v>8221</v>
      </c>
      <c r="G995" s="16" t="s">
        <v>8221</v>
      </c>
      <c r="H995">
        <v>52</v>
      </c>
    </row>
    <row r="996" spans="1:8" x14ac:dyDescent="0.2">
      <c r="A996" t="s">
        <v>8219</v>
      </c>
      <c r="B996">
        <v>350</v>
      </c>
      <c r="F996" t="s">
        <v>8221</v>
      </c>
      <c r="G996" s="16" t="s">
        <v>8221</v>
      </c>
      <c r="H996">
        <v>2</v>
      </c>
    </row>
    <row r="997" spans="1:8" x14ac:dyDescent="0.2">
      <c r="A997" t="s">
        <v>8219</v>
      </c>
      <c r="B997">
        <v>470</v>
      </c>
      <c r="F997" t="s">
        <v>8221</v>
      </c>
      <c r="G997" s="16" t="s">
        <v>8221</v>
      </c>
      <c r="H997">
        <v>0</v>
      </c>
    </row>
    <row r="998" spans="1:8" x14ac:dyDescent="0.2">
      <c r="A998" t="s">
        <v>8219</v>
      </c>
      <c r="B998">
        <v>3</v>
      </c>
      <c r="F998" t="s">
        <v>8221</v>
      </c>
      <c r="G998" s="16" t="s">
        <v>8221</v>
      </c>
      <c r="H998">
        <v>4</v>
      </c>
    </row>
    <row r="999" spans="1:8" x14ac:dyDescent="0.2">
      <c r="A999" t="s">
        <v>8219</v>
      </c>
      <c r="B999">
        <v>8200</v>
      </c>
      <c r="F999" t="s">
        <v>8221</v>
      </c>
      <c r="G999" s="16" t="s">
        <v>8221</v>
      </c>
      <c r="H999">
        <v>4</v>
      </c>
    </row>
    <row r="1000" spans="1:8" x14ac:dyDescent="0.2">
      <c r="A1000" t="s">
        <v>8219</v>
      </c>
      <c r="B1000">
        <v>8359</v>
      </c>
      <c r="F1000" t="s">
        <v>8221</v>
      </c>
      <c r="G1000" s="16" t="s">
        <v>8221</v>
      </c>
      <c r="H1000">
        <v>18</v>
      </c>
    </row>
    <row r="1001" spans="1:8" x14ac:dyDescent="0.2">
      <c r="A1001" t="s">
        <v>8219</v>
      </c>
      <c r="B1001">
        <v>188</v>
      </c>
      <c r="F1001" t="s">
        <v>8221</v>
      </c>
      <c r="G1001" s="16" t="s">
        <v>8221</v>
      </c>
      <c r="H1001">
        <v>0</v>
      </c>
    </row>
    <row r="1002" spans="1:8" x14ac:dyDescent="0.2">
      <c r="A1002" t="s">
        <v>8219</v>
      </c>
      <c r="B1002">
        <v>48</v>
      </c>
      <c r="F1002" t="s">
        <v>8221</v>
      </c>
      <c r="G1002" s="16" t="s">
        <v>8221</v>
      </c>
      <c r="H1002">
        <v>22</v>
      </c>
    </row>
    <row r="1003" spans="1:8" x14ac:dyDescent="0.2">
      <c r="A1003" t="s">
        <v>8219</v>
      </c>
      <c r="B1003">
        <v>607</v>
      </c>
      <c r="F1003" t="s">
        <v>8221</v>
      </c>
      <c r="G1003" s="16" t="s">
        <v>8221</v>
      </c>
      <c r="H1003">
        <v>49</v>
      </c>
    </row>
    <row r="1004" spans="1:8" x14ac:dyDescent="0.2">
      <c r="A1004" t="s">
        <v>8219</v>
      </c>
      <c r="B1004">
        <v>50</v>
      </c>
      <c r="F1004" t="s">
        <v>8221</v>
      </c>
      <c r="G1004" s="16" t="s">
        <v>8221</v>
      </c>
      <c r="H1004">
        <v>19</v>
      </c>
    </row>
    <row r="1005" spans="1:8" x14ac:dyDescent="0.2">
      <c r="A1005" t="s">
        <v>8219</v>
      </c>
      <c r="B1005">
        <v>55</v>
      </c>
      <c r="F1005" t="s">
        <v>8221</v>
      </c>
      <c r="G1005" s="16" t="s">
        <v>8221</v>
      </c>
      <c r="H1005">
        <v>4</v>
      </c>
    </row>
    <row r="1006" spans="1:8" x14ac:dyDescent="0.2">
      <c r="A1006" t="s">
        <v>8219</v>
      </c>
      <c r="B1006">
        <v>38</v>
      </c>
      <c r="F1006" t="s">
        <v>8221</v>
      </c>
      <c r="G1006" s="16" t="s">
        <v>8221</v>
      </c>
      <c r="H1006">
        <v>4</v>
      </c>
    </row>
    <row r="1007" spans="1:8" x14ac:dyDescent="0.2">
      <c r="A1007" t="s">
        <v>8219</v>
      </c>
      <c r="B1007">
        <v>25</v>
      </c>
      <c r="F1007" t="s">
        <v>8221</v>
      </c>
      <c r="G1007" s="16" t="s">
        <v>8221</v>
      </c>
      <c r="H1007">
        <v>2</v>
      </c>
    </row>
    <row r="1008" spans="1:8" x14ac:dyDescent="0.2">
      <c r="A1008" t="s">
        <v>8219</v>
      </c>
      <c r="B1008">
        <v>46</v>
      </c>
      <c r="F1008" t="s">
        <v>8221</v>
      </c>
      <c r="G1008" s="16" t="s">
        <v>8221</v>
      </c>
      <c r="H1008">
        <v>0</v>
      </c>
    </row>
    <row r="1009" spans="1:8" x14ac:dyDescent="0.2">
      <c r="A1009" t="s">
        <v>8219</v>
      </c>
      <c r="B1009">
        <v>83</v>
      </c>
      <c r="F1009" t="s">
        <v>8221</v>
      </c>
      <c r="G1009" s="16" t="s">
        <v>8221</v>
      </c>
      <c r="H1009">
        <v>0</v>
      </c>
    </row>
    <row r="1010" spans="1:8" x14ac:dyDescent="0.2">
      <c r="A1010" t="s">
        <v>8219</v>
      </c>
      <c r="B1010">
        <v>35</v>
      </c>
      <c r="F1010" t="s">
        <v>8221</v>
      </c>
      <c r="G1010" s="16" t="s">
        <v>8221</v>
      </c>
      <c r="H1010">
        <v>14</v>
      </c>
    </row>
    <row r="1011" spans="1:8" x14ac:dyDescent="0.2">
      <c r="A1011" t="s">
        <v>8219</v>
      </c>
      <c r="B1011">
        <v>25</v>
      </c>
      <c r="F1011" t="s">
        <v>8221</v>
      </c>
      <c r="G1011" s="16" t="s">
        <v>8221</v>
      </c>
      <c r="H1011">
        <v>8</v>
      </c>
    </row>
    <row r="1012" spans="1:8" x14ac:dyDescent="0.2">
      <c r="A1012" t="s">
        <v>8219</v>
      </c>
      <c r="B1012">
        <v>75</v>
      </c>
      <c r="F1012" t="s">
        <v>8221</v>
      </c>
      <c r="G1012" s="16" t="s">
        <v>8221</v>
      </c>
      <c r="H1012">
        <v>0</v>
      </c>
    </row>
    <row r="1013" spans="1:8" x14ac:dyDescent="0.2">
      <c r="A1013" t="s">
        <v>8219</v>
      </c>
      <c r="B1013">
        <v>62</v>
      </c>
      <c r="F1013" t="s">
        <v>8221</v>
      </c>
      <c r="G1013" s="16" t="s">
        <v>8221</v>
      </c>
      <c r="H1013">
        <v>15</v>
      </c>
    </row>
    <row r="1014" spans="1:8" x14ac:dyDescent="0.2">
      <c r="A1014" t="s">
        <v>8219</v>
      </c>
      <c r="B1014">
        <v>160</v>
      </c>
      <c r="F1014" t="s">
        <v>8221</v>
      </c>
      <c r="G1014" s="16" t="s">
        <v>8221</v>
      </c>
      <c r="H1014">
        <v>33</v>
      </c>
    </row>
    <row r="1015" spans="1:8" x14ac:dyDescent="0.2">
      <c r="A1015" t="s">
        <v>8219</v>
      </c>
      <c r="B1015">
        <v>246</v>
      </c>
      <c r="F1015" t="s">
        <v>8221</v>
      </c>
      <c r="G1015" s="16" t="s">
        <v>8221</v>
      </c>
      <c r="H1015">
        <v>2</v>
      </c>
    </row>
    <row r="1016" spans="1:8" x14ac:dyDescent="0.2">
      <c r="A1016" t="s">
        <v>8219</v>
      </c>
      <c r="B1016">
        <v>55</v>
      </c>
      <c r="F1016" t="s">
        <v>8221</v>
      </c>
      <c r="G1016" s="16" t="s">
        <v>8221</v>
      </c>
      <c r="H1016">
        <v>6</v>
      </c>
    </row>
    <row r="1017" spans="1:8" x14ac:dyDescent="0.2">
      <c r="A1017" t="s">
        <v>8219</v>
      </c>
      <c r="B1017">
        <v>23</v>
      </c>
      <c r="F1017" t="s">
        <v>8221</v>
      </c>
      <c r="G1017" s="16" t="s">
        <v>8221</v>
      </c>
      <c r="H1017">
        <v>2</v>
      </c>
    </row>
    <row r="1018" spans="1:8" x14ac:dyDescent="0.2">
      <c r="A1018" t="s">
        <v>8219</v>
      </c>
      <c r="B1018">
        <v>72</v>
      </c>
      <c r="F1018" t="s">
        <v>8221</v>
      </c>
      <c r="G1018" s="16" t="s">
        <v>8221</v>
      </c>
      <c r="H1018">
        <v>0</v>
      </c>
    </row>
    <row r="1019" spans="1:8" x14ac:dyDescent="0.2">
      <c r="A1019" t="s">
        <v>8219</v>
      </c>
      <c r="B1019">
        <v>22</v>
      </c>
      <c r="F1019" t="s">
        <v>8221</v>
      </c>
      <c r="G1019" s="16" t="s">
        <v>8221</v>
      </c>
      <c r="H1019">
        <v>4</v>
      </c>
    </row>
    <row r="1020" spans="1:8" x14ac:dyDescent="0.2">
      <c r="A1020" t="s">
        <v>8219</v>
      </c>
      <c r="B1020">
        <v>14</v>
      </c>
      <c r="F1020" t="s">
        <v>8221</v>
      </c>
      <c r="G1020" s="16" t="s">
        <v>8221</v>
      </c>
      <c r="H1020">
        <v>1</v>
      </c>
    </row>
    <row r="1021" spans="1:8" x14ac:dyDescent="0.2">
      <c r="A1021" t="s">
        <v>8219</v>
      </c>
      <c r="B1021">
        <v>38</v>
      </c>
      <c r="F1021" t="s">
        <v>8221</v>
      </c>
      <c r="G1021" s="16" t="s">
        <v>8221</v>
      </c>
      <c r="H1021">
        <v>3</v>
      </c>
    </row>
    <row r="1022" spans="1:8" x14ac:dyDescent="0.2">
      <c r="A1022" t="s">
        <v>8219</v>
      </c>
      <c r="B1022">
        <v>32</v>
      </c>
      <c r="F1022" t="s">
        <v>8221</v>
      </c>
      <c r="G1022" s="16" t="s">
        <v>8221</v>
      </c>
      <c r="H1022">
        <v>4</v>
      </c>
    </row>
    <row r="1023" spans="1:8" x14ac:dyDescent="0.2">
      <c r="A1023" t="s">
        <v>8219</v>
      </c>
      <c r="B1023">
        <v>63</v>
      </c>
      <c r="F1023" t="s">
        <v>8221</v>
      </c>
      <c r="G1023" s="16" t="s">
        <v>8221</v>
      </c>
      <c r="H1023">
        <v>0</v>
      </c>
    </row>
    <row r="1024" spans="1:8" x14ac:dyDescent="0.2">
      <c r="A1024" t="s">
        <v>8219</v>
      </c>
      <c r="B1024">
        <v>27</v>
      </c>
      <c r="F1024" t="s">
        <v>8221</v>
      </c>
      <c r="G1024" s="16" t="s">
        <v>8221</v>
      </c>
      <c r="H1024">
        <v>4</v>
      </c>
    </row>
    <row r="1025" spans="1:8" x14ac:dyDescent="0.2">
      <c r="A1025" t="s">
        <v>8219</v>
      </c>
      <c r="B1025">
        <v>44</v>
      </c>
      <c r="F1025" t="s">
        <v>8221</v>
      </c>
      <c r="G1025" s="16" t="s">
        <v>8221</v>
      </c>
      <c r="H1025">
        <v>3</v>
      </c>
    </row>
    <row r="1026" spans="1:8" x14ac:dyDescent="0.2">
      <c r="A1026" t="s">
        <v>8219</v>
      </c>
      <c r="B1026">
        <v>38</v>
      </c>
      <c r="F1026" t="s">
        <v>8221</v>
      </c>
      <c r="G1026" s="16" t="s">
        <v>8221</v>
      </c>
      <c r="H1026">
        <v>34</v>
      </c>
    </row>
    <row r="1027" spans="1:8" x14ac:dyDescent="0.2">
      <c r="A1027" t="s">
        <v>8219</v>
      </c>
      <c r="B1027">
        <v>115</v>
      </c>
      <c r="F1027" t="s">
        <v>8221</v>
      </c>
      <c r="G1027" s="16" t="s">
        <v>8221</v>
      </c>
      <c r="H1027">
        <v>2</v>
      </c>
    </row>
    <row r="1028" spans="1:8" x14ac:dyDescent="0.2">
      <c r="A1028" t="s">
        <v>8219</v>
      </c>
      <c r="B1028">
        <v>37</v>
      </c>
      <c r="F1028" t="s">
        <v>8221</v>
      </c>
      <c r="G1028" s="16" t="s">
        <v>8221</v>
      </c>
      <c r="H1028">
        <v>33</v>
      </c>
    </row>
    <row r="1029" spans="1:8" x14ac:dyDescent="0.2">
      <c r="A1029" t="s">
        <v>8219</v>
      </c>
      <c r="B1029">
        <v>99</v>
      </c>
      <c r="F1029" t="s">
        <v>8221</v>
      </c>
      <c r="G1029" s="16" t="s">
        <v>8221</v>
      </c>
      <c r="H1029">
        <v>0</v>
      </c>
    </row>
    <row r="1030" spans="1:8" x14ac:dyDescent="0.2">
      <c r="A1030" t="s">
        <v>8219</v>
      </c>
      <c r="B1030">
        <v>44</v>
      </c>
      <c r="F1030" t="s">
        <v>8221</v>
      </c>
      <c r="G1030" s="16" t="s">
        <v>8221</v>
      </c>
      <c r="H1030">
        <v>0</v>
      </c>
    </row>
    <row r="1031" spans="1:8" x14ac:dyDescent="0.2">
      <c r="A1031" t="s">
        <v>8219</v>
      </c>
      <c r="B1031">
        <v>58</v>
      </c>
      <c r="F1031" t="s">
        <v>8221</v>
      </c>
      <c r="G1031" s="16" t="s">
        <v>8221</v>
      </c>
      <c r="H1031">
        <v>1</v>
      </c>
    </row>
    <row r="1032" spans="1:8" x14ac:dyDescent="0.2">
      <c r="A1032" t="s">
        <v>8219</v>
      </c>
      <c r="B1032">
        <v>191</v>
      </c>
      <c r="F1032" t="s">
        <v>8221</v>
      </c>
      <c r="G1032" s="16" t="s">
        <v>8221</v>
      </c>
      <c r="H1032">
        <v>13</v>
      </c>
    </row>
    <row r="1033" spans="1:8" x14ac:dyDescent="0.2">
      <c r="A1033" t="s">
        <v>8219</v>
      </c>
      <c r="B1033">
        <v>40</v>
      </c>
      <c r="F1033" t="s">
        <v>8221</v>
      </c>
      <c r="G1033" s="16" t="s">
        <v>8221</v>
      </c>
      <c r="H1033">
        <v>2</v>
      </c>
    </row>
    <row r="1034" spans="1:8" x14ac:dyDescent="0.2">
      <c r="A1034" t="s">
        <v>8219</v>
      </c>
      <c r="B1034">
        <v>38</v>
      </c>
      <c r="F1034" t="s">
        <v>8221</v>
      </c>
      <c r="G1034" s="16" t="s">
        <v>8221</v>
      </c>
      <c r="H1034">
        <v>36</v>
      </c>
    </row>
    <row r="1035" spans="1:8" x14ac:dyDescent="0.2">
      <c r="A1035" t="s">
        <v>8219</v>
      </c>
      <c r="B1035">
        <v>39</v>
      </c>
      <c r="F1035" t="s">
        <v>8221</v>
      </c>
      <c r="G1035" s="16" t="s">
        <v>8221</v>
      </c>
      <c r="H1035">
        <v>1</v>
      </c>
    </row>
    <row r="1036" spans="1:8" x14ac:dyDescent="0.2">
      <c r="A1036" t="s">
        <v>8219</v>
      </c>
      <c r="B1036">
        <v>11</v>
      </c>
      <c r="F1036" t="s">
        <v>8221</v>
      </c>
      <c r="G1036" s="16" t="s">
        <v>8221</v>
      </c>
      <c r="H1036">
        <v>15</v>
      </c>
    </row>
    <row r="1037" spans="1:8" x14ac:dyDescent="0.2">
      <c r="A1037" t="s">
        <v>8219</v>
      </c>
      <c r="B1037">
        <v>107</v>
      </c>
      <c r="F1037" t="s">
        <v>8221</v>
      </c>
      <c r="G1037" s="16" t="s">
        <v>8221</v>
      </c>
      <c r="H1037">
        <v>1</v>
      </c>
    </row>
    <row r="1038" spans="1:8" x14ac:dyDescent="0.2">
      <c r="A1038" t="s">
        <v>8219</v>
      </c>
      <c r="B1038">
        <v>147</v>
      </c>
      <c r="F1038" t="s">
        <v>8221</v>
      </c>
      <c r="G1038" s="16" t="s">
        <v>8221</v>
      </c>
      <c r="H1038">
        <v>0</v>
      </c>
    </row>
    <row r="1039" spans="1:8" x14ac:dyDescent="0.2">
      <c r="A1039" t="s">
        <v>8219</v>
      </c>
      <c r="B1039">
        <v>36</v>
      </c>
      <c r="F1039" t="s">
        <v>8221</v>
      </c>
      <c r="G1039" s="16" t="s">
        <v>8221</v>
      </c>
      <c r="H1039">
        <v>1</v>
      </c>
    </row>
    <row r="1040" spans="1:8" x14ac:dyDescent="0.2">
      <c r="A1040" t="s">
        <v>8219</v>
      </c>
      <c r="B1040">
        <v>92</v>
      </c>
      <c r="F1040" t="s">
        <v>8221</v>
      </c>
      <c r="G1040" s="16" t="s">
        <v>8221</v>
      </c>
      <c r="H1040">
        <v>0</v>
      </c>
    </row>
    <row r="1041" spans="1:8" x14ac:dyDescent="0.2">
      <c r="A1041" t="s">
        <v>8219</v>
      </c>
      <c r="B1041">
        <v>35</v>
      </c>
      <c r="F1041" t="s">
        <v>8221</v>
      </c>
      <c r="G1041" s="16" t="s">
        <v>8221</v>
      </c>
      <c r="H1041">
        <v>0</v>
      </c>
    </row>
    <row r="1042" spans="1:8" x14ac:dyDescent="0.2">
      <c r="A1042" t="s">
        <v>8219</v>
      </c>
      <c r="B1042">
        <v>17</v>
      </c>
      <c r="F1042" t="s">
        <v>8221</v>
      </c>
      <c r="G1042" s="16" t="s">
        <v>8221</v>
      </c>
      <c r="H1042">
        <v>1</v>
      </c>
    </row>
    <row r="1043" spans="1:8" x14ac:dyDescent="0.2">
      <c r="A1043" t="s">
        <v>8219</v>
      </c>
      <c r="B1043">
        <v>22</v>
      </c>
      <c r="F1043" t="s">
        <v>8221</v>
      </c>
      <c r="G1043" s="16" t="s">
        <v>8221</v>
      </c>
      <c r="H1043">
        <v>39</v>
      </c>
    </row>
    <row r="1044" spans="1:8" x14ac:dyDescent="0.2">
      <c r="A1044" t="s">
        <v>8219</v>
      </c>
      <c r="B1044">
        <v>69</v>
      </c>
      <c r="F1044" t="s">
        <v>8221</v>
      </c>
      <c r="G1044" s="16" t="s">
        <v>8221</v>
      </c>
      <c r="H1044">
        <v>0</v>
      </c>
    </row>
    <row r="1045" spans="1:8" x14ac:dyDescent="0.2">
      <c r="A1045" t="s">
        <v>8219</v>
      </c>
      <c r="B1045">
        <v>13</v>
      </c>
      <c r="F1045" t="s">
        <v>8221</v>
      </c>
      <c r="G1045" s="16" t="s">
        <v>8221</v>
      </c>
      <c r="H1045">
        <v>0</v>
      </c>
    </row>
    <row r="1046" spans="1:8" x14ac:dyDescent="0.2">
      <c r="A1046" t="s">
        <v>8219</v>
      </c>
      <c r="B1046">
        <v>58</v>
      </c>
      <c r="F1046" t="s">
        <v>8221</v>
      </c>
      <c r="G1046" s="16" t="s">
        <v>8221</v>
      </c>
      <c r="H1046">
        <v>3</v>
      </c>
    </row>
    <row r="1047" spans="1:8" x14ac:dyDescent="0.2">
      <c r="A1047" t="s">
        <v>8219</v>
      </c>
      <c r="B1047">
        <v>44</v>
      </c>
      <c r="F1047" t="s">
        <v>8221</v>
      </c>
      <c r="G1047" s="16" t="s">
        <v>8221</v>
      </c>
      <c r="H1047">
        <v>1</v>
      </c>
    </row>
    <row r="1048" spans="1:8" x14ac:dyDescent="0.2">
      <c r="A1048" t="s">
        <v>8219</v>
      </c>
      <c r="B1048">
        <v>83</v>
      </c>
      <c r="F1048" t="s">
        <v>8221</v>
      </c>
      <c r="G1048" s="16" t="s">
        <v>8221</v>
      </c>
      <c r="H1048">
        <v>13</v>
      </c>
    </row>
    <row r="1049" spans="1:8" x14ac:dyDescent="0.2">
      <c r="A1049" t="s">
        <v>8219</v>
      </c>
      <c r="B1049">
        <v>117</v>
      </c>
      <c r="F1049" t="s">
        <v>8221</v>
      </c>
      <c r="G1049" s="16" t="s">
        <v>8221</v>
      </c>
      <c r="H1049">
        <v>0</v>
      </c>
    </row>
    <row r="1050" spans="1:8" x14ac:dyDescent="0.2">
      <c r="A1050" t="s">
        <v>8219</v>
      </c>
      <c r="B1050">
        <v>32</v>
      </c>
      <c r="F1050" t="s">
        <v>8221</v>
      </c>
      <c r="G1050" s="16" t="s">
        <v>8221</v>
      </c>
      <c r="H1050">
        <v>6</v>
      </c>
    </row>
    <row r="1051" spans="1:8" x14ac:dyDescent="0.2">
      <c r="A1051" t="s">
        <v>8219</v>
      </c>
      <c r="B1051">
        <v>8</v>
      </c>
      <c r="F1051" t="s">
        <v>8221</v>
      </c>
      <c r="G1051" s="16" t="s">
        <v>8221</v>
      </c>
      <c r="H1051">
        <v>0</v>
      </c>
    </row>
    <row r="1052" spans="1:8" x14ac:dyDescent="0.2">
      <c r="A1052" t="s">
        <v>8219</v>
      </c>
      <c r="B1052">
        <v>340</v>
      </c>
      <c r="F1052" t="s">
        <v>8221</v>
      </c>
      <c r="G1052" s="16" t="s">
        <v>8221</v>
      </c>
      <c r="H1052">
        <v>14</v>
      </c>
    </row>
    <row r="1053" spans="1:8" x14ac:dyDescent="0.2">
      <c r="A1053" t="s">
        <v>8219</v>
      </c>
      <c r="B1053">
        <v>7</v>
      </c>
      <c r="F1053" t="s">
        <v>8221</v>
      </c>
      <c r="G1053" s="16" t="s">
        <v>8221</v>
      </c>
      <c r="H1053">
        <v>5</v>
      </c>
    </row>
    <row r="1054" spans="1:8" x14ac:dyDescent="0.2">
      <c r="A1054" t="s">
        <v>8219</v>
      </c>
      <c r="B1054">
        <v>19</v>
      </c>
      <c r="F1054" t="s">
        <v>8221</v>
      </c>
      <c r="G1054" s="16" t="s">
        <v>8221</v>
      </c>
      <c r="H1054">
        <v>6</v>
      </c>
    </row>
    <row r="1055" spans="1:8" x14ac:dyDescent="0.2">
      <c r="A1055" t="s">
        <v>8219</v>
      </c>
      <c r="B1055">
        <v>47</v>
      </c>
      <c r="F1055" t="s">
        <v>8221</v>
      </c>
      <c r="G1055" s="16" t="s">
        <v>8221</v>
      </c>
      <c r="H1055">
        <v>15</v>
      </c>
    </row>
    <row r="1056" spans="1:8" x14ac:dyDescent="0.2">
      <c r="A1056" t="s">
        <v>8219</v>
      </c>
      <c r="B1056">
        <v>13</v>
      </c>
      <c r="F1056" t="s">
        <v>8221</v>
      </c>
      <c r="G1056" s="16" t="s">
        <v>8221</v>
      </c>
      <c r="H1056">
        <v>0</v>
      </c>
    </row>
    <row r="1057" spans="1:8" x14ac:dyDescent="0.2">
      <c r="A1057" t="s">
        <v>8219</v>
      </c>
      <c r="B1057">
        <v>90</v>
      </c>
      <c r="F1057" t="s">
        <v>8221</v>
      </c>
      <c r="G1057" s="16" t="s">
        <v>8221</v>
      </c>
      <c r="H1057">
        <v>1</v>
      </c>
    </row>
    <row r="1058" spans="1:8" x14ac:dyDescent="0.2">
      <c r="A1058" t="s">
        <v>8219</v>
      </c>
      <c r="B1058">
        <v>63</v>
      </c>
      <c r="F1058" t="s">
        <v>8221</v>
      </c>
      <c r="G1058" s="16" t="s">
        <v>8221</v>
      </c>
      <c r="H1058">
        <v>9</v>
      </c>
    </row>
    <row r="1059" spans="1:8" x14ac:dyDescent="0.2">
      <c r="A1059" t="s">
        <v>8219</v>
      </c>
      <c r="B1059">
        <v>26</v>
      </c>
      <c r="F1059" t="s">
        <v>8221</v>
      </c>
      <c r="G1059" s="16" t="s">
        <v>8221</v>
      </c>
      <c r="H1059">
        <v>3</v>
      </c>
    </row>
    <row r="1060" spans="1:8" x14ac:dyDescent="0.2">
      <c r="A1060" t="s">
        <v>8219</v>
      </c>
      <c r="B1060">
        <v>71</v>
      </c>
      <c r="F1060" t="s">
        <v>8221</v>
      </c>
      <c r="G1060" s="16" t="s">
        <v>8221</v>
      </c>
      <c r="H1060">
        <v>3</v>
      </c>
    </row>
    <row r="1061" spans="1:8" x14ac:dyDescent="0.2">
      <c r="A1061" t="s">
        <v>8219</v>
      </c>
      <c r="B1061">
        <v>38</v>
      </c>
      <c r="F1061" t="s">
        <v>8221</v>
      </c>
      <c r="G1061" s="16" t="s">
        <v>8221</v>
      </c>
      <c r="H1061">
        <v>1</v>
      </c>
    </row>
    <row r="1062" spans="1:8" x14ac:dyDescent="0.2">
      <c r="A1062" t="s">
        <v>8219</v>
      </c>
      <c r="B1062">
        <v>859</v>
      </c>
      <c r="F1062" t="s">
        <v>8221</v>
      </c>
      <c r="G1062" s="16" t="s">
        <v>8221</v>
      </c>
      <c r="H1062">
        <v>3</v>
      </c>
    </row>
    <row r="1063" spans="1:8" x14ac:dyDescent="0.2">
      <c r="A1063" t="s">
        <v>8219</v>
      </c>
      <c r="B1063">
        <v>21</v>
      </c>
      <c r="F1063" t="s">
        <v>8221</v>
      </c>
      <c r="G1063" s="16" t="s">
        <v>8221</v>
      </c>
      <c r="H1063">
        <v>0</v>
      </c>
    </row>
    <row r="1064" spans="1:8" x14ac:dyDescent="0.2">
      <c r="A1064" t="s">
        <v>8219</v>
      </c>
      <c r="B1064">
        <v>78</v>
      </c>
      <c r="F1064" t="s">
        <v>8221</v>
      </c>
      <c r="G1064" s="16" t="s">
        <v>8221</v>
      </c>
      <c r="H1064">
        <v>2</v>
      </c>
    </row>
    <row r="1065" spans="1:8" x14ac:dyDescent="0.2">
      <c r="A1065" t="s">
        <v>8219</v>
      </c>
      <c r="B1065">
        <v>53</v>
      </c>
      <c r="F1065" t="s">
        <v>8221</v>
      </c>
      <c r="G1065" s="16" t="s">
        <v>8221</v>
      </c>
      <c r="H1065">
        <v>10</v>
      </c>
    </row>
    <row r="1066" spans="1:8" x14ac:dyDescent="0.2">
      <c r="A1066" t="s">
        <v>8219</v>
      </c>
      <c r="B1066">
        <v>356</v>
      </c>
      <c r="F1066" t="s">
        <v>8221</v>
      </c>
      <c r="G1066" s="16" t="s">
        <v>8221</v>
      </c>
      <c r="H1066">
        <v>60</v>
      </c>
    </row>
    <row r="1067" spans="1:8" x14ac:dyDescent="0.2">
      <c r="A1067" t="s">
        <v>8219</v>
      </c>
      <c r="B1067">
        <v>279</v>
      </c>
      <c r="F1067" t="s">
        <v>8221</v>
      </c>
      <c r="G1067" s="16" t="s">
        <v>8221</v>
      </c>
      <c r="H1067">
        <v>5</v>
      </c>
    </row>
    <row r="1068" spans="1:8" x14ac:dyDescent="0.2">
      <c r="A1068" t="s">
        <v>8219</v>
      </c>
      <c r="B1068">
        <v>266</v>
      </c>
      <c r="F1068" t="s">
        <v>8221</v>
      </c>
      <c r="G1068" s="16" t="s">
        <v>8221</v>
      </c>
      <c r="H1068">
        <v>9</v>
      </c>
    </row>
    <row r="1069" spans="1:8" x14ac:dyDescent="0.2">
      <c r="A1069" t="s">
        <v>8219</v>
      </c>
      <c r="B1069">
        <v>623</v>
      </c>
      <c r="F1069" t="s">
        <v>8221</v>
      </c>
      <c r="G1069" s="16" t="s">
        <v>8221</v>
      </c>
      <c r="H1069">
        <v>13</v>
      </c>
    </row>
    <row r="1070" spans="1:8" x14ac:dyDescent="0.2">
      <c r="A1070" t="s">
        <v>8219</v>
      </c>
      <c r="B1070">
        <v>392</v>
      </c>
      <c r="F1070" t="s">
        <v>8221</v>
      </c>
      <c r="G1070" s="16" t="s">
        <v>8221</v>
      </c>
      <c r="H1070">
        <v>0</v>
      </c>
    </row>
    <row r="1071" spans="1:8" x14ac:dyDescent="0.2">
      <c r="A1071" t="s">
        <v>8219</v>
      </c>
      <c r="B1071">
        <v>3562</v>
      </c>
      <c r="F1071" t="s">
        <v>8221</v>
      </c>
      <c r="G1071" s="16" t="s">
        <v>8221</v>
      </c>
      <c r="H1071">
        <v>8</v>
      </c>
    </row>
    <row r="1072" spans="1:8" x14ac:dyDescent="0.2">
      <c r="A1072" t="s">
        <v>8219</v>
      </c>
      <c r="B1072">
        <v>514</v>
      </c>
      <c r="F1072" t="s">
        <v>8221</v>
      </c>
      <c r="G1072" s="16" t="s">
        <v>8221</v>
      </c>
      <c r="H1072">
        <v>3</v>
      </c>
    </row>
    <row r="1073" spans="1:8" x14ac:dyDescent="0.2">
      <c r="A1073" t="s">
        <v>8219</v>
      </c>
      <c r="B1073">
        <v>88</v>
      </c>
      <c r="F1073" t="s">
        <v>8221</v>
      </c>
      <c r="G1073" s="16" t="s">
        <v>8221</v>
      </c>
      <c r="H1073">
        <v>3</v>
      </c>
    </row>
    <row r="1074" spans="1:8" x14ac:dyDescent="0.2">
      <c r="A1074" t="s">
        <v>8219</v>
      </c>
      <c r="B1074">
        <v>537</v>
      </c>
      <c r="F1074" t="s">
        <v>8221</v>
      </c>
      <c r="G1074" s="16" t="s">
        <v>8221</v>
      </c>
      <c r="H1074">
        <v>0</v>
      </c>
    </row>
    <row r="1075" spans="1:8" x14ac:dyDescent="0.2">
      <c r="A1075" t="s">
        <v>8219</v>
      </c>
      <c r="B1075">
        <v>25</v>
      </c>
      <c r="F1075" t="s">
        <v>8221</v>
      </c>
      <c r="G1075" s="16" t="s">
        <v>8221</v>
      </c>
      <c r="H1075">
        <v>6</v>
      </c>
    </row>
    <row r="1076" spans="1:8" x14ac:dyDescent="0.2">
      <c r="A1076" t="s">
        <v>8219</v>
      </c>
      <c r="B1076">
        <v>3238</v>
      </c>
      <c r="F1076" t="s">
        <v>8221</v>
      </c>
      <c r="G1076" s="16" t="s">
        <v>8221</v>
      </c>
      <c r="H1076">
        <v>4</v>
      </c>
    </row>
    <row r="1077" spans="1:8" x14ac:dyDescent="0.2">
      <c r="A1077" t="s">
        <v>8219</v>
      </c>
      <c r="B1077">
        <v>897</v>
      </c>
      <c r="F1077" t="s">
        <v>8221</v>
      </c>
      <c r="G1077" s="16" t="s">
        <v>8221</v>
      </c>
      <c r="H1077">
        <v>1</v>
      </c>
    </row>
    <row r="1078" spans="1:8" x14ac:dyDescent="0.2">
      <c r="A1078" t="s">
        <v>8219</v>
      </c>
      <c r="B1078">
        <v>878</v>
      </c>
      <c r="F1078" t="s">
        <v>8221</v>
      </c>
      <c r="G1078" s="16" t="s">
        <v>8221</v>
      </c>
      <c r="H1078">
        <v>29</v>
      </c>
    </row>
    <row r="1079" spans="1:8" x14ac:dyDescent="0.2">
      <c r="A1079" t="s">
        <v>8219</v>
      </c>
      <c r="B1079">
        <v>115</v>
      </c>
      <c r="F1079" t="s">
        <v>8221</v>
      </c>
      <c r="G1079" s="16" t="s">
        <v>8221</v>
      </c>
      <c r="H1079">
        <v>0</v>
      </c>
    </row>
    <row r="1080" spans="1:8" x14ac:dyDescent="0.2">
      <c r="A1080" t="s">
        <v>8219</v>
      </c>
      <c r="B1080">
        <v>234</v>
      </c>
      <c r="F1080" t="s">
        <v>8221</v>
      </c>
      <c r="G1080" s="16" t="s">
        <v>8221</v>
      </c>
      <c r="H1080">
        <v>4</v>
      </c>
    </row>
    <row r="1081" spans="1:8" x14ac:dyDescent="0.2">
      <c r="A1081" t="s">
        <v>8219</v>
      </c>
      <c r="B1081">
        <v>4330</v>
      </c>
      <c r="F1081" t="s">
        <v>8221</v>
      </c>
      <c r="G1081" s="16" t="s">
        <v>8221</v>
      </c>
      <c r="H1081">
        <v>5</v>
      </c>
    </row>
    <row r="1082" spans="1:8" x14ac:dyDescent="0.2">
      <c r="A1082" t="s">
        <v>8219</v>
      </c>
      <c r="B1082">
        <v>651</v>
      </c>
      <c r="F1082" t="s">
        <v>8221</v>
      </c>
      <c r="G1082" s="16" t="s">
        <v>8221</v>
      </c>
      <c r="H1082">
        <v>4</v>
      </c>
    </row>
    <row r="1083" spans="1:8" x14ac:dyDescent="0.2">
      <c r="A1083" t="s">
        <v>8219</v>
      </c>
      <c r="B1083">
        <v>251</v>
      </c>
      <c r="F1083" t="s">
        <v>8221</v>
      </c>
      <c r="G1083" s="16" t="s">
        <v>8221</v>
      </c>
      <c r="H1083">
        <v>5</v>
      </c>
    </row>
    <row r="1084" spans="1:8" x14ac:dyDescent="0.2">
      <c r="A1084" t="s">
        <v>8219</v>
      </c>
      <c r="B1084">
        <v>263</v>
      </c>
      <c r="F1084" t="s">
        <v>8221</v>
      </c>
      <c r="G1084" s="16" t="s">
        <v>8221</v>
      </c>
      <c r="H1084">
        <v>1</v>
      </c>
    </row>
    <row r="1085" spans="1:8" x14ac:dyDescent="0.2">
      <c r="A1085" t="s">
        <v>8219</v>
      </c>
      <c r="B1085">
        <v>28</v>
      </c>
      <c r="F1085" t="s">
        <v>8221</v>
      </c>
      <c r="G1085" s="16" t="s">
        <v>8221</v>
      </c>
      <c r="H1085">
        <v>1</v>
      </c>
    </row>
    <row r="1086" spans="1:8" x14ac:dyDescent="0.2">
      <c r="A1086" t="s">
        <v>8219</v>
      </c>
      <c r="B1086">
        <v>721</v>
      </c>
      <c r="F1086" t="s">
        <v>8221</v>
      </c>
      <c r="G1086" s="16" t="s">
        <v>8221</v>
      </c>
      <c r="H1086">
        <v>0</v>
      </c>
    </row>
    <row r="1087" spans="1:8" x14ac:dyDescent="0.2">
      <c r="A1087" t="s">
        <v>8219</v>
      </c>
      <c r="B1087">
        <v>50</v>
      </c>
      <c r="F1087" t="s">
        <v>8221</v>
      </c>
      <c r="G1087" s="16" t="s">
        <v>8221</v>
      </c>
      <c r="H1087">
        <v>14</v>
      </c>
    </row>
    <row r="1088" spans="1:8" x14ac:dyDescent="0.2">
      <c r="A1088" t="s">
        <v>8219</v>
      </c>
      <c r="B1088">
        <v>73</v>
      </c>
      <c r="F1088" t="s">
        <v>8221</v>
      </c>
      <c r="G1088" s="16" t="s">
        <v>8221</v>
      </c>
      <c r="H1088">
        <v>3</v>
      </c>
    </row>
    <row r="1089" spans="1:8" x14ac:dyDescent="0.2">
      <c r="A1089" t="s">
        <v>8219</v>
      </c>
      <c r="B1089">
        <v>27</v>
      </c>
      <c r="F1089" t="s">
        <v>8221</v>
      </c>
      <c r="G1089" s="16" t="s">
        <v>8221</v>
      </c>
      <c r="H1089">
        <v>10</v>
      </c>
    </row>
    <row r="1090" spans="1:8" x14ac:dyDescent="0.2">
      <c r="A1090" t="s">
        <v>8219</v>
      </c>
      <c r="B1090">
        <v>34</v>
      </c>
      <c r="F1090" t="s">
        <v>8221</v>
      </c>
      <c r="G1090" s="16" t="s">
        <v>8221</v>
      </c>
      <c r="H1090">
        <v>17</v>
      </c>
    </row>
    <row r="1091" spans="1:8" x14ac:dyDescent="0.2">
      <c r="A1091" t="s">
        <v>8219</v>
      </c>
      <c r="B1091">
        <v>7</v>
      </c>
      <c r="F1091" t="s">
        <v>8221</v>
      </c>
      <c r="G1091" s="16" t="s">
        <v>8221</v>
      </c>
      <c r="H1091">
        <v>2</v>
      </c>
    </row>
    <row r="1092" spans="1:8" x14ac:dyDescent="0.2">
      <c r="A1092" t="s">
        <v>8219</v>
      </c>
      <c r="B1092">
        <v>24</v>
      </c>
      <c r="F1092" t="s">
        <v>8221</v>
      </c>
      <c r="G1092" s="16" t="s">
        <v>8221</v>
      </c>
      <c r="H1092">
        <v>0</v>
      </c>
    </row>
    <row r="1093" spans="1:8" x14ac:dyDescent="0.2">
      <c r="A1093" t="s">
        <v>8219</v>
      </c>
      <c r="B1093">
        <v>15</v>
      </c>
      <c r="F1093" t="s">
        <v>8221</v>
      </c>
      <c r="G1093" s="16" t="s">
        <v>8221</v>
      </c>
      <c r="H1093">
        <v>4</v>
      </c>
    </row>
    <row r="1094" spans="1:8" x14ac:dyDescent="0.2">
      <c r="A1094" t="s">
        <v>8219</v>
      </c>
      <c r="B1094">
        <v>72</v>
      </c>
      <c r="F1094" t="s">
        <v>8221</v>
      </c>
      <c r="G1094" s="16" t="s">
        <v>8221</v>
      </c>
      <c r="H1094">
        <v>12</v>
      </c>
    </row>
    <row r="1095" spans="1:8" x14ac:dyDescent="0.2">
      <c r="A1095" t="s">
        <v>8219</v>
      </c>
      <c r="B1095">
        <v>120</v>
      </c>
      <c r="F1095" t="s">
        <v>8221</v>
      </c>
      <c r="G1095" s="16" t="s">
        <v>8221</v>
      </c>
      <c r="H1095">
        <v>3</v>
      </c>
    </row>
    <row r="1096" spans="1:8" x14ac:dyDescent="0.2">
      <c r="A1096" t="s">
        <v>8219</v>
      </c>
      <c r="B1096">
        <v>123</v>
      </c>
      <c r="F1096" t="s">
        <v>8221</v>
      </c>
      <c r="G1096" s="16" t="s">
        <v>8221</v>
      </c>
      <c r="H1096">
        <v>12</v>
      </c>
    </row>
    <row r="1097" spans="1:8" x14ac:dyDescent="0.2">
      <c r="A1097" t="s">
        <v>8219</v>
      </c>
      <c r="B1097">
        <v>1</v>
      </c>
      <c r="F1097" t="s">
        <v>8221</v>
      </c>
      <c r="G1097" s="16" t="s">
        <v>8221</v>
      </c>
      <c r="H1097">
        <v>0</v>
      </c>
    </row>
    <row r="1098" spans="1:8" x14ac:dyDescent="0.2">
      <c r="A1098" t="s">
        <v>8219</v>
      </c>
      <c r="B1098">
        <v>24</v>
      </c>
      <c r="F1098" t="s">
        <v>8221</v>
      </c>
      <c r="G1098" s="16" t="s">
        <v>8221</v>
      </c>
      <c r="H1098">
        <v>7</v>
      </c>
    </row>
    <row r="1099" spans="1:8" x14ac:dyDescent="0.2">
      <c r="A1099" t="s">
        <v>8219</v>
      </c>
      <c r="B1099">
        <v>33</v>
      </c>
      <c r="F1099" t="s">
        <v>8221</v>
      </c>
      <c r="G1099" s="16" t="s">
        <v>8221</v>
      </c>
      <c r="H1099">
        <v>2</v>
      </c>
    </row>
    <row r="1100" spans="1:8" x14ac:dyDescent="0.2">
      <c r="A1100" t="s">
        <v>8219</v>
      </c>
      <c r="B1100">
        <v>14</v>
      </c>
      <c r="F1100" t="s">
        <v>8221</v>
      </c>
      <c r="G1100" s="16" t="s">
        <v>8221</v>
      </c>
      <c r="H1100">
        <v>1</v>
      </c>
    </row>
    <row r="1101" spans="1:8" x14ac:dyDescent="0.2">
      <c r="A1101" t="s">
        <v>8219</v>
      </c>
      <c r="B1101">
        <v>9</v>
      </c>
      <c r="F1101" t="s">
        <v>8221</v>
      </c>
      <c r="G1101" s="16" t="s">
        <v>8221</v>
      </c>
      <c r="H1101">
        <v>4</v>
      </c>
    </row>
    <row r="1102" spans="1:8" x14ac:dyDescent="0.2">
      <c r="A1102" t="s">
        <v>8219</v>
      </c>
      <c r="B1102">
        <v>76</v>
      </c>
      <c r="F1102" t="s">
        <v>8221</v>
      </c>
      <c r="G1102" s="16" t="s">
        <v>8221</v>
      </c>
      <c r="H1102">
        <v>4</v>
      </c>
    </row>
    <row r="1103" spans="1:8" x14ac:dyDescent="0.2">
      <c r="A1103" t="s">
        <v>8219</v>
      </c>
      <c r="B1103">
        <v>19</v>
      </c>
      <c r="F1103" t="s">
        <v>8221</v>
      </c>
      <c r="G1103" s="16" t="s">
        <v>8221</v>
      </c>
      <c r="H1103">
        <v>17</v>
      </c>
    </row>
    <row r="1104" spans="1:8" x14ac:dyDescent="0.2">
      <c r="A1104" t="s">
        <v>8219</v>
      </c>
      <c r="B1104">
        <v>69</v>
      </c>
      <c r="F1104" t="s">
        <v>8221</v>
      </c>
      <c r="G1104" s="16" t="s">
        <v>8221</v>
      </c>
      <c r="H1104">
        <v>7</v>
      </c>
    </row>
    <row r="1105" spans="1:8" x14ac:dyDescent="0.2">
      <c r="A1105" t="s">
        <v>8219</v>
      </c>
      <c r="B1105">
        <v>218</v>
      </c>
      <c r="F1105" t="s">
        <v>8221</v>
      </c>
      <c r="G1105" s="16" t="s">
        <v>8221</v>
      </c>
      <c r="H1105">
        <v>2</v>
      </c>
    </row>
    <row r="1106" spans="1:8" x14ac:dyDescent="0.2">
      <c r="A1106" t="s">
        <v>8219</v>
      </c>
      <c r="B1106">
        <v>30</v>
      </c>
      <c r="F1106" t="s">
        <v>8221</v>
      </c>
      <c r="G1106" s="16" t="s">
        <v>8221</v>
      </c>
      <c r="H1106">
        <v>5</v>
      </c>
    </row>
    <row r="1107" spans="1:8" x14ac:dyDescent="0.2">
      <c r="A1107" t="s">
        <v>8219</v>
      </c>
      <c r="B1107">
        <v>100</v>
      </c>
      <c r="F1107" t="s">
        <v>8221</v>
      </c>
      <c r="G1107" s="16" t="s">
        <v>8221</v>
      </c>
      <c r="H1107">
        <v>1</v>
      </c>
    </row>
    <row r="1108" spans="1:8" x14ac:dyDescent="0.2">
      <c r="A1108" t="s">
        <v>8219</v>
      </c>
      <c r="B1108">
        <v>296</v>
      </c>
      <c r="F1108" t="s">
        <v>8221</v>
      </c>
      <c r="G1108" s="16" t="s">
        <v>8221</v>
      </c>
      <c r="H1108">
        <v>1</v>
      </c>
    </row>
    <row r="1109" spans="1:8" x14ac:dyDescent="0.2">
      <c r="A1109" t="s">
        <v>8219</v>
      </c>
      <c r="B1109">
        <v>1204</v>
      </c>
      <c r="F1109" t="s">
        <v>8221</v>
      </c>
      <c r="G1109" s="16" t="s">
        <v>8221</v>
      </c>
      <c r="H1109">
        <v>14</v>
      </c>
    </row>
    <row r="1110" spans="1:8" x14ac:dyDescent="0.2">
      <c r="A1110" t="s">
        <v>8219</v>
      </c>
      <c r="B1110">
        <v>321</v>
      </c>
      <c r="F1110" t="s">
        <v>8221</v>
      </c>
      <c r="G1110" s="16" t="s">
        <v>8221</v>
      </c>
      <c r="H1110">
        <v>26</v>
      </c>
    </row>
    <row r="1111" spans="1:8" x14ac:dyDescent="0.2">
      <c r="A1111" t="s">
        <v>8219</v>
      </c>
      <c r="B1111">
        <v>301</v>
      </c>
      <c r="F1111" t="s">
        <v>8221</v>
      </c>
      <c r="G1111" s="16" t="s">
        <v>8221</v>
      </c>
      <c r="H1111">
        <v>2</v>
      </c>
    </row>
    <row r="1112" spans="1:8" x14ac:dyDescent="0.2">
      <c r="A1112" t="s">
        <v>8219</v>
      </c>
      <c r="B1112">
        <v>144</v>
      </c>
      <c r="F1112" t="s">
        <v>8221</v>
      </c>
      <c r="G1112" s="16" t="s">
        <v>8221</v>
      </c>
      <c r="H1112">
        <v>1</v>
      </c>
    </row>
    <row r="1113" spans="1:8" x14ac:dyDescent="0.2">
      <c r="A1113" t="s">
        <v>8219</v>
      </c>
      <c r="B1113">
        <v>539</v>
      </c>
      <c r="F1113" t="s">
        <v>8221</v>
      </c>
      <c r="G1113" s="16" t="s">
        <v>8221</v>
      </c>
      <c r="H1113">
        <v>3</v>
      </c>
    </row>
    <row r="1114" spans="1:8" x14ac:dyDescent="0.2">
      <c r="A1114" t="s">
        <v>8219</v>
      </c>
      <c r="B1114">
        <v>498</v>
      </c>
      <c r="F1114" t="s">
        <v>8221</v>
      </c>
      <c r="G1114" s="16" t="s">
        <v>8221</v>
      </c>
      <c r="H1114">
        <v>7</v>
      </c>
    </row>
    <row r="1115" spans="1:8" x14ac:dyDescent="0.2">
      <c r="A1115" t="s">
        <v>8219</v>
      </c>
      <c r="B1115">
        <v>1113</v>
      </c>
      <c r="F1115" t="s">
        <v>8221</v>
      </c>
      <c r="G1115" s="16" t="s">
        <v>8221</v>
      </c>
      <c r="H1115">
        <v>9</v>
      </c>
    </row>
    <row r="1116" spans="1:8" x14ac:dyDescent="0.2">
      <c r="A1116" t="s">
        <v>8219</v>
      </c>
      <c r="B1116">
        <v>988</v>
      </c>
      <c r="F1116" t="s">
        <v>8221</v>
      </c>
      <c r="G1116" s="16" t="s">
        <v>8221</v>
      </c>
      <c r="H1116">
        <v>20</v>
      </c>
    </row>
    <row r="1117" spans="1:8" x14ac:dyDescent="0.2">
      <c r="A1117" t="s">
        <v>8219</v>
      </c>
      <c r="B1117">
        <v>391</v>
      </c>
      <c r="F1117" t="s">
        <v>8221</v>
      </c>
      <c r="G1117" s="16" t="s">
        <v>8221</v>
      </c>
      <c r="H1117">
        <v>6</v>
      </c>
    </row>
    <row r="1118" spans="1:8" x14ac:dyDescent="0.2">
      <c r="A1118" t="s">
        <v>8219</v>
      </c>
      <c r="B1118">
        <v>28</v>
      </c>
      <c r="F1118" t="s">
        <v>8221</v>
      </c>
      <c r="G1118" s="16" t="s">
        <v>8221</v>
      </c>
      <c r="H1118">
        <v>13</v>
      </c>
    </row>
    <row r="1119" spans="1:8" x14ac:dyDescent="0.2">
      <c r="A1119" t="s">
        <v>8219</v>
      </c>
      <c r="B1119">
        <v>147</v>
      </c>
      <c r="F1119" t="s">
        <v>8221</v>
      </c>
      <c r="G1119" s="16" t="s">
        <v>8221</v>
      </c>
      <c r="H1119">
        <v>1</v>
      </c>
    </row>
    <row r="1120" spans="1:8" x14ac:dyDescent="0.2">
      <c r="A1120" t="s">
        <v>8219</v>
      </c>
      <c r="B1120">
        <v>680</v>
      </c>
      <c r="F1120" t="s">
        <v>8221</v>
      </c>
      <c r="G1120" s="16" t="s">
        <v>8221</v>
      </c>
      <c r="H1120">
        <v>202</v>
      </c>
    </row>
    <row r="1121" spans="1:8" x14ac:dyDescent="0.2">
      <c r="A1121" t="s">
        <v>8219</v>
      </c>
      <c r="B1121">
        <v>983</v>
      </c>
      <c r="F1121" t="s">
        <v>8221</v>
      </c>
      <c r="G1121" s="16" t="s">
        <v>8221</v>
      </c>
      <c r="H1121">
        <v>0</v>
      </c>
    </row>
    <row r="1122" spans="1:8" x14ac:dyDescent="0.2">
      <c r="A1122" t="s">
        <v>8219</v>
      </c>
      <c r="B1122">
        <v>79</v>
      </c>
      <c r="F1122" t="s">
        <v>8221</v>
      </c>
      <c r="G1122" s="16" t="s">
        <v>8221</v>
      </c>
      <c r="H1122">
        <v>1</v>
      </c>
    </row>
    <row r="1123" spans="1:8" x14ac:dyDescent="0.2">
      <c r="A1123" t="s">
        <v>8219</v>
      </c>
      <c r="B1123">
        <v>426</v>
      </c>
      <c r="F1123" t="s">
        <v>8221</v>
      </c>
      <c r="G1123" s="16" t="s">
        <v>8221</v>
      </c>
      <c r="H1123">
        <v>0</v>
      </c>
    </row>
    <row r="1124" spans="1:8" x14ac:dyDescent="0.2">
      <c r="A1124" t="s">
        <v>8219</v>
      </c>
      <c r="B1124">
        <v>96</v>
      </c>
      <c r="F1124" t="s">
        <v>8221</v>
      </c>
      <c r="G1124" s="16" t="s">
        <v>8221</v>
      </c>
      <c r="H1124">
        <v>2</v>
      </c>
    </row>
    <row r="1125" spans="1:8" x14ac:dyDescent="0.2">
      <c r="A1125" t="s">
        <v>8219</v>
      </c>
      <c r="B1125">
        <v>163</v>
      </c>
      <c r="F1125" t="s">
        <v>8221</v>
      </c>
      <c r="G1125" s="16" t="s">
        <v>8221</v>
      </c>
      <c r="H1125">
        <v>13</v>
      </c>
    </row>
    <row r="1126" spans="1:8" x14ac:dyDescent="0.2">
      <c r="A1126" t="s">
        <v>8219</v>
      </c>
      <c r="B1126">
        <v>2525</v>
      </c>
      <c r="F1126" t="s">
        <v>8221</v>
      </c>
      <c r="G1126" s="16" t="s">
        <v>8221</v>
      </c>
      <c r="H1126">
        <v>9</v>
      </c>
    </row>
    <row r="1127" spans="1:8" x14ac:dyDescent="0.2">
      <c r="A1127" t="s">
        <v>8219</v>
      </c>
      <c r="B1127">
        <v>2035</v>
      </c>
      <c r="F1127" t="s">
        <v>8221</v>
      </c>
      <c r="G1127" s="16" t="s">
        <v>8221</v>
      </c>
      <c r="H1127">
        <v>2</v>
      </c>
    </row>
    <row r="1128" spans="1:8" x14ac:dyDescent="0.2">
      <c r="A1128" t="s">
        <v>8219</v>
      </c>
      <c r="B1128">
        <v>290</v>
      </c>
      <c r="F1128" t="s">
        <v>8221</v>
      </c>
      <c r="G1128" s="16" t="s">
        <v>8221</v>
      </c>
      <c r="H1128">
        <v>0</v>
      </c>
    </row>
    <row r="1129" spans="1:8" x14ac:dyDescent="0.2">
      <c r="A1129" t="s">
        <v>8219</v>
      </c>
      <c r="B1129">
        <v>1980</v>
      </c>
      <c r="F1129" t="s">
        <v>8221</v>
      </c>
      <c r="G1129" s="16" t="s">
        <v>8221</v>
      </c>
      <c r="H1129">
        <v>35</v>
      </c>
    </row>
    <row r="1130" spans="1:8" x14ac:dyDescent="0.2">
      <c r="A1130" t="s">
        <v>8219</v>
      </c>
      <c r="B1130">
        <v>57</v>
      </c>
      <c r="F1130" t="s">
        <v>8221</v>
      </c>
      <c r="G1130" s="16" t="s">
        <v>8221</v>
      </c>
      <c r="H1130">
        <v>2</v>
      </c>
    </row>
    <row r="1131" spans="1:8" x14ac:dyDescent="0.2">
      <c r="A1131" t="s">
        <v>8219</v>
      </c>
      <c r="B1131">
        <v>380</v>
      </c>
      <c r="F1131" t="s">
        <v>8221</v>
      </c>
      <c r="G1131" s="16" t="s">
        <v>8221</v>
      </c>
      <c r="H1131">
        <v>3</v>
      </c>
    </row>
    <row r="1132" spans="1:8" x14ac:dyDescent="0.2">
      <c r="A1132" t="s">
        <v>8219</v>
      </c>
      <c r="B1132">
        <v>128</v>
      </c>
      <c r="F1132" t="s">
        <v>8221</v>
      </c>
      <c r="G1132" s="16" t="s">
        <v>8221</v>
      </c>
      <c r="H1132">
        <v>0</v>
      </c>
    </row>
    <row r="1133" spans="1:8" x14ac:dyDescent="0.2">
      <c r="A1133" t="s">
        <v>8219</v>
      </c>
      <c r="B1133">
        <v>180</v>
      </c>
      <c r="F1133" t="s">
        <v>8221</v>
      </c>
      <c r="G1133" s="16" t="s">
        <v>8221</v>
      </c>
      <c r="H1133">
        <v>1</v>
      </c>
    </row>
    <row r="1134" spans="1:8" x14ac:dyDescent="0.2">
      <c r="A1134" t="s">
        <v>8219</v>
      </c>
      <c r="B1134">
        <v>571</v>
      </c>
      <c r="F1134" t="s">
        <v>8221</v>
      </c>
      <c r="G1134" s="16" t="s">
        <v>8221</v>
      </c>
      <c r="H1134">
        <v>0</v>
      </c>
    </row>
    <row r="1135" spans="1:8" x14ac:dyDescent="0.2">
      <c r="A1135" t="s">
        <v>8219</v>
      </c>
      <c r="B1135">
        <v>480</v>
      </c>
      <c r="F1135" t="s">
        <v>8221</v>
      </c>
      <c r="G1135" s="16" t="s">
        <v>8221</v>
      </c>
      <c r="H1135">
        <v>0</v>
      </c>
    </row>
    <row r="1136" spans="1:8" x14ac:dyDescent="0.2">
      <c r="A1136" t="s">
        <v>8219</v>
      </c>
      <c r="B1136">
        <v>249</v>
      </c>
      <c r="F1136" t="s">
        <v>8221</v>
      </c>
      <c r="G1136" s="16" t="s">
        <v>8221</v>
      </c>
      <c r="H1136">
        <v>3</v>
      </c>
    </row>
    <row r="1137" spans="1:8" x14ac:dyDescent="0.2">
      <c r="A1137" t="s">
        <v>8219</v>
      </c>
      <c r="B1137">
        <v>84</v>
      </c>
      <c r="F1137" t="s">
        <v>8221</v>
      </c>
      <c r="G1137" s="16" t="s">
        <v>8221</v>
      </c>
      <c r="H1137">
        <v>11</v>
      </c>
    </row>
    <row r="1138" spans="1:8" x14ac:dyDescent="0.2">
      <c r="A1138" t="s">
        <v>8219</v>
      </c>
      <c r="B1138">
        <v>197</v>
      </c>
      <c r="F1138" t="s">
        <v>8221</v>
      </c>
      <c r="G1138" s="16" t="s">
        <v>8221</v>
      </c>
      <c r="H1138">
        <v>6</v>
      </c>
    </row>
    <row r="1139" spans="1:8" x14ac:dyDescent="0.2">
      <c r="A1139" t="s">
        <v>8219</v>
      </c>
      <c r="B1139">
        <v>271</v>
      </c>
      <c r="F1139" t="s">
        <v>8221</v>
      </c>
      <c r="G1139" s="16" t="s">
        <v>8221</v>
      </c>
      <c r="H1139">
        <v>0</v>
      </c>
    </row>
    <row r="1140" spans="1:8" x14ac:dyDescent="0.2">
      <c r="A1140" t="s">
        <v>8219</v>
      </c>
      <c r="B1140">
        <v>50</v>
      </c>
      <c r="F1140" t="s">
        <v>8221</v>
      </c>
      <c r="G1140" s="16" t="s">
        <v>8221</v>
      </c>
      <c r="H1140">
        <v>67</v>
      </c>
    </row>
    <row r="1141" spans="1:8" x14ac:dyDescent="0.2">
      <c r="A1141" t="s">
        <v>8219</v>
      </c>
      <c r="B1141">
        <v>169</v>
      </c>
      <c r="F1141" t="s">
        <v>8221</v>
      </c>
      <c r="G1141" s="16" t="s">
        <v>8221</v>
      </c>
      <c r="H1141">
        <v>23</v>
      </c>
    </row>
    <row r="1142" spans="1:8" x14ac:dyDescent="0.2">
      <c r="A1142" t="s">
        <v>8219</v>
      </c>
      <c r="B1142">
        <v>205</v>
      </c>
      <c r="F1142" t="s">
        <v>8221</v>
      </c>
      <c r="G1142" s="16" t="s">
        <v>8221</v>
      </c>
      <c r="H1142">
        <v>72</v>
      </c>
    </row>
    <row r="1143" spans="1:8" x14ac:dyDescent="0.2">
      <c r="A1143" t="s">
        <v>8219</v>
      </c>
      <c r="B1143">
        <v>206</v>
      </c>
      <c r="F1143" t="s">
        <v>8221</v>
      </c>
      <c r="G1143" s="16" t="s">
        <v>8221</v>
      </c>
      <c r="H1143">
        <v>2</v>
      </c>
    </row>
    <row r="1144" spans="1:8" x14ac:dyDescent="0.2">
      <c r="A1144" t="s">
        <v>8219</v>
      </c>
      <c r="B1144">
        <v>84</v>
      </c>
      <c r="F1144" t="s">
        <v>8221</v>
      </c>
      <c r="G1144" s="16" t="s">
        <v>8221</v>
      </c>
      <c r="H1144">
        <v>15</v>
      </c>
    </row>
    <row r="1145" spans="1:8" x14ac:dyDescent="0.2">
      <c r="A1145" t="s">
        <v>8219</v>
      </c>
      <c r="B1145">
        <v>210</v>
      </c>
      <c r="F1145" t="s">
        <v>8221</v>
      </c>
      <c r="G1145" s="16" t="s">
        <v>8221</v>
      </c>
      <c r="H1145">
        <v>1</v>
      </c>
    </row>
    <row r="1146" spans="1:8" x14ac:dyDescent="0.2">
      <c r="A1146" t="s">
        <v>8219</v>
      </c>
      <c r="B1146">
        <v>181</v>
      </c>
      <c r="F1146" t="s">
        <v>8221</v>
      </c>
      <c r="G1146" s="16" t="s">
        <v>8221</v>
      </c>
      <c r="H1146">
        <v>2</v>
      </c>
    </row>
    <row r="1147" spans="1:8" x14ac:dyDescent="0.2">
      <c r="A1147" t="s">
        <v>8219</v>
      </c>
      <c r="B1147">
        <v>60</v>
      </c>
      <c r="F1147" t="s">
        <v>8221</v>
      </c>
      <c r="G1147" s="16" t="s">
        <v>8221</v>
      </c>
      <c r="H1147">
        <v>7</v>
      </c>
    </row>
    <row r="1148" spans="1:8" x14ac:dyDescent="0.2">
      <c r="A1148" t="s">
        <v>8219</v>
      </c>
      <c r="B1148">
        <v>445</v>
      </c>
      <c r="F1148" t="s">
        <v>8221</v>
      </c>
      <c r="G1148" s="16" t="s">
        <v>8221</v>
      </c>
      <c r="H1148">
        <v>16</v>
      </c>
    </row>
    <row r="1149" spans="1:8" x14ac:dyDescent="0.2">
      <c r="A1149" t="s">
        <v>8219</v>
      </c>
      <c r="B1149">
        <v>17</v>
      </c>
      <c r="F1149" t="s">
        <v>8221</v>
      </c>
      <c r="G1149" s="16" t="s">
        <v>8221</v>
      </c>
      <c r="H1149">
        <v>117</v>
      </c>
    </row>
    <row r="1150" spans="1:8" x14ac:dyDescent="0.2">
      <c r="A1150" t="s">
        <v>8219</v>
      </c>
      <c r="B1150">
        <v>194</v>
      </c>
      <c r="F1150" t="s">
        <v>8221</v>
      </c>
      <c r="G1150" s="16" t="s">
        <v>8221</v>
      </c>
      <c r="H1150">
        <v>2</v>
      </c>
    </row>
    <row r="1151" spans="1:8" x14ac:dyDescent="0.2">
      <c r="A1151" t="s">
        <v>8219</v>
      </c>
      <c r="B1151">
        <v>404</v>
      </c>
      <c r="F1151" t="s">
        <v>8221</v>
      </c>
      <c r="G1151" s="16" t="s">
        <v>8221</v>
      </c>
      <c r="H1151">
        <v>7</v>
      </c>
    </row>
    <row r="1152" spans="1:8" x14ac:dyDescent="0.2">
      <c r="A1152" t="s">
        <v>8219</v>
      </c>
      <c r="B1152">
        <v>194</v>
      </c>
      <c r="F1152" t="s">
        <v>8221</v>
      </c>
      <c r="G1152" s="16" t="s">
        <v>8221</v>
      </c>
      <c r="H1152">
        <v>3</v>
      </c>
    </row>
    <row r="1153" spans="1:8" x14ac:dyDescent="0.2">
      <c r="A1153" t="s">
        <v>8219</v>
      </c>
      <c r="B1153">
        <v>902</v>
      </c>
      <c r="F1153" t="s">
        <v>8221</v>
      </c>
      <c r="G1153" s="16" t="s">
        <v>8221</v>
      </c>
      <c r="H1153">
        <v>20</v>
      </c>
    </row>
    <row r="1154" spans="1:8" x14ac:dyDescent="0.2">
      <c r="A1154" t="s">
        <v>8219</v>
      </c>
      <c r="B1154">
        <v>1670</v>
      </c>
      <c r="F1154" t="s">
        <v>8221</v>
      </c>
      <c r="G1154" s="16" t="s">
        <v>8221</v>
      </c>
      <c r="H1154">
        <v>50</v>
      </c>
    </row>
    <row r="1155" spans="1:8" x14ac:dyDescent="0.2">
      <c r="A1155" t="s">
        <v>8219</v>
      </c>
      <c r="B1155">
        <v>1328</v>
      </c>
      <c r="F1155" t="s">
        <v>8221</v>
      </c>
      <c r="G1155" s="16" t="s">
        <v>8221</v>
      </c>
      <c r="H1155">
        <v>2</v>
      </c>
    </row>
    <row r="1156" spans="1:8" x14ac:dyDescent="0.2">
      <c r="A1156" t="s">
        <v>8219</v>
      </c>
      <c r="B1156">
        <v>944</v>
      </c>
      <c r="F1156" t="s">
        <v>8221</v>
      </c>
      <c r="G1156" s="16" t="s">
        <v>8221</v>
      </c>
      <c r="H1156">
        <v>3</v>
      </c>
    </row>
    <row r="1157" spans="1:8" x14ac:dyDescent="0.2">
      <c r="A1157" t="s">
        <v>8219</v>
      </c>
      <c r="B1157">
        <v>147</v>
      </c>
      <c r="F1157" t="s">
        <v>8221</v>
      </c>
      <c r="G1157" s="16" t="s">
        <v>8221</v>
      </c>
      <c r="H1157">
        <v>27</v>
      </c>
    </row>
    <row r="1158" spans="1:8" x14ac:dyDescent="0.2">
      <c r="A1158" t="s">
        <v>8219</v>
      </c>
      <c r="B1158">
        <v>99</v>
      </c>
      <c r="F1158" t="s">
        <v>8221</v>
      </c>
      <c r="G1158" s="16" t="s">
        <v>8221</v>
      </c>
      <c r="H1158">
        <v>7</v>
      </c>
    </row>
    <row r="1159" spans="1:8" x14ac:dyDescent="0.2">
      <c r="A1159" t="s">
        <v>8219</v>
      </c>
      <c r="B1159">
        <v>79</v>
      </c>
      <c r="F1159" t="s">
        <v>8221</v>
      </c>
      <c r="G1159" s="16" t="s">
        <v>8221</v>
      </c>
      <c r="H1159">
        <v>5</v>
      </c>
    </row>
    <row r="1160" spans="1:8" x14ac:dyDescent="0.2">
      <c r="A1160" t="s">
        <v>8219</v>
      </c>
      <c r="B1160">
        <v>75</v>
      </c>
      <c r="F1160" t="s">
        <v>8221</v>
      </c>
      <c r="G1160" s="16" t="s">
        <v>8221</v>
      </c>
      <c r="H1160">
        <v>0</v>
      </c>
    </row>
    <row r="1161" spans="1:8" x14ac:dyDescent="0.2">
      <c r="A1161" t="s">
        <v>8219</v>
      </c>
      <c r="B1161">
        <v>207</v>
      </c>
      <c r="F1161" t="s">
        <v>8221</v>
      </c>
      <c r="G1161" s="16" t="s">
        <v>8221</v>
      </c>
      <c r="H1161">
        <v>3</v>
      </c>
    </row>
    <row r="1162" spans="1:8" x14ac:dyDescent="0.2">
      <c r="A1162" t="s">
        <v>8219</v>
      </c>
      <c r="B1162">
        <v>102</v>
      </c>
      <c r="F1162" t="s">
        <v>8221</v>
      </c>
      <c r="G1162" s="16" t="s">
        <v>8221</v>
      </c>
      <c r="H1162">
        <v>6</v>
      </c>
    </row>
    <row r="1163" spans="1:8" x14ac:dyDescent="0.2">
      <c r="A1163" t="s">
        <v>8219</v>
      </c>
      <c r="B1163">
        <v>32</v>
      </c>
      <c r="F1163" t="s">
        <v>8221</v>
      </c>
      <c r="G1163" s="16" t="s">
        <v>8221</v>
      </c>
      <c r="H1163">
        <v>9</v>
      </c>
    </row>
    <row r="1164" spans="1:8" x14ac:dyDescent="0.2">
      <c r="A1164" t="s">
        <v>8219</v>
      </c>
      <c r="B1164">
        <v>480</v>
      </c>
      <c r="F1164" t="s">
        <v>8221</v>
      </c>
      <c r="G1164" s="16" t="s">
        <v>8221</v>
      </c>
      <c r="H1164">
        <v>3</v>
      </c>
    </row>
    <row r="1165" spans="1:8" x14ac:dyDescent="0.2">
      <c r="A1165" t="s">
        <v>8219</v>
      </c>
      <c r="B1165">
        <v>11</v>
      </c>
      <c r="F1165" t="s">
        <v>8221</v>
      </c>
      <c r="G1165" s="16" t="s">
        <v>8221</v>
      </c>
      <c r="H1165">
        <v>2</v>
      </c>
    </row>
    <row r="1166" spans="1:8" x14ac:dyDescent="0.2">
      <c r="A1166" t="s">
        <v>8219</v>
      </c>
      <c r="B1166">
        <v>12</v>
      </c>
      <c r="F1166" t="s">
        <v>8221</v>
      </c>
      <c r="G1166" s="16" t="s">
        <v>8221</v>
      </c>
      <c r="H1166">
        <v>3</v>
      </c>
    </row>
    <row r="1167" spans="1:8" x14ac:dyDescent="0.2">
      <c r="A1167" t="s">
        <v>8219</v>
      </c>
      <c r="B1167">
        <v>48</v>
      </c>
      <c r="F1167" t="s">
        <v>8221</v>
      </c>
      <c r="G1167" s="16" t="s">
        <v>8221</v>
      </c>
      <c r="H1167">
        <v>45</v>
      </c>
    </row>
    <row r="1168" spans="1:8" x14ac:dyDescent="0.2">
      <c r="A1168" t="s">
        <v>8219</v>
      </c>
      <c r="B1168">
        <v>59</v>
      </c>
      <c r="F1168" t="s">
        <v>8221</v>
      </c>
      <c r="G1168" s="16" t="s">
        <v>8221</v>
      </c>
      <c r="H1168">
        <v>9</v>
      </c>
    </row>
    <row r="1169" spans="1:8" x14ac:dyDescent="0.2">
      <c r="A1169" t="s">
        <v>8219</v>
      </c>
      <c r="B1169">
        <v>79</v>
      </c>
      <c r="F1169" t="s">
        <v>8221</v>
      </c>
      <c r="G1169" s="16" t="s">
        <v>8221</v>
      </c>
      <c r="H1169">
        <v>9</v>
      </c>
    </row>
    <row r="1170" spans="1:8" x14ac:dyDescent="0.2">
      <c r="A1170" t="s">
        <v>8219</v>
      </c>
      <c r="B1170">
        <v>14</v>
      </c>
      <c r="F1170" t="s">
        <v>8221</v>
      </c>
      <c r="G1170" s="16" t="s">
        <v>8221</v>
      </c>
      <c r="H1170">
        <v>21</v>
      </c>
    </row>
    <row r="1171" spans="1:8" x14ac:dyDescent="0.2">
      <c r="A1171" t="s">
        <v>8219</v>
      </c>
      <c r="B1171">
        <v>106</v>
      </c>
      <c r="F1171" t="s">
        <v>8221</v>
      </c>
      <c r="G1171" s="16" t="s">
        <v>8221</v>
      </c>
      <c r="H1171">
        <v>17</v>
      </c>
    </row>
    <row r="1172" spans="1:8" x14ac:dyDescent="0.2">
      <c r="A1172" t="s">
        <v>8219</v>
      </c>
      <c r="B1172">
        <v>25</v>
      </c>
      <c r="F1172" t="s">
        <v>8221</v>
      </c>
      <c r="G1172" s="16" t="s">
        <v>8221</v>
      </c>
      <c r="H1172">
        <v>1</v>
      </c>
    </row>
    <row r="1173" spans="1:8" x14ac:dyDescent="0.2">
      <c r="A1173" t="s">
        <v>8219</v>
      </c>
      <c r="B1173">
        <v>25</v>
      </c>
      <c r="F1173" t="s">
        <v>8221</v>
      </c>
      <c r="G1173" s="16" t="s">
        <v>8221</v>
      </c>
      <c r="H1173">
        <v>1</v>
      </c>
    </row>
    <row r="1174" spans="1:8" x14ac:dyDescent="0.2">
      <c r="A1174" t="s">
        <v>8219</v>
      </c>
      <c r="B1174">
        <v>29</v>
      </c>
      <c r="F1174" t="s">
        <v>8221</v>
      </c>
      <c r="G1174" s="16" t="s">
        <v>8221</v>
      </c>
      <c r="H1174">
        <v>14</v>
      </c>
    </row>
    <row r="1175" spans="1:8" x14ac:dyDescent="0.2">
      <c r="A1175" t="s">
        <v>8219</v>
      </c>
      <c r="B1175">
        <v>43</v>
      </c>
      <c r="F1175" t="s">
        <v>8221</v>
      </c>
      <c r="G1175" s="16" t="s">
        <v>8221</v>
      </c>
      <c r="H1175">
        <v>42</v>
      </c>
    </row>
    <row r="1176" spans="1:8" x14ac:dyDescent="0.2">
      <c r="A1176" t="s">
        <v>8219</v>
      </c>
      <c r="B1176">
        <v>46</v>
      </c>
      <c r="F1176" t="s">
        <v>8221</v>
      </c>
      <c r="G1176" s="16" t="s">
        <v>8221</v>
      </c>
      <c r="H1176">
        <v>27</v>
      </c>
    </row>
    <row r="1177" spans="1:8" x14ac:dyDescent="0.2">
      <c r="A1177" t="s">
        <v>8219</v>
      </c>
      <c r="B1177">
        <v>27</v>
      </c>
      <c r="F1177" t="s">
        <v>8221</v>
      </c>
      <c r="G1177" s="16" t="s">
        <v>8221</v>
      </c>
      <c r="H1177">
        <v>5</v>
      </c>
    </row>
    <row r="1178" spans="1:8" x14ac:dyDescent="0.2">
      <c r="A1178" t="s">
        <v>8219</v>
      </c>
      <c r="B1178">
        <v>112</v>
      </c>
      <c r="F1178" t="s">
        <v>8221</v>
      </c>
      <c r="G1178" s="16" t="s">
        <v>8221</v>
      </c>
      <c r="H1178">
        <v>13</v>
      </c>
    </row>
    <row r="1179" spans="1:8" x14ac:dyDescent="0.2">
      <c r="A1179" t="s">
        <v>8219</v>
      </c>
      <c r="B1179">
        <v>34</v>
      </c>
      <c r="F1179" t="s">
        <v>8221</v>
      </c>
      <c r="G1179" s="16" t="s">
        <v>8221</v>
      </c>
      <c r="H1179">
        <v>12</v>
      </c>
    </row>
    <row r="1180" spans="1:8" x14ac:dyDescent="0.2">
      <c r="A1180" t="s">
        <v>8219</v>
      </c>
      <c r="B1180">
        <v>145</v>
      </c>
      <c r="F1180" t="s">
        <v>8221</v>
      </c>
      <c r="G1180" s="16" t="s">
        <v>8221</v>
      </c>
      <c r="H1180">
        <v>90</v>
      </c>
    </row>
    <row r="1181" spans="1:8" x14ac:dyDescent="0.2">
      <c r="A1181" t="s">
        <v>8219</v>
      </c>
      <c r="B1181">
        <v>19</v>
      </c>
      <c r="F1181" t="s">
        <v>8221</v>
      </c>
      <c r="G1181" s="16" t="s">
        <v>8221</v>
      </c>
      <c r="H1181">
        <v>2</v>
      </c>
    </row>
    <row r="1182" spans="1:8" x14ac:dyDescent="0.2">
      <c r="A1182" t="s">
        <v>8219</v>
      </c>
      <c r="B1182">
        <v>288</v>
      </c>
      <c r="F1182" t="s">
        <v>8221</v>
      </c>
      <c r="G1182" s="16" t="s">
        <v>8221</v>
      </c>
      <c r="H1182">
        <v>5</v>
      </c>
    </row>
    <row r="1183" spans="1:8" x14ac:dyDescent="0.2">
      <c r="A1183" t="s">
        <v>8219</v>
      </c>
      <c r="B1183">
        <v>14</v>
      </c>
      <c r="F1183" t="s">
        <v>8221</v>
      </c>
      <c r="G1183" s="16" t="s">
        <v>8221</v>
      </c>
      <c r="H1183">
        <v>31</v>
      </c>
    </row>
    <row r="1184" spans="1:8" x14ac:dyDescent="0.2">
      <c r="A1184" t="s">
        <v>8219</v>
      </c>
      <c r="B1184">
        <v>7</v>
      </c>
      <c r="F1184" t="s">
        <v>8221</v>
      </c>
      <c r="G1184" s="16" t="s">
        <v>8221</v>
      </c>
      <c r="H1184">
        <v>4</v>
      </c>
    </row>
    <row r="1185" spans="1:8" x14ac:dyDescent="0.2">
      <c r="A1185" t="s">
        <v>8219</v>
      </c>
      <c r="B1185">
        <v>211</v>
      </c>
      <c r="F1185" t="s">
        <v>8221</v>
      </c>
      <c r="G1185" s="16" t="s">
        <v>8221</v>
      </c>
      <c r="H1185">
        <v>29</v>
      </c>
    </row>
    <row r="1186" spans="1:8" x14ac:dyDescent="0.2">
      <c r="A1186" t="s">
        <v>8219</v>
      </c>
      <c r="B1186">
        <v>85</v>
      </c>
      <c r="F1186" t="s">
        <v>8221</v>
      </c>
      <c r="G1186" s="16" t="s">
        <v>8221</v>
      </c>
      <c r="H1186">
        <v>2</v>
      </c>
    </row>
    <row r="1187" spans="1:8" x14ac:dyDescent="0.2">
      <c r="A1187" t="s">
        <v>8219</v>
      </c>
      <c r="B1187">
        <v>103</v>
      </c>
      <c r="F1187" t="s">
        <v>8221</v>
      </c>
      <c r="G1187" s="16" t="s">
        <v>8221</v>
      </c>
      <c r="H1187">
        <v>114</v>
      </c>
    </row>
    <row r="1188" spans="1:8" x14ac:dyDescent="0.2">
      <c r="A1188" t="s">
        <v>8219</v>
      </c>
      <c r="B1188">
        <v>113</v>
      </c>
      <c r="F1188" t="s">
        <v>8221</v>
      </c>
      <c r="G1188" s="16" t="s">
        <v>8221</v>
      </c>
      <c r="H1188">
        <v>1</v>
      </c>
    </row>
    <row r="1189" spans="1:8" x14ac:dyDescent="0.2">
      <c r="A1189" t="s">
        <v>8219</v>
      </c>
      <c r="B1189">
        <v>167</v>
      </c>
      <c r="F1189" t="s">
        <v>8221</v>
      </c>
      <c r="G1189" s="16" t="s">
        <v>8221</v>
      </c>
      <c r="H1189">
        <v>76</v>
      </c>
    </row>
    <row r="1190" spans="1:8" x14ac:dyDescent="0.2">
      <c r="A1190" t="s">
        <v>8219</v>
      </c>
      <c r="B1190">
        <v>73</v>
      </c>
      <c r="F1190" t="s">
        <v>8221</v>
      </c>
      <c r="G1190" s="16" t="s">
        <v>8221</v>
      </c>
      <c r="H1190">
        <v>9</v>
      </c>
    </row>
    <row r="1191" spans="1:8" x14ac:dyDescent="0.2">
      <c r="A1191" t="s">
        <v>8219</v>
      </c>
      <c r="B1191">
        <v>75</v>
      </c>
      <c r="F1191" t="s">
        <v>8221</v>
      </c>
      <c r="G1191" s="16" t="s">
        <v>8221</v>
      </c>
      <c r="H1191">
        <v>37</v>
      </c>
    </row>
    <row r="1192" spans="1:8" x14ac:dyDescent="0.2">
      <c r="A1192" t="s">
        <v>8219</v>
      </c>
      <c r="B1192">
        <v>614</v>
      </c>
      <c r="F1192" t="s">
        <v>8221</v>
      </c>
      <c r="G1192" s="16" t="s">
        <v>8221</v>
      </c>
      <c r="H1192">
        <v>0</v>
      </c>
    </row>
    <row r="1193" spans="1:8" x14ac:dyDescent="0.2">
      <c r="A1193" t="s">
        <v>8219</v>
      </c>
      <c r="B1193">
        <v>107</v>
      </c>
      <c r="F1193" t="s">
        <v>8221</v>
      </c>
      <c r="G1193" s="16" t="s">
        <v>8221</v>
      </c>
      <c r="H1193">
        <v>1</v>
      </c>
    </row>
    <row r="1194" spans="1:8" x14ac:dyDescent="0.2">
      <c r="A1194" t="s">
        <v>8219</v>
      </c>
      <c r="B1194">
        <v>1224</v>
      </c>
      <c r="F1194" t="s">
        <v>8221</v>
      </c>
      <c r="G1194" s="16" t="s">
        <v>8221</v>
      </c>
      <c r="H1194">
        <v>10</v>
      </c>
    </row>
    <row r="1195" spans="1:8" x14ac:dyDescent="0.2">
      <c r="A1195" t="s">
        <v>8219</v>
      </c>
      <c r="B1195">
        <v>104</v>
      </c>
      <c r="F1195" t="s">
        <v>8221</v>
      </c>
      <c r="G1195" s="16" t="s">
        <v>8221</v>
      </c>
      <c r="H1195">
        <v>1</v>
      </c>
    </row>
    <row r="1196" spans="1:8" x14ac:dyDescent="0.2">
      <c r="A1196" t="s">
        <v>8219</v>
      </c>
      <c r="B1196">
        <v>79</v>
      </c>
      <c r="F1196" t="s">
        <v>8221</v>
      </c>
      <c r="G1196" s="16" t="s">
        <v>8221</v>
      </c>
      <c r="H1196">
        <v>2</v>
      </c>
    </row>
    <row r="1197" spans="1:8" x14ac:dyDescent="0.2">
      <c r="A1197" t="s">
        <v>8219</v>
      </c>
      <c r="B1197">
        <v>157</v>
      </c>
      <c r="F1197" t="s">
        <v>8221</v>
      </c>
      <c r="G1197" s="16" t="s">
        <v>8221</v>
      </c>
      <c r="H1197">
        <v>1</v>
      </c>
    </row>
    <row r="1198" spans="1:8" x14ac:dyDescent="0.2">
      <c r="A1198" t="s">
        <v>8219</v>
      </c>
      <c r="B1198">
        <v>50</v>
      </c>
      <c r="F1198" t="s">
        <v>8221</v>
      </c>
      <c r="G1198" s="16" t="s">
        <v>8221</v>
      </c>
      <c r="H1198">
        <v>10</v>
      </c>
    </row>
    <row r="1199" spans="1:8" x14ac:dyDescent="0.2">
      <c r="A1199" t="s">
        <v>8219</v>
      </c>
      <c r="B1199">
        <v>64</v>
      </c>
      <c r="F1199" t="s">
        <v>8221</v>
      </c>
      <c r="G1199" s="16" t="s">
        <v>8221</v>
      </c>
      <c r="H1199">
        <v>9</v>
      </c>
    </row>
    <row r="1200" spans="1:8" x14ac:dyDescent="0.2">
      <c r="A1200" t="s">
        <v>8219</v>
      </c>
      <c r="B1200">
        <v>200</v>
      </c>
      <c r="F1200" t="s">
        <v>8221</v>
      </c>
      <c r="G1200" s="16" t="s">
        <v>8221</v>
      </c>
      <c r="H1200">
        <v>19</v>
      </c>
    </row>
    <row r="1201" spans="1:8" x14ac:dyDescent="0.2">
      <c r="A1201" t="s">
        <v>8219</v>
      </c>
      <c r="B1201">
        <v>22</v>
      </c>
      <c r="F1201" t="s">
        <v>8221</v>
      </c>
      <c r="G1201" s="16" t="s">
        <v>8221</v>
      </c>
      <c r="H1201">
        <v>0</v>
      </c>
    </row>
    <row r="1202" spans="1:8" x14ac:dyDescent="0.2">
      <c r="A1202" t="s">
        <v>8219</v>
      </c>
      <c r="B1202">
        <v>163</v>
      </c>
      <c r="F1202" t="s">
        <v>8221</v>
      </c>
      <c r="G1202" s="16" t="s">
        <v>8221</v>
      </c>
      <c r="H1202">
        <v>4</v>
      </c>
    </row>
    <row r="1203" spans="1:8" x14ac:dyDescent="0.2">
      <c r="A1203" t="s">
        <v>8219</v>
      </c>
      <c r="B1203">
        <v>77</v>
      </c>
      <c r="F1203" t="s">
        <v>8221</v>
      </c>
      <c r="G1203" s="16" t="s">
        <v>8221</v>
      </c>
      <c r="H1203">
        <v>8</v>
      </c>
    </row>
    <row r="1204" spans="1:8" x14ac:dyDescent="0.2">
      <c r="A1204" t="s">
        <v>8219</v>
      </c>
      <c r="B1204">
        <v>89</v>
      </c>
      <c r="F1204" t="s">
        <v>8221</v>
      </c>
      <c r="G1204" s="16" t="s">
        <v>8221</v>
      </c>
      <c r="H1204">
        <v>24</v>
      </c>
    </row>
    <row r="1205" spans="1:8" x14ac:dyDescent="0.2">
      <c r="A1205" t="s">
        <v>8219</v>
      </c>
      <c r="B1205">
        <v>3355</v>
      </c>
      <c r="F1205" t="s">
        <v>8221</v>
      </c>
      <c r="G1205" s="16" t="s">
        <v>8221</v>
      </c>
      <c r="H1205">
        <v>0</v>
      </c>
    </row>
    <row r="1206" spans="1:8" x14ac:dyDescent="0.2">
      <c r="A1206" t="s">
        <v>8219</v>
      </c>
      <c r="B1206">
        <v>537</v>
      </c>
      <c r="F1206" t="s">
        <v>8221</v>
      </c>
      <c r="G1206" s="16" t="s">
        <v>8221</v>
      </c>
      <c r="H1206">
        <v>39</v>
      </c>
    </row>
    <row r="1207" spans="1:8" x14ac:dyDescent="0.2">
      <c r="A1207" t="s">
        <v>8219</v>
      </c>
      <c r="B1207">
        <v>125</v>
      </c>
      <c r="F1207" t="s">
        <v>8221</v>
      </c>
      <c r="G1207" s="16" t="s">
        <v>8221</v>
      </c>
      <c r="H1207">
        <v>6</v>
      </c>
    </row>
    <row r="1208" spans="1:8" x14ac:dyDescent="0.2">
      <c r="A1208" t="s">
        <v>8219</v>
      </c>
      <c r="B1208">
        <v>163</v>
      </c>
      <c r="F1208" t="s">
        <v>8221</v>
      </c>
      <c r="G1208" s="16" t="s">
        <v>8221</v>
      </c>
      <c r="H1208">
        <v>4</v>
      </c>
    </row>
    <row r="1209" spans="1:8" x14ac:dyDescent="0.2">
      <c r="A1209" t="s">
        <v>8219</v>
      </c>
      <c r="B1209">
        <v>283</v>
      </c>
      <c r="F1209" t="s">
        <v>8221</v>
      </c>
      <c r="G1209" s="16" t="s">
        <v>8221</v>
      </c>
      <c r="H1209">
        <v>3</v>
      </c>
    </row>
    <row r="1210" spans="1:8" x14ac:dyDescent="0.2">
      <c r="A1210" t="s">
        <v>8219</v>
      </c>
      <c r="B1210">
        <v>352</v>
      </c>
      <c r="F1210" t="s">
        <v>8221</v>
      </c>
      <c r="G1210" s="16" t="s">
        <v>8221</v>
      </c>
      <c r="H1210">
        <v>53</v>
      </c>
    </row>
    <row r="1211" spans="1:8" x14ac:dyDescent="0.2">
      <c r="A1211" t="s">
        <v>8219</v>
      </c>
      <c r="B1211">
        <v>94</v>
      </c>
      <c r="F1211" t="s">
        <v>8221</v>
      </c>
      <c r="G1211" s="16" t="s">
        <v>8221</v>
      </c>
      <c r="H1211">
        <v>1</v>
      </c>
    </row>
    <row r="1212" spans="1:8" x14ac:dyDescent="0.2">
      <c r="A1212" t="s">
        <v>8219</v>
      </c>
      <c r="B1212">
        <v>67</v>
      </c>
      <c r="F1212" t="s">
        <v>8221</v>
      </c>
      <c r="G1212" s="16" t="s">
        <v>8221</v>
      </c>
      <c r="H1212">
        <v>2</v>
      </c>
    </row>
    <row r="1213" spans="1:8" x14ac:dyDescent="0.2">
      <c r="A1213" t="s">
        <v>8219</v>
      </c>
      <c r="B1213">
        <v>221</v>
      </c>
      <c r="F1213" t="s">
        <v>8221</v>
      </c>
      <c r="G1213" s="16" t="s">
        <v>8221</v>
      </c>
      <c r="H1213">
        <v>25</v>
      </c>
    </row>
    <row r="1214" spans="1:8" x14ac:dyDescent="0.2">
      <c r="A1214" t="s">
        <v>8219</v>
      </c>
      <c r="B1214">
        <v>2165</v>
      </c>
      <c r="F1214" t="s">
        <v>8221</v>
      </c>
      <c r="G1214" s="16" t="s">
        <v>8221</v>
      </c>
      <c r="H1214">
        <v>6</v>
      </c>
    </row>
    <row r="1215" spans="1:8" x14ac:dyDescent="0.2">
      <c r="A1215" t="s">
        <v>8219</v>
      </c>
      <c r="B1215">
        <v>179</v>
      </c>
      <c r="F1215" t="s">
        <v>8221</v>
      </c>
      <c r="G1215" s="16" t="s">
        <v>8221</v>
      </c>
      <c r="H1215">
        <v>0</v>
      </c>
    </row>
    <row r="1216" spans="1:8" x14ac:dyDescent="0.2">
      <c r="A1216" t="s">
        <v>8219</v>
      </c>
      <c r="B1216">
        <v>123</v>
      </c>
      <c r="F1216" t="s">
        <v>8221</v>
      </c>
      <c r="G1216" s="16" t="s">
        <v>8221</v>
      </c>
      <c r="H1216">
        <v>12</v>
      </c>
    </row>
    <row r="1217" spans="1:8" x14ac:dyDescent="0.2">
      <c r="A1217" t="s">
        <v>8219</v>
      </c>
      <c r="B1217">
        <v>1104</v>
      </c>
      <c r="F1217" t="s">
        <v>8221</v>
      </c>
      <c r="G1217" s="16" t="s">
        <v>8221</v>
      </c>
      <c r="H1217">
        <v>0</v>
      </c>
    </row>
    <row r="1218" spans="1:8" x14ac:dyDescent="0.2">
      <c r="A1218" t="s">
        <v>8219</v>
      </c>
      <c r="B1218">
        <v>403</v>
      </c>
      <c r="F1218" t="s">
        <v>8221</v>
      </c>
      <c r="G1218" s="16" t="s">
        <v>8221</v>
      </c>
      <c r="H1218">
        <v>36</v>
      </c>
    </row>
    <row r="1219" spans="1:8" x14ac:dyDescent="0.2">
      <c r="A1219" t="s">
        <v>8219</v>
      </c>
      <c r="B1219">
        <v>109</v>
      </c>
      <c r="F1219" t="s">
        <v>8221</v>
      </c>
      <c r="G1219" s="16" t="s">
        <v>8221</v>
      </c>
      <c r="H1219">
        <v>0</v>
      </c>
    </row>
    <row r="1220" spans="1:8" x14ac:dyDescent="0.2">
      <c r="A1220" t="s">
        <v>8219</v>
      </c>
      <c r="B1220">
        <v>372</v>
      </c>
      <c r="F1220" t="s">
        <v>8221</v>
      </c>
      <c r="G1220" s="16" t="s">
        <v>8221</v>
      </c>
      <c r="H1220">
        <v>2</v>
      </c>
    </row>
    <row r="1221" spans="1:8" x14ac:dyDescent="0.2">
      <c r="A1221" t="s">
        <v>8219</v>
      </c>
      <c r="B1221">
        <v>311</v>
      </c>
      <c r="F1221" t="s">
        <v>8221</v>
      </c>
      <c r="G1221" s="16" t="s">
        <v>8221</v>
      </c>
      <c r="H1221">
        <v>1</v>
      </c>
    </row>
    <row r="1222" spans="1:8" x14ac:dyDescent="0.2">
      <c r="A1222" t="s">
        <v>8219</v>
      </c>
      <c r="B1222">
        <v>61</v>
      </c>
      <c r="F1222" t="s">
        <v>8221</v>
      </c>
      <c r="G1222" s="16" t="s">
        <v>8221</v>
      </c>
      <c r="H1222">
        <v>59</v>
      </c>
    </row>
    <row r="1223" spans="1:8" x14ac:dyDescent="0.2">
      <c r="A1223" t="s">
        <v>8219</v>
      </c>
      <c r="B1223">
        <v>115</v>
      </c>
      <c r="F1223" t="s">
        <v>8221</v>
      </c>
      <c r="G1223" s="16" t="s">
        <v>8221</v>
      </c>
      <c r="H1223">
        <v>1</v>
      </c>
    </row>
    <row r="1224" spans="1:8" x14ac:dyDescent="0.2">
      <c r="A1224" t="s">
        <v>8219</v>
      </c>
      <c r="B1224">
        <v>111</v>
      </c>
      <c r="F1224" t="s">
        <v>8221</v>
      </c>
      <c r="G1224" s="16" t="s">
        <v>8221</v>
      </c>
      <c r="H1224">
        <v>31</v>
      </c>
    </row>
    <row r="1225" spans="1:8" x14ac:dyDescent="0.2">
      <c r="A1225" t="s">
        <v>8219</v>
      </c>
      <c r="B1225">
        <v>337</v>
      </c>
      <c r="F1225" t="s">
        <v>8221</v>
      </c>
      <c r="G1225" s="16" t="s">
        <v>8221</v>
      </c>
      <c r="H1225">
        <v>18</v>
      </c>
    </row>
    <row r="1226" spans="1:8" x14ac:dyDescent="0.2">
      <c r="A1226" t="s">
        <v>8219</v>
      </c>
      <c r="B1226">
        <v>9</v>
      </c>
      <c r="F1226" t="s">
        <v>8221</v>
      </c>
      <c r="G1226" s="16" t="s">
        <v>8221</v>
      </c>
      <c r="H1226">
        <v>10</v>
      </c>
    </row>
    <row r="1227" spans="1:8" x14ac:dyDescent="0.2">
      <c r="A1227" t="s">
        <v>8219</v>
      </c>
      <c r="B1227">
        <v>120</v>
      </c>
      <c r="F1227" t="s">
        <v>8221</v>
      </c>
      <c r="G1227" s="16" t="s">
        <v>8221</v>
      </c>
      <c r="H1227">
        <v>0</v>
      </c>
    </row>
    <row r="1228" spans="1:8" x14ac:dyDescent="0.2">
      <c r="A1228" t="s">
        <v>8219</v>
      </c>
      <c r="B1228">
        <v>102</v>
      </c>
      <c r="F1228" t="s">
        <v>8221</v>
      </c>
      <c r="G1228" s="16" t="s">
        <v>8221</v>
      </c>
      <c r="H1228">
        <v>14</v>
      </c>
    </row>
    <row r="1229" spans="1:8" x14ac:dyDescent="0.2">
      <c r="A1229" t="s">
        <v>8219</v>
      </c>
      <c r="B1229">
        <v>186</v>
      </c>
      <c r="F1229" t="s">
        <v>8221</v>
      </c>
      <c r="G1229" s="16" t="s">
        <v>8221</v>
      </c>
      <c r="H1229">
        <v>2</v>
      </c>
    </row>
    <row r="1230" spans="1:8" x14ac:dyDescent="0.2">
      <c r="A1230" t="s">
        <v>8219</v>
      </c>
      <c r="B1230">
        <v>15</v>
      </c>
      <c r="F1230" t="s">
        <v>8221</v>
      </c>
      <c r="G1230" s="16" t="s">
        <v>8221</v>
      </c>
      <c r="H1230">
        <v>1</v>
      </c>
    </row>
    <row r="1231" spans="1:8" x14ac:dyDescent="0.2">
      <c r="A1231" t="s">
        <v>8219</v>
      </c>
      <c r="B1231">
        <v>67</v>
      </c>
      <c r="F1231" t="s">
        <v>8221</v>
      </c>
      <c r="G1231" s="16" t="s">
        <v>8221</v>
      </c>
      <c r="H1231">
        <v>3</v>
      </c>
    </row>
    <row r="1232" spans="1:8" x14ac:dyDescent="0.2">
      <c r="A1232" t="s">
        <v>8219</v>
      </c>
      <c r="B1232">
        <v>130</v>
      </c>
      <c r="F1232" t="s">
        <v>8221</v>
      </c>
      <c r="G1232" s="16" t="s">
        <v>8221</v>
      </c>
      <c r="H1232">
        <v>0</v>
      </c>
    </row>
    <row r="1233" spans="1:8" x14ac:dyDescent="0.2">
      <c r="A1233" t="s">
        <v>8219</v>
      </c>
      <c r="B1233">
        <v>16</v>
      </c>
      <c r="F1233" t="s">
        <v>8221</v>
      </c>
      <c r="G1233" s="16" t="s">
        <v>8221</v>
      </c>
      <c r="H1233">
        <v>2</v>
      </c>
    </row>
    <row r="1234" spans="1:8" x14ac:dyDescent="0.2">
      <c r="A1234" t="s">
        <v>8219</v>
      </c>
      <c r="B1234">
        <v>67</v>
      </c>
      <c r="F1234" t="s">
        <v>8221</v>
      </c>
      <c r="G1234" s="16" t="s">
        <v>8221</v>
      </c>
      <c r="H1234">
        <v>0</v>
      </c>
    </row>
    <row r="1235" spans="1:8" x14ac:dyDescent="0.2">
      <c r="A1235" t="s">
        <v>8219</v>
      </c>
      <c r="B1235">
        <v>124</v>
      </c>
      <c r="F1235" t="s">
        <v>8221</v>
      </c>
      <c r="G1235" s="16" t="s">
        <v>8221</v>
      </c>
      <c r="H1235">
        <v>12</v>
      </c>
    </row>
    <row r="1236" spans="1:8" x14ac:dyDescent="0.2">
      <c r="A1236" t="s">
        <v>8219</v>
      </c>
      <c r="B1236">
        <v>80</v>
      </c>
      <c r="F1236" t="s">
        <v>8221</v>
      </c>
      <c r="G1236" s="16" t="s">
        <v>8221</v>
      </c>
      <c r="H1236">
        <v>1</v>
      </c>
    </row>
    <row r="1237" spans="1:8" x14ac:dyDescent="0.2">
      <c r="A1237" t="s">
        <v>8219</v>
      </c>
      <c r="B1237">
        <v>282</v>
      </c>
      <c r="F1237" t="s">
        <v>8221</v>
      </c>
      <c r="G1237" s="16" t="s">
        <v>8221</v>
      </c>
      <c r="H1237">
        <v>8</v>
      </c>
    </row>
    <row r="1238" spans="1:8" x14ac:dyDescent="0.2">
      <c r="A1238" t="s">
        <v>8219</v>
      </c>
      <c r="B1238">
        <v>68</v>
      </c>
      <c r="F1238" t="s">
        <v>8221</v>
      </c>
      <c r="G1238" s="16" t="s">
        <v>8221</v>
      </c>
      <c r="H1238">
        <v>2</v>
      </c>
    </row>
    <row r="1239" spans="1:8" x14ac:dyDescent="0.2">
      <c r="A1239" t="s">
        <v>8219</v>
      </c>
      <c r="B1239">
        <v>86</v>
      </c>
      <c r="F1239" t="s">
        <v>8221</v>
      </c>
      <c r="G1239" s="16" t="s">
        <v>8221</v>
      </c>
      <c r="H1239">
        <v>31</v>
      </c>
    </row>
    <row r="1240" spans="1:8" x14ac:dyDescent="0.2">
      <c r="A1240" t="s">
        <v>8219</v>
      </c>
      <c r="B1240">
        <v>115</v>
      </c>
      <c r="F1240" t="s">
        <v>8221</v>
      </c>
      <c r="G1240" s="16" t="s">
        <v>8221</v>
      </c>
      <c r="H1240">
        <v>5</v>
      </c>
    </row>
    <row r="1241" spans="1:8" x14ac:dyDescent="0.2">
      <c r="A1241" t="s">
        <v>8219</v>
      </c>
      <c r="B1241">
        <v>75</v>
      </c>
      <c r="F1241" t="s">
        <v>8221</v>
      </c>
      <c r="G1241" s="16" t="s">
        <v>8221</v>
      </c>
      <c r="H1241">
        <v>1</v>
      </c>
    </row>
    <row r="1242" spans="1:8" x14ac:dyDescent="0.2">
      <c r="A1242" t="s">
        <v>8219</v>
      </c>
      <c r="B1242">
        <v>43</v>
      </c>
      <c r="F1242" t="s">
        <v>8221</v>
      </c>
      <c r="G1242" s="16" t="s">
        <v>8221</v>
      </c>
      <c r="H1242">
        <v>12</v>
      </c>
    </row>
    <row r="1243" spans="1:8" x14ac:dyDescent="0.2">
      <c r="A1243" t="s">
        <v>8219</v>
      </c>
      <c r="B1243">
        <v>48</v>
      </c>
      <c r="F1243" t="s">
        <v>8221</v>
      </c>
      <c r="G1243" s="16" t="s">
        <v>8221</v>
      </c>
      <c r="H1243">
        <v>4</v>
      </c>
    </row>
    <row r="1244" spans="1:8" x14ac:dyDescent="0.2">
      <c r="A1244" t="s">
        <v>8219</v>
      </c>
      <c r="B1244">
        <v>52</v>
      </c>
      <c r="F1244" t="s">
        <v>8221</v>
      </c>
      <c r="G1244" s="16" t="s">
        <v>8221</v>
      </c>
      <c r="H1244">
        <v>0</v>
      </c>
    </row>
    <row r="1245" spans="1:8" x14ac:dyDescent="0.2">
      <c r="A1245" t="s">
        <v>8219</v>
      </c>
      <c r="B1245">
        <v>43</v>
      </c>
      <c r="F1245" t="s">
        <v>8221</v>
      </c>
      <c r="G1245" s="16" t="s">
        <v>8221</v>
      </c>
      <c r="H1245">
        <v>7</v>
      </c>
    </row>
    <row r="1246" spans="1:8" x14ac:dyDescent="0.2">
      <c r="A1246" t="s">
        <v>8219</v>
      </c>
      <c r="B1246">
        <v>58</v>
      </c>
      <c r="F1246" t="s">
        <v>8221</v>
      </c>
      <c r="G1246" s="16" t="s">
        <v>8221</v>
      </c>
      <c r="H1246">
        <v>2</v>
      </c>
    </row>
    <row r="1247" spans="1:8" x14ac:dyDescent="0.2">
      <c r="A1247" t="s">
        <v>8219</v>
      </c>
      <c r="B1247">
        <v>47</v>
      </c>
      <c r="F1247" t="s">
        <v>8221</v>
      </c>
      <c r="G1247" s="16" t="s">
        <v>8221</v>
      </c>
      <c r="H1247">
        <v>1</v>
      </c>
    </row>
    <row r="1248" spans="1:8" x14ac:dyDescent="0.2">
      <c r="A1248" t="s">
        <v>8219</v>
      </c>
      <c r="B1248">
        <v>36</v>
      </c>
      <c r="F1248" t="s">
        <v>8221</v>
      </c>
      <c r="G1248" s="16" t="s">
        <v>8221</v>
      </c>
      <c r="H1248">
        <v>4</v>
      </c>
    </row>
    <row r="1249" spans="1:8" x14ac:dyDescent="0.2">
      <c r="A1249" t="s">
        <v>8219</v>
      </c>
      <c r="B1249">
        <v>17</v>
      </c>
      <c r="F1249" t="s">
        <v>8221</v>
      </c>
      <c r="G1249" s="16" t="s">
        <v>8221</v>
      </c>
      <c r="H1249">
        <v>6</v>
      </c>
    </row>
    <row r="1250" spans="1:8" x14ac:dyDescent="0.2">
      <c r="A1250" t="s">
        <v>8219</v>
      </c>
      <c r="B1250">
        <v>104</v>
      </c>
      <c r="F1250" t="s">
        <v>8221</v>
      </c>
      <c r="G1250" s="16" t="s">
        <v>8221</v>
      </c>
      <c r="H1250">
        <v>8</v>
      </c>
    </row>
    <row r="1251" spans="1:8" x14ac:dyDescent="0.2">
      <c r="A1251" t="s">
        <v>8219</v>
      </c>
      <c r="B1251">
        <v>47</v>
      </c>
      <c r="F1251" t="s">
        <v>8221</v>
      </c>
      <c r="G1251" s="16" t="s">
        <v>8221</v>
      </c>
      <c r="H1251">
        <v>14</v>
      </c>
    </row>
    <row r="1252" spans="1:8" x14ac:dyDescent="0.2">
      <c r="A1252" t="s">
        <v>8219</v>
      </c>
      <c r="B1252">
        <v>38</v>
      </c>
      <c r="F1252" t="s">
        <v>8221</v>
      </c>
      <c r="G1252" s="16" t="s">
        <v>8221</v>
      </c>
      <c r="H1252">
        <v>0</v>
      </c>
    </row>
    <row r="1253" spans="1:8" x14ac:dyDescent="0.2">
      <c r="A1253" t="s">
        <v>8219</v>
      </c>
      <c r="B1253">
        <v>81</v>
      </c>
      <c r="F1253" t="s">
        <v>8221</v>
      </c>
      <c r="G1253" s="16" t="s">
        <v>8221</v>
      </c>
      <c r="H1253">
        <v>4</v>
      </c>
    </row>
    <row r="1254" spans="1:8" x14ac:dyDescent="0.2">
      <c r="A1254" t="s">
        <v>8219</v>
      </c>
      <c r="B1254">
        <v>55</v>
      </c>
      <c r="F1254" t="s">
        <v>8221</v>
      </c>
      <c r="G1254" s="16" t="s">
        <v>8221</v>
      </c>
      <c r="H1254">
        <v>0</v>
      </c>
    </row>
    <row r="1255" spans="1:8" x14ac:dyDescent="0.2">
      <c r="A1255" t="s">
        <v>8219</v>
      </c>
      <c r="B1255">
        <v>41</v>
      </c>
      <c r="F1255" t="s">
        <v>8221</v>
      </c>
      <c r="G1255" s="16" t="s">
        <v>8221</v>
      </c>
      <c r="H1255">
        <v>0</v>
      </c>
    </row>
    <row r="1256" spans="1:8" x14ac:dyDescent="0.2">
      <c r="A1256" t="s">
        <v>8219</v>
      </c>
      <c r="B1256">
        <v>79</v>
      </c>
      <c r="F1256" t="s">
        <v>8221</v>
      </c>
      <c r="G1256" s="16" t="s">
        <v>8221</v>
      </c>
      <c r="H1256">
        <v>1</v>
      </c>
    </row>
    <row r="1257" spans="1:8" x14ac:dyDescent="0.2">
      <c r="A1257" t="s">
        <v>8219</v>
      </c>
      <c r="B1257">
        <v>16</v>
      </c>
      <c r="F1257" t="s">
        <v>8221</v>
      </c>
      <c r="G1257" s="16" t="s">
        <v>8221</v>
      </c>
      <c r="H1257">
        <v>1</v>
      </c>
    </row>
    <row r="1258" spans="1:8" x14ac:dyDescent="0.2">
      <c r="A1258" t="s">
        <v>8219</v>
      </c>
      <c r="B1258">
        <v>8</v>
      </c>
      <c r="F1258" t="s">
        <v>8221</v>
      </c>
      <c r="G1258" s="16" t="s">
        <v>8221</v>
      </c>
      <c r="H1258">
        <v>1</v>
      </c>
    </row>
    <row r="1259" spans="1:8" x14ac:dyDescent="0.2">
      <c r="A1259" t="s">
        <v>8219</v>
      </c>
      <c r="B1259">
        <v>95</v>
      </c>
      <c r="F1259" t="s">
        <v>8221</v>
      </c>
      <c r="G1259" s="16" t="s">
        <v>8221</v>
      </c>
      <c r="H1259">
        <v>1</v>
      </c>
    </row>
    <row r="1260" spans="1:8" x14ac:dyDescent="0.2">
      <c r="A1260" t="s">
        <v>8219</v>
      </c>
      <c r="B1260">
        <v>25</v>
      </c>
      <c r="F1260" t="s">
        <v>8221</v>
      </c>
      <c r="G1260" s="16" t="s">
        <v>8221</v>
      </c>
      <c r="H1260">
        <v>4</v>
      </c>
    </row>
    <row r="1261" spans="1:8" x14ac:dyDescent="0.2">
      <c r="A1261" t="s">
        <v>8219</v>
      </c>
      <c r="B1261">
        <v>19</v>
      </c>
      <c r="F1261" t="s">
        <v>8221</v>
      </c>
      <c r="G1261" s="16" t="s">
        <v>8221</v>
      </c>
      <c r="H1261">
        <v>0</v>
      </c>
    </row>
    <row r="1262" spans="1:8" x14ac:dyDescent="0.2">
      <c r="A1262" t="s">
        <v>8219</v>
      </c>
      <c r="B1262">
        <v>90</v>
      </c>
      <c r="F1262" t="s">
        <v>8221</v>
      </c>
      <c r="G1262" s="16" t="s">
        <v>8221</v>
      </c>
      <c r="H1262">
        <v>0</v>
      </c>
    </row>
    <row r="1263" spans="1:8" x14ac:dyDescent="0.2">
      <c r="A1263" t="s">
        <v>8219</v>
      </c>
      <c r="B1263">
        <v>41</v>
      </c>
      <c r="F1263" t="s">
        <v>8221</v>
      </c>
      <c r="G1263" s="16" t="s">
        <v>8221</v>
      </c>
      <c r="H1263">
        <v>2</v>
      </c>
    </row>
    <row r="1264" spans="1:8" x14ac:dyDescent="0.2">
      <c r="A1264" t="s">
        <v>8219</v>
      </c>
      <c r="B1264">
        <v>30</v>
      </c>
      <c r="F1264" t="s">
        <v>8221</v>
      </c>
      <c r="G1264" s="16" t="s">
        <v>8221</v>
      </c>
      <c r="H1264">
        <v>24</v>
      </c>
    </row>
    <row r="1265" spans="1:8" x14ac:dyDescent="0.2">
      <c r="A1265" t="s">
        <v>8219</v>
      </c>
      <c r="B1265">
        <v>38</v>
      </c>
      <c r="F1265" t="s">
        <v>8221</v>
      </c>
      <c r="G1265" s="16" t="s">
        <v>8221</v>
      </c>
      <c r="H1265">
        <v>1</v>
      </c>
    </row>
    <row r="1266" spans="1:8" x14ac:dyDescent="0.2">
      <c r="A1266" t="s">
        <v>8219</v>
      </c>
      <c r="B1266">
        <v>65</v>
      </c>
      <c r="F1266" t="s">
        <v>8221</v>
      </c>
      <c r="G1266" s="16" t="s">
        <v>8221</v>
      </c>
      <c r="H1266">
        <v>2</v>
      </c>
    </row>
    <row r="1267" spans="1:8" x14ac:dyDescent="0.2">
      <c r="A1267" t="s">
        <v>8219</v>
      </c>
      <c r="B1267">
        <v>75</v>
      </c>
      <c r="F1267" t="s">
        <v>8221</v>
      </c>
      <c r="G1267" s="16" t="s">
        <v>8221</v>
      </c>
      <c r="H1267">
        <v>1</v>
      </c>
    </row>
    <row r="1268" spans="1:8" x14ac:dyDescent="0.2">
      <c r="A1268" t="s">
        <v>8219</v>
      </c>
      <c r="B1268">
        <v>16</v>
      </c>
      <c r="F1268" t="s">
        <v>8221</v>
      </c>
      <c r="G1268" s="16" t="s">
        <v>8221</v>
      </c>
      <c r="H1268">
        <v>37</v>
      </c>
    </row>
    <row r="1269" spans="1:8" x14ac:dyDescent="0.2">
      <c r="A1269" t="s">
        <v>8219</v>
      </c>
      <c r="B1269">
        <v>10</v>
      </c>
      <c r="F1269" t="s">
        <v>8221</v>
      </c>
      <c r="G1269" s="16" t="s">
        <v>8221</v>
      </c>
      <c r="H1269">
        <v>5</v>
      </c>
    </row>
    <row r="1270" spans="1:8" x14ac:dyDescent="0.2">
      <c r="A1270" t="s">
        <v>8219</v>
      </c>
      <c r="B1270">
        <v>27</v>
      </c>
      <c r="F1270" t="s">
        <v>8221</v>
      </c>
      <c r="G1270" s="16" t="s">
        <v>8221</v>
      </c>
      <c r="H1270">
        <v>4</v>
      </c>
    </row>
    <row r="1271" spans="1:8" x14ac:dyDescent="0.2">
      <c r="A1271" t="s">
        <v>8219</v>
      </c>
      <c r="B1271">
        <v>259</v>
      </c>
      <c r="F1271" t="s">
        <v>8221</v>
      </c>
      <c r="G1271" s="16" t="s">
        <v>8221</v>
      </c>
      <c r="H1271">
        <v>16</v>
      </c>
    </row>
    <row r="1272" spans="1:8" x14ac:dyDescent="0.2">
      <c r="A1272" t="s">
        <v>8219</v>
      </c>
      <c r="B1272">
        <v>39</v>
      </c>
      <c r="F1272" t="s">
        <v>8221</v>
      </c>
      <c r="G1272" s="16" t="s">
        <v>8221</v>
      </c>
      <c r="H1272">
        <v>9</v>
      </c>
    </row>
    <row r="1273" spans="1:8" x14ac:dyDescent="0.2">
      <c r="A1273" t="s">
        <v>8219</v>
      </c>
      <c r="B1273">
        <v>42</v>
      </c>
      <c r="F1273" t="s">
        <v>8221</v>
      </c>
      <c r="G1273" s="16" t="s">
        <v>8221</v>
      </c>
      <c r="H1273">
        <v>0</v>
      </c>
    </row>
    <row r="1274" spans="1:8" x14ac:dyDescent="0.2">
      <c r="A1274" t="s">
        <v>8219</v>
      </c>
      <c r="B1274">
        <v>10</v>
      </c>
      <c r="F1274" t="s">
        <v>8221</v>
      </c>
      <c r="G1274" s="16" t="s">
        <v>8221</v>
      </c>
      <c r="H1274">
        <v>40</v>
      </c>
    </row>
    <row r="1275" spans="1:8" x14ac:dyDescent="0.2">
      <c r="A1275" t="s">
        <v>8219</v>
      </c>
      <c r="B1275">
        <v>56</v>
      </c>
      <c r="F1275" t="s">
        <v>8221</v>
      </c>
      <c r="G1275" s="16" t="s">
        <v>8221</v>
      </c>
      <c r="H1275">
        <v>0</v>
      </c>
    </row>
    <row r="1276" spans="1:8" x14ac:dyDescent="0.2">
      <c r="A1276" t="s">
        <v>8219</v>
      </c>
      <c r="B1276">
        <v>20</v>
      </c>
      <c r="F1276" t="s">
        <v>8221</v>
      </c>
      <c r="G1276" s="16" t="s">
        <v>8221</v>
      </c>
      <c r="H1276">
        <v>2</v>
      </c>
    </row>
    <row r="1277" spans="1:8" x14ac:dyDescent="0.2">
      <c r="A1277" t="s">
        <v>8219</v>
      </c>
      <c r="B1277">
        <v>170</v>
      </c>
      <c r="F1277" t="s">
        <v>8221</v>
      </c>
      <c r="G1277" s="16" t="s">
        <v>8221</v>
      </c>
      <c r="H1277">
        <v>1</v>
      </c>
    </row>
    <row r="1278" spans="1:8" x14ac:dyDescent="0.2">
      <c r="A1278" t="s">
        <v>8219</v>
      </c>
      <c r="B1278">
        <v>29</v>
      </c>
      <c r="F1278" t="s">
        <v>8221</v>
      </c>
      <c r="G1278" s="16" t="s">
        <v>8221</v>
      </c>
      <c r="H1278">
        <v>9</v>
      </c>
    </row>
    <row r="1279" spans="1:8" x14ac:dyDescent="0.2">
      <c r="A1279" t="s">
        <v>8219</v>
      </c>
      <c r="B1279">
        <v>132</v>
      </c>
      <c r="F1279" t="s">
        <v>8221</v>
      </c>
      <c r="G1279" s="16" t="s">
        <v>8221</v>
      </c>
      <c r="H1279">
        <v>34</v>
      </c>
    </row>
    <row r="1280" spans="1:8" x14ac:dyDescent="0.2">
      <c r="A1280" t="s">
        <v>8219</v>
      </c>
      <c r="B1280">
        <v>27</v>
      </c>
      <c r="F1280" t="s">
        <v>8221</v>
      </c>
      <c r="G1280" s="16" t="s">
        <v>8221</v>
      </c>
      <c r="H1280">
        <v>23</v>
      </c>
    </row>
    <row r="1281" spans="1:8" x14ac:dyDescent="0.2">
      <c r="A1281" t="s">
        <v>8219</v>
      </c>
      <c r="B1281">
        <v>26</v>
      </c>
      <c r="F1281" t="s">
        <v>8221</v>
      </c>
      <c r="G1281" s="16" t="s">
        <v>8221</v>
      </c>
      <c r="H1281">
        <v>19</v>
      </c>
    </row>
    <row r="1282" spans="1:8" x14ac:dyDescent="0.2">
      <c r="A1282" t="s">
        <v>8219</v>
      </c>
      <c r="B1282">
        <v>43</v>
      </c>
      <c r="F1282" t="s">
        <v>8221</v>
      </c>
      <c r="G1282" s="16" t="s">
        <v>8221</v>
      </c>
      <c r="H1282">
        <v>50</v>
      </c>
    </row>
    <row r="1283" spans="1:8" x14ac:dyDescent="0.2">
      <c r="A1283" t="s">
        <v>8219</v>
      </c>
      <c r="B1283">
        <v>80</v>
      </c>
      <c r="F1283" t="s">
        <v>8221</v>
      </c>
      <c r="G1283" s="16" t="s">
        <v>8221</v>
      </c>
      <c r="H1283">
        <v>12</v>
      </c>
    </row>
    <row r="1284" spans="1:8" x14ac:dyDescent="0.2">
      <c r="A1284" t="s">
        <v>8219</v>
      </c>
      <c r="B1284">
        <v>33</v>
      </c>
      <c r="F1284" t="s">
        <v>8221</v>
      </c>
      <c r="G1284" s="16" t="s">
        <v>8221</v>
      </c>
      <c r="H1284">
        <v>8</v>
      </c>
    </row>
    <row r="1285" spans="1:8" x14ac:dyDescent="0.2">
      <c r="A1285" t="s">
        <v>8219</v>
      </c>
      <c r="B1285">
        <v>71</v>
      </c>
      <c r="F1285" t="s">
        <v>8221</v>
      </c>
      <c r="G1285" s="16" t="s">
        <v>8221</v>
      </c>
      <c r="H1285">
        <v>9</v>
      </c>
    </row>
    <row r="1286" spans="1:8" x14ac:dyDescent="0.2">
      <c r="A1286" t="s">
        <v>8219</v>
      </c>
      <c r="B1286">
        <v>81</v>
      </c>
      <c r="F1286" t="s">
        <v>8221</v>
      </c>
      <c r="G1286" s="16" t="s">
        <v>8221</v>
      </c>
      <c r="H1286">
        <v>43</v>
      </c>
    </row>
    <row r="1287" spans="1:8" x14ac:dyDescent="0.2">
      <c r="A1287" t="s">
        <v>8219</v>
      </c>
      <c r="B1287">
        <v>76</v>
      </c>
      <c r="F1287" t="s">
        <v>8221</v>
      </c>
      <c r="G1287" s="16" t="s">
        <v>8221</v>
      </c>
      <c r="H1287">
        <v>28</v>
      </c>
    </row>
    <row r="1288" spans="1:8" x14ac:dyDescent="0.2">
      <c r="A1288" t="s">
        <v>8219</v>
      </c>
      <c r="B1288">
        <v>48</v>
      </c>
      <c r="F1288" t="s">
        <v>8221</v>
      </c>
      <c r="G1288" s="16" t="s">
        <v>8221</v>
      </c>
      <c r="H1288">
        <v>4</v>
      </c>
    </row>
    <row r="1289" spans="1:8" x14ac:dyDescent="0.2">
      <c r="A1289" t="s">
        <v>8219</v>
      </c>
      <c r="B1289">
        <v>61</v>
      </c>
      <c r="F1289" t="s">
        <v>8221</v>
      </c>
      <c r="G1289" s="16" t="s">
        <v>8221</v>
      </c>
      <c r="H1289">
        <v>24</v>
      </c>
    </row>
    <row r="1290" spans="1:8" x14ac:dyDescent="0.2">
      <c r="A1290" t="s">
        <v>8219</v>
      </c>
      <c r="B1290">
        <v>60</v>
      </c>
      <c r="F1290" t="s">
        <v>8221</v>
      </c>
      <c r="G1290" s="16" t="s">
        <v>8221</v>
      </c>
      <c r="H1290">
        <v>2</v>
      </c>
    </row>
    <row r="1291" spans="1:8" x14ac:dyDescent="0.2">
      <c r="A1291" t="s">
        <v>8219</v>
      </c>
      <c r="B1291">
        <v>136</v>
      </c>
      <c r="F1291" t="s">
        <v>8221</v>
      </c>
      <c r="G1291" s="16" t="s">
        <v>8221</v>
      </c>
      <c r="H1291">
        <v>2</v>
      </c>
    </row>
    <row r="1292" spans="1:8" x14ac:dyDescent="0.2">
      <c r="A1292" t="s">
        <v>8219</v>
      </c>
      <c r="B1292">
        <v>14</v>
      </c>
      <c r="F1292" t="s">
        <v>8221</v>
      </c>
      <c r="G1292" s="16" t="s">
        <v>8221</v>
      </c>
      <c r="H1292">
        <v>20</v>
      </c>
    </row>
    <row r="1293" spans="1:8" x14ac:dyDescent="0.2">
      <c r="A1293" t="s">
        <v>8219</v>
      </c>
      <c r="B1293">
        <v>78</v>
      </c>
      <c r="F1293" t="s">
        <v>8221</v>
      </c>
      <c r="G1293" s="16" t="s">
        <v>8221</v>
      </c>
      <c r="H1293">
        <v>1</v>
      </c>
    </row>
    <row r="1294" spans="1:8" x14ac:dyDescent="0.2">
      <c r="A1294" t="s">
        <v>8219</v>
      </c>
      <c r="B1294">
        <v>4</v>
      </c>
      <c r="F1294" t="s">
        <v>8221</v>
      </c>
      <c r="G1294" s="16" t="s">
        <v>8221</v>
      </c>
      <c r="H1294">
        <v>1</v>
      </c>
    </row>
    <row r="1295" spans="1:8" x14ac:dyDescent="0.2">
      <c r="A1295" t="s">
        <v>8219</v>
      </c>
      <c r="B1295">
        <v>11</v>
      </c>
      <c r="F1295" t="s">
        <v>8221</v>
      </c>
      <c r="G1295" s="16" t="s">
        <v>8221</v>
      </c>
      <c r="H1295">
        <v>4</v>
      </c>
    </row>
    <row r="1296" spans="1:8" x14ac:dyDescent="0.2">
      <c r="A1296" t="s">
        <v>8219</v>
      </c>
      <c r="B1296">
        <v>185</v>
      </c>
      <c r="F1296" t="s">
        <v>8221</v>
      </c>
      <c r="G1296" s="16" t="s">
        <v>8221</v>
      </c>
      <c r="H1296">
        <v>1</v>
      </c>
    </row>
    <row r="1297" spans="1:8" x14ac:dyDescent="0.2">
      <c r="A1297" t="s">
        <v>8219</v>
      </c>
      <c r="B1297">
        <v>59</v>
      </c>
      <c r="F1297" t="s">
        <v>8221</v>
      </c>
      <c r="G1297" s="16" t="s">
        <v>8221</v>
      </c>
      <c r="H1297">
        <v>1</v>
      </c>
    </row>
    <row r="1298" spans="1:8" x14ac:dyDescent="0.2">
      <c r="A1298" t="s">
        <v>8219</v>
      </c>
      <c r="B1298">
        <v>27</v>
      </c>
      <c r="F1298" t="s">
        <v>8221</v>
      </c>
      <c r="G1298" s="16" t="s">
        <v>8221</v>
      </c>
      <c r="H1298">
        <v>13</v>
      </c>
    </row>
    <row r="1299" spans="1:8" x14ac:dyDescent="0.2">
      <c r="A1299" t="s">
        <v>8219</v>
      </c>
      <c r="B1299">
        <v>63</v>
      </c>
      <c r="F1299" t="s">
        <v>8221</v>
      </c>
      <c r="G1299" s="16" t="s">
        <v>8221</v>
      </c>
      <c r="H1299">
        <v>1</v>
      </c>
    </row>
    <row r="1300" spans="1:8" x14ac:dyDescent="0.2">
      <c r="A1300" t="s">
        <v>8219</v>
      </c>
      <c r="B1300">
        <v>13</v>
      </c>
      <c r="F1300" t="s">
        <v>8221</v>
      </c>
      <c r="G1300" s="16" t="s">
        <v>8221</v>
      </c>
      <c r="H1300">
        <v>1</v>
      </c>
    </row>
    <row r="1301" spans="1:8" x14ac:dyDescent="0.2">
      <c r="A1301" t="s">
        <v>8219</v>
      </c>
      <c r="B1301">
        <v>13</v>
      </c>
      <c r="F1301" t="s">
        <v>8221</v>
      </c>
      <c r="G1301" s="16" t="s">
        <v>8221</v>
      </c>
      <c r="H1301">
        <v>0</v>
      </c>
    </row>
    <row r="1302" spans="1:8" x14ac:dyDescent="0.2">
      <c r="A1302" t="s">
        <v>8219</v>
      </c>
      <c r="B1302">
        <v>57</v>
      </c>
      <c r="F1302" t="s">
        <v>8221</v>
      </c>
      <c r="G1302" s="16" t="s">
        <v>8221</v>
      </c>
      <c r="H1302">
        <v>3</v>
      </c>
    </row>
    <row r="1303" spans="1:8" x14ac:dyDescent="0.2">
      <c r="A1303" t="s">
        <v>8219</v>
      </c>
      <c r="B1303">
        <v>61</v>
      </c>
      <c r="F1303" t="s">
        <v>8221</v>
      </c>
      <c r="G1303" s="16" t="s">
        <v>8221</v>
      </c>
      <c r="H1303">
        <v>14</v>
      </c>
    </row>
    <row r="1304" spans="1:8" x14ac:dyDescent="0.2">
      <c r="A1304" t="s">
        <v>8219</v>
      </c>
      <c r="B1304">
        <v>65</v>
      </c>
      <c r="F1304" t="s">
        <v>8221</v>
      </c>
      <c r="G1304" s="16" t="s">
        <v>8221</v>
      </c>
      <c r="H1304">
        <v>2</v>
      </c>
    </row>
    <row r="1305" spans="1:8" x14ac:dyDescent="0.2">
      <c r="A1305" t="s">
        <v>8219</v>
      </c>
      <c r="B1305">
        <v>134</v>
      </c>
      <c r="F1305" t="s">
        <v>8221</v>
      </c>
      <c r="G1305" s="16" t="s">
        <v>8221</v>
      </c>
      <c r="H1305">
        <v>5</v>
      </c>
    </row>
    <row r="1306" spans="1:8" x14ac:dyDescent="0.2">
      <c r="A1306" t="s">
        <v>8219</v>
      </c>
      <c r="B1306">
        <v>37</v>
      </c>
      <c r="F1306" t="s">
        <v>8221</v>
      </c>
      <c r="G1306" s="16" t="s">
        <v>8221</v>
      </c>
      <c r="H1306">
        <v>14</v>
      </c>
    </row>
    <row r="1307" spans="1:8" x14ac:dyDescent="0.2">
      <c r="A1307" t="s">
        <v>8219</v>
      </c>
      <c r="B1307">
        <v>37</v>
      </c>
      <c r="F1307" t="s">
        <v>8221</v>
      </c>
      <c r="G1307" s="16" t="s">
        <v>8221</v>
      </c>
      <c r="H1307">
        <v>9</v>
      </c>
    </row>
    <row r="1308" spans="1:8" x14ac:dyDescent="0.2">
      <c r="A1308" t="s">
        <v>8219</v>
      </c>
      <c r="B1308">
        <v>150</v>
      </c>
      <c r="F1308" t="s">
        <v>8221</v>
      </c>
      <c r="G1308" s="16" t="s">
        <v>8221</v>
      </c>
      <c r="H1308">
        <v>8</v>
      </c>
    </row>
    <row r="1309" spans="1:8" x14ac:dyDescent="0.2">
      <c r="A1309" t="s">
        <v>8219</v>
      </c>
      <c r="B1309">
        <v>56</v>
      </c>
      <c r="F1309" t="s">
        <v>8221</v>
      </c>
      <c r="G1309" s="16" t="s">
        <v>8221</v>
      </c>
      <c r="H1309">
        <v>7</v>
      </c>
    </row>
    <row r="1310" spans="1:8" x14ac:dyDescent="0.2">
      <c r="A1310" t="s">
        <v>8219</v>
      </c>
      <c r="B1310">
        <v>18</v>
      </c>
      <c r="F1310" t="s">
        <v>8221</v>
      </c>
      <c r="G1310" s="16" t="s">
        <v>8221</v>
      </c>
      <c r="H1310">
        <v>0</v>
      </c>
    </row>
    <row r="1311" spans="1:8" x14ac:dyDescent="0.2">
      <c r="A1311" t="s">
        <v>8219</v>
      </c>
      <c r="B1311">
        <v>60</v>
      </c>
      <c r="F1311" t="s">
        <v>8221</v>
      </c>
      <c r="G1311" s="16" t="s">
        <v>8221</v>
      </c>
      <c r="H1311">
        <v>84</v>
      </c>
    </row>
    <row r="1312" spans="1:8" x14ac:dyDescent="0.2">
      <c r="A1312" t="s">
        <v>8219</v>
      </c>
      <c r="B1312">
        <v>67</v>
      </c>
      <c r="F1312" t="s">
        <v>8221</v>
      </c>
      <c r="G1312" s="16" t="s">
        <v>8221</v>
      </c>
      <c r="H1312">
        <v>11</v>
      </c>
    </row>
    <row r="1313" spans="1:8" x14ac:dyDescent="0.2">
      <c r="A1313" t="s">
        <v>8219</v>
      </c>
      <c r="B1313">
        <v>35</v>
      </c>
      <c r="F1313" t="s">
        <v>8221</v>
      </c>
      <c r="G1313" s="16" t="s">
        <v>8221</v>
      </c>
      <c r="H1313">
        <v>1</v>
      </c>
    </row>
    <row r="1314" spans="1:8" x14ac:dyDescent="0.2">
      <c r="A1314" t="s">
        <v>8219</v>
      </c>
      <c r="B1314">
        <v>34</v>
      </c>
      <c r="F1314" t="s">
        <v>8221</v>
      </c>
      <c r="G1314" s="16" t="s">
        <v>8221</v>
      </c>
      <c r="H1314">
        <v>4</v>
      </c>
    </row>
    <row r="1315" spans="1:8" x14ac:dyDescent="0.2">
      <c r="A1315" t="s">
        <v>8219</v>
      </c>
      <c r="B1315">
        <v>36</v>
      </c>
      <c r="F1315" t="s">
        <v>8221</v>
      </c>
      <c r="G1315" s="16" t="s">
        <v>8221</v>
      </c>
      <c r="H1315">
        <v>10</v>
      </c>
    </row>
    <row r="1316" spans="1:8" x14ac:dyDescent="0.2">
      <c r="A1316" t="s">
        <v>8219</v>
      </c>
      <c r="B1316">
        <v>18</v>
      </c>
      <c r="F1316" t="s">
        <v>8221</v>
      </c>
      <c r="G1316" s="16" t="s">
        <v>8221</v>
      </c>
      <c r="H1316">
        <v>16</v>
      </c>
    </row>
    <row r="1317" spans="1:8" x14ac:dyDescent="0.2">
      <c r="A1317" t="s">
        <v>8219</v>
      </c>
      <c r="B1317">
        <v>25</v>
      </c>
      <c r="F1317" t="s">
        <v>8221</v>
      </c>
      <c r="G1317" s="16" t="s">
        <v>8221</v>
      </c>
      <c r="H1317">
        <v>2</v>
      </c>
    </row>
    <row r="1318" spans="1:8" x14ac:dyDescent="0.2">
      <c r="A1318" t="s">
        <v>8219</v>
      </c>
      <c r="B1318">
        <v>21</v>
      </c>
      <c r="F1318" t="s">
        <v>8221</v>
      </c>
      <c r="G1318" s="16" t="s">
        <v>8221</v>
      </c>
      <c r="H1318">
        <v>5</v>
      </c>
    </row>
    <row r="1319" spans="1:8" x14ac:dyDescent="0.2">
      <c r="A1319" t="s">
        <v>8219</v>
      </c>
      <c r="B1319">
        <v>151</v>
      </c>
      <c r="F1319" t="s">
        <v>8221</v>
      </c>
      <c r="G1319" s="16" t="s">
        <v>8221</v>
      </c>
      <c r="H1319">
        <v>1</v>
      </c>
    </row>
    <row r="1320" spans="1:8" x14ac:dyDescent="0.2">
      <c r="A1320" t="s">
        <v>8219</v>
      </c>
      <c r="B1320">
        <v>489</v>
      </c>
      <c r="F1320" t="s">
        <v>8221</v>
      </c>
      <c r="G1320" s="16" t="s">
        <v>8221</v>
      </c>
      <c r="H1320">
        <v>31</v>
      </c>
    </row>
    <row r="1321" spans="1:8" x14ac:dyDescent="0.2">
      <c r="A1321" t="s">
        <v>8219</v>
      </c>
      <c r="B1321">
        <v>50</v>
      </c>
      <c r="F1321" t="s">
        <v>8221</v>
      </c>
      <c r="G1321" s="16" t="s">
        <v>8221</v>
      </c>
      <c r="H1321">
        <v>0</v>
      </c>
    </row>
    <row r="1322" spans="1:8" x14ac:dyDescent="0.2">
      <c r="A1322" t="s">
        <v>8219</v>
      </c>
      <c r="B1322">
        <v>321</v>
      </c>
      <c r="F1322" t="s">
        <v>8221</v>
      </c>
      <c r="G1322" s="16" t="s">
        <v>8221</v>
      </c>
      <c r="H1322">
        <v>2</v>
      </c>
    </row>
    <row r="1323" spans="1:8" x14ac:dyDescent="0.2">
      <c r="A1323" t="s">
        <v>8219</v>
      </c>
      <c r="B1323">
        <v>1762</v>
      </c>
      <c r="F1323" t="s">
        <v>8221</v>
      </c>
      <c r="G1323" s="16" t="s">
        <v>8221</v>
      </c>
      <c r="H1323">
        <v>7</v>
      </c>
    </row>
    <row r="1324" spans="1:8" x14ac:dyDescent="0.2">
      <c r="A1324" t="s">
        <v>8219</v>
      </c>
      <c r="B1324">
        <v>385</v>
      </c>
      <c r="F1324" t="s">
        <v>8221</v>
      </c>
      <c r="G1324" s="16" t="s">
        <v>8221</v>
      </c>
      <c r="H1324">
        <v>16</v>
      </c>
    </row>
    <row r="1325" spans="1:8" x14ac:dyDescent="0.2">
      <c r="A1325" t="s">
        <v>8219</v>
      </c>
      <c r="B1325">
        <v>398</v>
      </c>
      <c r="F1325" t="s">
        <v>8221</v>
      </c>
      <c r="G1325" s="16" t="s">
        <v>8221</v>
      </c>
      <c r="H1325">
        <v>4</v>
      </c>
    </row>
    <row r="1326" spans="1:8" x14ac:dyDescent="0.2">
      <c r="A1326" t="s">
        <v>8219</v>
      </c>
      <c r="B1326">
        <v>304</v>
      </c>
      <c r="F1326" t="s">
        <v>8221</v>
      </c>
      <c r="G1326" s="16" t="s">
        <v>8221</v>
      </c>
      <c r="H1326">
        <v>4</v>
      </c>
    </row>
    <row r="1327" spans="1:8" x14ac:dyDescent="0.2">
      <c r="A1327" t="s">
        <v>8219</v>
      </c>
      <c r="B1327">
        <v>676</v>
      </c>
      <c r="F1327" t="s">
        <v>8221</v>
      </c>
      <c r="G1327" s="16" t="s">
        <v>8221</v>
      </c>
      <c r="H1327">
        <v>4</v>
      </c>
    </row>
    <row r="1328" spans="1:8" x14ac:dyDescent="0.2">
      <c r="A1328" t="s">
        <v>8219</v>
      </c>
      <c r="B1328">
        <v>577</v>
      </c>
      <c r="F1328" t="s">
        <v>8221</v>
      </c>
      <c r="G1328" s="16" t="s">
        <v>8221</v>
      </c>
      <c r="H1328">
        <v>3</v>
      </c>
    </row>
    <row r="1329" spans="1:8" x14ac:dyDescent="0.2">
      <c r="A1329" t="s">
        <v>8219</v>
      </c>
      <c r="B1329">
        <v>3663</v>
      </c>
      <c r="F1329" t="s">
        <v>8221</v>
      </c>
      <c r="G1329" s="16" t="s">
        <v>8221</v>
      </c>
      <c r="H1329">
        <v>36</v>
      </c>
    </row>
    <row r="1330" spans="1:8" x14ac:dyDescent="0.2">
      <c r="A1330" t="s">
        <v>8219</v>
      </c>
      <c r="B1330">
        <v>294</v>
      </c>
      <c r="F1330" t="s">
        <v>8221</v>
      </c>
      <c r="G1330" s="16" t="s">
        <v>8221</v>
      </c>
      <c r="H1330">
        <v>1</v>
      </c>
    </row>
    <row r="1331" spans="1:8" x14ac:dyDescent="0.2">
      <c r="A1331" t="s">
        <v>8219</v>
      </c>
      <c r="B1331">
        <v>28</v>
      </c>
      <c r="F1331" t="s">
        <v>8221</v>
      </c>
      <c r="G1331" s="16" t="s">
        <v>8221</v>
      </c>
      <c r="H1331">
        <v>7</v>
      </c>
    </row>
    <row r="1332" spans="1:8" x14ac:dyDescent="0.2">
      <c r="A1332" t="s">
        <v>8219</v>
      </c>
      <c r="B1332">
        <v>100</v>
      </c>
      <c r="F1332" t="s">
        <v>8221</v>
      </c>
      <c r="G1332" s="16" t="s">
        <v>8221</v>
      </c>
      <c r="H1332">
        <v>27</v>
      </c>
    </row>
    <row r="1333" spans="1:8" x14ac:dyDescent="0.2">
      <c r="A1333" t="s">
        <v>8219</v>
      </c>
      <c r="B1333">
        <v>72</v>
      </c>
      <c r="F1333" t="s">
        <v>8221</v>
      </c>
      <c r="G1333" s="16" t="s">
        <v>8221</v>
      </c>
      <c r="H1333">
        <v>1</v>
      </c>
    </row>
    <row r="1334" spans="1:8" x14ac:dyDescent="0.2">
      <c r="A1334" t="s">
        <v>8219</v>
      </c>
      <c r="B1334">
        <v>238</v>
      </c>
      <c r="F1334" t="s">
        <v>8221</v>
      </c>
      <c r="G1334" s="16" t="s">
        <v>8221</v>
      </c>
      <c r="H1334">
        <v>0</v>
      </c>
    </row>
    <row r="1335" spans="1:8" x14ac:dyDescent="0.2">
      <c r="A1335" t="s">
        <v>8219</v>
      </c>
      <c r="B1335">
        <v>159</v>
      </c>
      <c r="F1335" t="s">
        <v>8221</v>
      </c>
      <c r="G1335" s="16" t="s">
        <v>8221</v>
      </c>
      <c r="H1335">
        <v>1</v>
      </c>
    </row>
    <row r="1336" spans="1:8" x14ac:dyDescent="0.2">
      <c r="A1336" t="s">
        <v>8219</v>
      </c>
      <c r="B1336">
        <v>77</v>
      </c>
      <c r="F1336" t="s">
        <v>8221</v>
      </c>
      <c r="G1336" s="16" t="s">
        <v>8221</v>
      </c>
      <c r="H1336">
        <v>3</v>
      </c>
    </row>
    <row r="1337" spans="1:8" x14ac:dyDescent="0.2">
      <c r="A1337" t="s">
        <v>8219</v>
      </c>
      <c r="B1337">
        <v>53</v>
      </c>
      <c r="F1337" t="s">
        <v>8221</v>
      </c>
      <c r="G1337" s="16" t="s">
        <v>8221</v>
      </c>
      <c r="H1337">
        <v>3</v>
      </c>
    </row>
    <row r="1338" spans="1:8" x14ac:dyDescent="0.2">
      <c r="A1338" t="s">
        <v>8219</v>
      </c>
      <c r="B1338">
        <v>1251</v>
      </c>
      <c r="F1338" t="s">
        <v>8221</v>
      </c>
      <c r="G1338" s="16" t="s">
        <v>8221</v>
      </c>
      <c r="H1338">
        <v>3</v>
      </c>
    </row>
    <row r="1339" spans="1:8" x14ac:dyDescent="0.2">
      <c r="A1339" t="s">
        <v>8219</v>
      </c>
      <c r="B1339">
        <v>465</v>
      </c>
      <c r="F1339" t="s">
        <v>8221</v>
      </c>
      <c r="G1339" s="16" t="s">
        <v>8221</v>
      </c>
      <c r="H1339">
        <v>0</v>
      </c>
    </row>
    <row r="1340" spans="1:8" x14ac:dyDescent="0.2">
      <c r="A1340" t="s">
        <v>8219</v>
      </c>
      <c r="B1340">
        <v>74</v>
      </c>
      <c r="F1340" t="s">
        <v>8221</v>
      </c>
      <c r="G1340" s="16" t="s">
        <v>8221</v>
      </c>
      <c r="H1340">
        <v>6</v>
      </c>
    </row>
    <row r="1341" spans="1:8" x14ac:dyDescent="0.2">
      <c r="A1341" t="s">
        <v>8219</v>
      </c>
      <c r="B1341">
        <v>62</v>
      </c>
      <c r="F1341" t="s">
        <v>8221</v>
      </c>
      <c r="G1341" s="16" t="s">
        <v>8221</v>
      </c>
      <c r="H1341">
        <v>17</v>
      </c>
    </row>
    <row r="1342" spans="1:8" x14ac:dyDescent="0.2">
      <c r="A1342" t="s">
        <v>8219</v>
      </c>
      <c r="B1342">
        <v>3468</v>
      </c>
      <c r="F1342" t="s">
        <v>8221</v>
      </c>
      <c r="G1342" s="16" t="s">
        <v>8221</v>
      </c>
      <c r="H1342">
        <v>40</v>
      </c>
    </row>
    <row r="1343" spans="1:8" x14ac:dyDescent="0.2">
      <c r="A1343" t="s">
        <v>8219</v>
      </c>
      <c r="B1343">
        <v>52</v>
      </c>
      <c r="F1343" t="s">
        <v>8221</v>
      </c>
      <c r="G1343" s="16" t="s">
        <v>8221</v>
      </c>
      <c r="H1343">
        <v>3</v>
      </c>
    </row>
    <row r="1344" spans="1:8" x14ac:dyDescent="0.2">
      <c r="A1344" t="s">
        <v>8219</v>
      </c>
      <c r="B1344">
        <v>50</v>
      </c>
      <c r="F1344" t="s">
        <v>8221</v>
      </c>
      <c r="G1344" s="16" t="s">
        <v>8221</v>
      </c>
      <c r="H1344">
        <v>1</v>
      </c>
    </row>
    <row r="1345" spans="1:8" x14ac:dyDescent="0.2">
      <c r="A1345" t="s">
        <v>8219</v>
      </c>
      <c r="B1345">
        <v>45</v>
      </c>
      <c r="F1345" t="s">
        <v>8221</v>
      </c>
      <c r="G1345" s="16" t="s">
        <v>8221</v>
      </c>
      <c r="H1345">
        <v>2</v>
      </c>
    </row>
    <row r="1346" spans="1:8" x14ac:dyDescent="0.2">
      <c r="A1346" t="s">
        <v>8219</v>
      </c>
      <c r="B1346">
        <v>21</v>
      </c>
      <c r="F1346" t="s">
        <v>8221</v>
      </c>
      <c r="G1346" s="16" t="s">
        <v>8221</v>
      </c>
      <c r="H1346">
        <v>7</v>
      </c>
    </row>
    <row r="1347" spans="1:8" x14ac:dyDescent="0.2">
      <c r="A1347" t="s">
        <v>8219</v>
      </c>
      <c r="B1347">
        <v>100</v>
      </c>
      <c r="F1347" t="s">
        <v>8221</v>
      </c>
      <c r="G1347" s="16" t="s">
        <v>8221</v>
      </c>
      <c r="H1347">
        <v>14</v>
      </c>
    </row>
    <row r="1348" spans="1:8" x14ac:dyDescent="0.2">
      <c r="A1348" t="s">
        <v>8219</v>
      </c>
      <c r="B1348">
        <v>81</v>
      </c>
      <c r="F1348" t="s">
        <v>8221</v>
      </c>
      <c r="G1348" s="16" t="s">
        <v>8221</v>
      </c>
      <c r="H1348">
        <v>0</v>
      </c>
    </row>
    <row r="1349" spans="1:8" x14ac:dyDescent="0.2">
      <c r="A1349" t="s">
        <v>8219</v>
      </c>
      <c r="B1349">
        <v>286</v>
      </c>
      <c r="F1349" t="s">
        <v>8221</v>
      </c>
      <c r="G1349" s="16" t="s">
        <v>8221</v>
      </c>
      <c r="H1349">
        <v>0</v>
      </c>
    </row>
    <row r="1350" spans="1:8" x14ac:dyDescent="0.2">
      <c r="A1350" t="s">
        <v>8219</v>
      </c>
      <c r="B1350">
        <v>42</v>
      </c>
      <c r="F1350" t="s">
        <v>8221</v>
      </c>
      <c r="G1350" s="16" t="s">
        <v>8221</v>
      </c>
      <c r="H1350">
        <v>1</v>
      </c>
    </row>
    <row r="1351" spans="1:8" x14ac:dyDescent="0.2">
      <c r="A1351" t="s">
        <v>8219</v>
      </c>
      <c r="B1351">
        <v>199</v>
      </c>
      <c r="F1351" t="s">
        <v>8221</v>
      </c>
      <c r="G1351" s="16" t="s">
        <v>8221</v>
      </c>
      <c r="H1351">
        <v>12</v>
      </c>
    </row>
    <row r="1352" spans="1:8" x14ac:dyDescent="0.2">
      <c r="A1352" t="s">
        <v>8219</v>
      </c>
      <c r="B1352">
        <v>25</v>
      </c>
      <c r="F1352" t="s">
        <v>8221</v>
      </c>
      <c r="G1352" s="16" t="s">
        <v>8221</v>
      </c>
      <c r="H1352">
        <v>12</v>
      </c>
    </row>
    <row r="1353" spans="1:8" x14ac:dyDescent="0.2">
      <c r="A1353" t="s">
        <v>8219</v>
      </c>
      <c r="B1353">
        <v>84</v>
      </c>
      <c r="F1353" t="s">
        <v>8221</v>
      </c>
      <c r="G1353" s="16" t="s">
        <v>8221</v>
      </c>
      <c r="H1353">
        <v>23</v>
      </c>
    </row>
    <row r="1354" spans="1:8" x14ac:dyDescent="0.2">
      <c r="A1354" t="s">
        <v>8219</v>
      </c>
      <c r="B1354">
        <v>50</v>
      </c>
      <c r="F1354" t="s">
        <v>8221</v>
      </c>
      <c r="G1354" s="16" t="s">
        <v>8221</v>
      </c>
      <c r="H1354">
        <v>0</v>
      </c>
    </row>
    <row r="1355" spans="1:8" x14ac:dyDescent="0.2">
      <c r="A1355" t="s">
        <v>8219</v>
      </c>
      <c r="B1355">
        <v>26</v>
      </c>
      <c r="F1355" t="s">
        <v>8221</v>
      </c>
      <c r="G1355" s="16" t="s">
        <v>8221</v>
      </c>
      <c r="H1355">
        <v>10</v>
      </c>
    </row>
    <row r="1356" spans="1:8" x14ac:dyDescent="0.2">
      <c r="A1356" t="s">
        <v>8219</v>
      </c>
      <c r="B1356">
        <v>14</v>
      </c>
      <c r="F1356" t="s">
        <v>8221</v>
      </c>
      <c r="G1356" s="16" t="s">
        <v>8221</v>
      </c>
      <c r="H1356">
        <v>5</v>
      </c>
    </row>
    <row r="1357" spans="1:8" x14ac:dyDescent="0.2">
      <c r="A1357" t="s">
        <v>8219</v>
      </c>
      <c r="B1357">
        <v>49</v>
      </c>
      <c r="F1357" t="s">
        <v>8221</v>
      </c>
      <c r="G1357" s="16" t="s">
        <v>8221</v>
      </c>
      <c r="H1357">
        <v>1</v>
      </c>
    </row>
    <row r="1358" spans="1:8" x14ac:dyDescent="0.2">
      <c r="A1358" t="s">
        <v>8219</v>
      </c>
      <c r="B1358">
        <v>69</v>
      </c>
      <c r="F1358" t="s">
        <v>8221</v>
      </c>
      <c r="G1358" s="16" t="s">
        <v>8221</v>
      </c>
      <c r="H1358">
        <v>2</v>
      </c>
    </row>
    <row r="1359" spans="1:8" x14ac:dyDescent="0.2">
      <c r="A1359" t="s">
        <v>8219</v>
      </c>
      <c r="B1359">
        <v>60</v>
      </c>
      <c r="F1359" t="s">
        <v>8221</v>
      </c>
      <c r="G1359" s="16" t="s">
        <v>8221</v>
      </c>
      <c r="H1359">
        <v>2</v>
      </c>
    </row>
    <row r="1360" spans="1:8" x14ac:dyDescent="0.2">
      <c r="A1360" t="s">
        <v>8219</v>
      </c>
      <c r="B1360">
        <v>80</v>
      </c>
      <c r="F1360" t="s">
        <v>8221</v>
      </c>
      <c r="G1360" s="16" t="s">
        <v>8221</v>
      </c>
      <c r="H1360">
        <v>0</v>
      </c>
    </row>
    <row r="1361" spans="1:8" x14ac:dyDescent="0.2">
      <c r="A1361" t="s">
        <v>8219</v>
      </c>
      <c r="B1361">
        <v>56</v>
      </c>
      <c r="F1361" t="s">
        <v>8221</v>
      </c>
      <c r="G1361" s="16" t="s">
        <v>8221</v>
      </c>
      <c r="H1361">
        <v>13</v>
      </c>
    </row>
    <row r="1362" spans="1:8" x14ac:dyDescent="0.2">
      <c r="A1362" t="s">
        <v>8219</v>
      </c>
      <c r="B1362">
        <v>104</v>
      </c>
      <c r="F1362" t="s">
        <v>8221</v>
      </c>
      <c r="G1362" s="16" t="s">
        <v>8221</v>
      </c>
      <c r="H1362">
        <v>0</v>
      </c>
    </row>
    <row r="1363" spans="1:8" x14ac:dyDescent="0.2">
      <c r="A1363" t="s">
        <v>8219</v>
      </c>
      <c r="B1363">
        <v>46</v>
      </c>
      <c r="F1363" t="s">
        <v>8221</v>
      </c>
      <c r="G1363" s="16" t="s">
        <v>8221</v>
      </c>
      <c r="H1363">
        <v>1</v>
      </c>
    </row>
    <row r="1364" spans="1:8" x14ac:dyDescent="0.2">
      <c r="A1364" t="s">
        <v>8219</v>
      </c>
      <c r="B1364">
        <v>206</v>
      </c>
      <c r="F1364" t="s">
        <v>8221</v>
      </c>
      <c r="G1364" s="16" t="s">
        <v>8221</v>
      </c>
      <c r="H1364">
        <v>5</v>
      </c>
    </row>
    <row r="1365" spans="1:8" x14ac:dyDescent="0.2">
      <c r="A1365" t="s">
        <v>8219</v>
      </c>
      <c r="B1365">
        <v>18</v>
      </c>
      <c r="F1365" t="s">
        <v>8221</v>
      </c>
      <c r="G1365" s="16" t="s">
        <v>8221</v>
      </c>
      <c r="H1365">
        <v>2</v>
      </c>
    </row>
    <row r="1366" spans="1:8" x14ac:dyDescent="0.2">
      <c r="A1366" t="s">
        <v>8219</v>
      </c>
      <c r="B1366">
        <v>28</v>
      </c>
      <c r="F1366" t="s">
        <v>8221</v>
      </c>
      <c r="G1366" s="16" t="s">
        <v>8221</v>
      </c>
      <c r="H1366">
        <v>0</v>
      </c>
    </row>
    <row r="1367" spans="1:8" x14ac:dyDescent="0.2">
      <c r="A1367" t="s">
        <v>8219</v>
      </c>
      <c r="B1367">
        <v>11</v>
      </c>
      <c r="F1367" t="s">
        <v>8221</v>
      </c>
      <c r="G1367" s="16" t="s">
        <v>8221</v>
      </c>
      <c r="H1367">
        <v>32</v>
      </c>
    </row>
    <row r="1368" spans="1:8" x14ac:dyDescent="0.2">
      <c r="A1368" t="s">
        <v>8219</v>
      </c>
      <c r="B1368">
        <v>263</v>
      </c>
      <c r="F1368" t="s">
        <v>8221</v>
      </c>
      <c r="G1368" s="16" t="s">
        <v>8221</v>
      </c>
      <c r="H1368">
        <v>1</v>
      </c>
    </row>
    <row r="1369" spans="1:8" x14ac:dyDescent="0.2">
      <c r="A1369" t="s">
        <v>8219</v>
      </c>
      <c r="B1369">
        <v>394</v>
      </c>
      <c r="F1369" t="s">
        <v>8221</v>
      </c>
      <c r="G1369" s="16" t="s">
        <v>8221</v>
      </c>
      <c r="H1369">
        <v>1</v>
      </c>
    </row>
    <row r="1370" spans="1:8" x14ac:dyDescent="0.2">
      <c r="A1370" t="s">
        <v>8219</v>
      </c>
      <c r="B1370">
        <v>1049</v>
      </c>
      <c r="F1370" t="s">
        <v>8221</v>
      </c>
      <c r="G1370" s="16" t="s">
        <v>8221</v>
      </c>
      <c r="H1370">
        <v>1</v>
      </c>
    </row>
    <row r="1371" spans="1:8" x14ac:dyDescent="0.2">
      <c r="A1371" t="s">
        <v>8219</v>
      </c>
      <c r="B1371">
        <v>308</v>
      </c>
      <c r="F1371" t="s">
        <v>8221</v>
      </c>
      <c r="G1371" s="16" t="s">
        <v>8221</v>
      </c>
      <c r="H1371">
        <v>0</v>
      </c>
    </row>
    <row r="1372" spans="1:8" x14ac:dyDescent="0.2">
      <c r="A1372" t="s">
        <v>8219</v>
      </c>
      <c r="B1372">
        <v>1088</v>
      </c>
      <c r="F1372" t="s">
        <v>8221</v>
      </c>
      <c r="G1372" s="16" t="s">
        <v>8221</v>
      </c>
      <c r="H1372">
        <v>0</v>
      </c>
    </row>
    <row r="1373" spans="1:8" x14ac:dyDescent="0.2">
      <c r="A1373" t="s">
        <v>8219</v>
      </c>
      <c r="B1373">
        <v>73</v>
      </c>
      <c r="F1373" t="s">
        <v>8221</v>
      </c>
      <c r="G1373" s="16" t="s">
        <v>8221</v>
      </c>
      <c r="H1373">
        <v>8</v>
      </c>
    </row>
    <row r="1374" spans="1:8" x14ac:dyDescent="0.2">
      <c r="A1374" t="s">
        <v>8219</v>
      </c>
      <c r="B1374">
        <v>143</v>
      </c>
      <c r="F1374" t="s">
        <v>8221</v>
      </c>
      <c r="G1374" s="16" t="s">
        <v>8221</v>
      </c>
      <c r="H1374">
        <v>0</v>
      </c>
    </row>
    <row r="1375" spans="1:8" x14ac:dyDescent="0.2">
      <c r="A1375" t="s">
        <v>8219</v>
      </c>
      <c r="B1375">
        <v>1420</v>
      </c>
      <c r="F1375" t="s">
        <v>8221</v>
      </c>
      <c r="G1375" s="16" t="s">
        <v>8221</v>
      </c>
      <c r="H1375">
        <v>1</v>
      </c>
    </row>
    <row r="1376" spans="1:8" x14ac:dyDescent="0.2">
      <c r="A1376" t="s">
        <v>8219</v>
      </c>
      <c r="B1376">
        <v>305</v>
      </c>
      <c r="F1376" t="s">
        <v>8221</v>
      </c>
      <c r="G1376" s="16" t="s">
        <v>8221</v>
      </c>
      <c r="H1376">
        <v>16</v>
      </c>
    </row>
    <row r="1377" spans="1:8" x14ac:dyDescent="0.2">
      <c r="A1377" t="s">
        <v>8219</v>
      </c>
      <c r="B1377">
        <v>551</v>
      </c>
      <c r="F1377" t="s">
        <v>8221</v>
      </c>
      <c r="G1377" s="16" t="s">
        <v>8221</v>
      </c>
      <c r="H1377">
        <v>12</v>
      </c>
    </row>
    <row r="1378" spans="1:8" x14ac:dyDescent="0.2">
      <c r="A1378" t="s">
        <v>8219</v>
      </c>
      <c r="B1378">
        <v>187</v>
      </c>
      <c r="F1378" t="s">
        <v>8221</v>
      </c>
      <c r="G1378" s="16" t="s">
        <v>8221</v>
      </c>
      <c r="H1378">
        <v>4</v>
      </c>
    </row>
    <row r="1379" spans="1:8" x14ac:dyDescent="0.2">
      <c r="A1379" t="s">
        <v>8219</v>
      </c>
      <c r="B1379">
        <v>325</v>
      </c>
      <c r="F1379" t="s">
        <v>8221</v>
      </c>
      <c r="G1379" s="16" t="s">
        <v>8221</v>
      </c>
      <c r="H1379">
        <v>2</v>
      </c>
    </row>
    <row r="1380" spans="1:8" x14ac:dyDescent="0.2">
      <c r="A1380" t="s">
        <v>8219</v>
      </c>
      <c r="B1380">
        <v>148</v>
      </c>
      <c r="F1380" t="s">
        <v>8221</v>
      </c>
      <c r="G1380" s="16" t="s">
        <v>8221</v>
      </c>
      <c r="H1380">
        <v>3</v>
      </c>
    </row>
    <row r="1381" spans="1:8" x14ac:dyDescent="0.2">
      <c r="A1381" t="s">
        <v>8219</v>
      </c>
      <c r="B1381">
        <v>69</v>
      </c>
      <c r="F1381" t="s">
        <v>8221</v>
      </c>
      <c r="G1381" s="16" t="s">
        <v>8221</v>
      </c>
      <c r="H1381">
        <v>0</v>
      </c>
    </row>
    <row r="1382" spans="1:8" x14ac:dyDescent="0.2">
      <c r="A1382" t="s">
        <v>8219</v>
      </c>
      <c r="B1382">
        <v>173</v>
      </c>
      <c r="F1382" t="s">
        <v>8221</v>
      </c>
      <c r="G1382" s="16" t="s">
        <v>8221</v>
      </c>
      <c r="H1382">
        <v>3</v>
      </c>
    </row>
    <row r="1383" spans="1:8" x14ac:dyDescent="0.2">
      <c r="A1383" t="s">
        <v>8219</v>
      </c>
      <c r="B1383">
        <v>269</v>
      </c>
      <c r="F1383" t="s">
        <v>8221</v>
      </c>
      <c r="G1383" s="16" t="s">
        <v>8221</v>
      </c>
      <c r="H1383">
        <v>4</v>
      </c>
    </row>
    <row r="1384" spans="1:8" x14ac:dyDescent="0.2">
      <c r="A1384" t="s">
        <v>8219</v>
      </c>
      <c r="B1384">
        <v>185</v>
      </c>
      <c r="F1384" t="s">
        <v>8221</v>
      </c>
      <c r="G1384" s="16" t="s">
        <v>8221</v>
      </c>
      <c r="H1384">
        <v>2</v>
      </c>
    </row>
    <row r="1385" spans="1:8" x14ac:dyDescent="0.2">
      <c r="A1385" t="s">
        <v>8219</v>
      </c>
      <c r="B1385">
        <v>176</v>
      </c>
      <c r="F1385" t="s">
        <v>8221</v>
      </c>
      <c r="G1385" s="16" t="s">
        <v>8221</v>
      </c>
      <c r="H1385">
        <v>10</v>
      </c>
    </row>
    <row r="1386" spans="1:8" x14ac:dyDescent="0.2">
      <c r="A1386" t="s">
        <v>8219</v>
      </c>
      <c r="B1386">
        <v>1019</v>
      </c>
      <c r="F1386" t="s">
        <v>8221</v>
      </c>
      <c r="G1386" s="16" t="s">
        <v>8221</v>
      </c>
      <c r="H1386">
        <v>11</v>
      </c>
    </row>
    <row r="1387" spans="1:8" x14ac:dyDescent="0.2">
      <c r="A1387" t="s">
        <v>8219</v>
      </c>
      <c r="B1387">
        <v>113</v>
      </c>
      <c r="F1387" t="s">
        <v>8221</v>
      </c>
      <c r="G1387" s="16" t="s">
        <v>8221</v>
      </c>
      <c r="H1387">
        <v>6</v>
      </c>
    </row>
    <row r="1388" spans="1:8" x14ac:dyDescent="0.2">
      <c r="A1388" t="s">
        <v>8219</v>
      </c>
      <c r="B1388">
        <v>404</v>
      </c>
      <c r="F1388" t="s">
        <v>8221</v>
      </c>
      <c r="G1388" s="16" t="s">
        <v>8221</v>
      </c>
      <c r="H1388">
        <v>2</v>
      </c>
    </row>
    <row r="1389" spans="1:8" x14ac:dyDescent="0.2">
      <c r="A1389" t="s">
        <v>8219</v>
      </c>
      <c r="B1389">
        <v>707</v>
      </c>
      <c r="F1389" t="s">
        <v>8221</v>
      </c>
      <c r="G1389" s="16" t="s">
        <v>8221</v>
      </c>
      <c r="H1389">
        <v>6</v>
      </c>
    </row>
    <row r="1390" spans="1:8" x14ac:dyDescent="0.2">
      <c r="A1390" t="s">
        <v>8219</v>
      </c>
      <c r="B1390">
        <v>392</v>
      </c>
      <c r="F1390" t="s">
        <v>8221</v>
      </c>
      <c r="G1390" s="16" t="s">
        <v>8221</v>
      </c>
      <c r="H1390">
        <v>8</v>
      </c>
    </row>
    <row r="1391" spans="1:8" x14ac:dyDescent="0.2">
      <c r="A1391" t="s">
        <v>8219</v>
      </c>
      <c r="B1391">
        <v>23</v>
      </c>
      <c r="F1391" t="s">
        <v>8221</v>
      </c>
      <c r="G1391" s="16" t="s">
        <v>8221</v>
      </c>
      <c r="H1391">
        <v>37</v>
      </c>
    </row>
    <row r="1392" spans="1:8" x14ac:dyDescent="0.2">
      <c r="A1392" t="s">
        <v>8219</v>
      </c>
      <c r="B1392">
        <v>682</v>
      </c>
      <c r="F1392" t="s">
        <v>8221</v>
      </c>
      <c r="G1392" s="16" t="s">
        <v>8221</v>
      </c>
      <c r="H1392">
        <v>11</v>
      </c>
    </row>
    <row r="1393" spans="1:8" x14ac:dyDescent="0.2">
      <c r="A1393" t="s">
        <v>8219</v>
      </c>
      <c r="B1393">
        <v>37</v>
      </c>
      <c r="F1393" t="s">
        <v>8221</v>
      </c>
      <c r="G1393" s="16" t="s">
        <v>8221</v>
      </c>
      <c r="H1393">
        <v>0</v>
      </c>
    </row>
    <row r="1394" spans="1:8" x14ac:dyDescent="0.2">
      <c r="A1394" t="s">
        <v>8219</v>
      </c>
      <c r="B1394">
        <v>146</v>
      </c>
      <c r="F1394" t="s">
        <v>8221</v>
      </c>
      <c r="G1394" s="16" t="s">
        <v>8221</v>
      </c>
      <c r="H1394">
        <v>10</v>
      </c>
    </row>
    <row r="1395" spans="1:8" x14ac:dyDescent="0.2">
      <c r="A1395" t="s">
        <v>8219</v>
      </c>
      <c r="B1395">
        <v>119</v>
      </c>
      <c r="F1395" t="s">
        <v>8221</v>
      </c>
      <c r="G1395" s="16" t="s">
        <v>8221</v>
      </c>
      <c r="H1395">
        <v>6</v>
      </c>
    </row>
    <row r="1396" spans="1:8" x14ac:dyDescent="0.2">
      <c r="A1396" t="s">
        <v>8219</v>
      </c>
      <c r="B1396">
        <v>163</v>
      </c>
      <c r="F1396" t="s">
        <v>8221</v>
      </c>
      <c r="G1396" s="16" t="s">
        <v>8221</v>
      </c>
      <c r="H1396">
        <v>8</v>
      </c>
    </row>
    <row r="1397" spans="1:8" x14ac:dyDescent="0.2">
      <c r="A1397" t="s">
        <v>8219</v>
      </c>
      <c r="B1397">
        <v>339</v>
      </c>
      <c r="F1397" t="s">
        <v>8221</v>
      </c>
      <c r="G1397" s="16" t="s">
        <v>8221</v>
      </c>
      <c r="H1397">
        <v>6</v>
      </c>
    </row>
    <row r="1398" spans="1:8" x14ac:dyDescent="0.2">
      <c r="A1398" t="s">
        <v>8219</v>
      </c>
      <c r="B1398">
        <v>58</v>
      </c>
      <c r="F1398" t="s">
        <v>8221</v>
      </c>
      <c r="G1398" s="16" t="s">
        <v>8221</v>
      </c>
      <c r="H1398">
        <v>7</v>
      </c>
    </row>
    <row r="1399" spans="1:8" x14ac:dyDescent="0.2">
      <c r="A1399" t="s">
        <v>8219</v>
      </c>
      <c r="B1399">
        <v>456</v>
      </c>
      <c r="F1399" t="s">
        <v>8221</v>
      </c>
      <c r="G1399" s="16" t="s">
        <v>8221</v>
      </c>
      <c r="H1399">
        <v>7</v>
      </c>
    </row>
    <row r="1400" spans="1:8" x14ac:dyDescent="0.2">
      <c r="A1400" t="s">
        <v>8219</v>
      </c>
      <c r="B1400">
        <v>15</v>
      </c>
      <c r="F1400" t="s">
        <v>8221</v>
      </c>
      <c r="G1400" s="16" t="s">
        <v>8221</v>
      </c>
      <c r="H1400">
        <v>5</v>
      </c>
    </row>
    <row r="1401" spans="1:8" x14ac:dyDescent="0.2">
      <c r="A1401" t="s">
        <v>8219</v>
      </c>
      <c r="B1401">
        <v>191</v>
      </c>
      <c r="F1401" t="s">
        <v>8221</v>
      </c>
      <c r="G1401" s="16" t="s">
        <v>8221</v>
      </c>
      <c r="H1401">
        <v>46</v>
      </c>
    </row>
    <row r="1402" spans="1:8" x14ac:dyDescent="0.2">
      <c r="A1402" t="s">
        <v>8219</v>
      </c>
      <c r="B1402">
        <v>17</v>
      </c>
      <c r="F1402" t="s">
        <v>8221</v>
      </c>
      <c r="G1402" s="16" t="s">
        <v>8221</v>
      </c>
      <c r="H1402">
        <v>10</v>
      </c>
    </row>
    <row r="1403" spans="1:8" x14ac:dyDescent="0.2">
      <c r="A1403" t="s">
        <v>8219</v>
      </c>
      <c r="B1403">
        <v>28</v>
      </c>
      <c r="F1403" t="s">
        <v>8221</v>
      </c>
      <c r="G1403" s="16" t="s">
        <v>8221</v>
      </c>
      <c r="H1403">
        <v>19</v>
      </c>
    </row>
    <row r="1404" spans="1:8" x14ac:dyDescent="0.2">
      <c r="A1404" t="s">
        <v>8219</v>
      </c>
      <c r="B1404">
        <v>18</v>
      </c>
      <c r="F1404" t="s">
        <v>8221</v>
      </c>
      <c r="G1404" s="16" t="s">
        <v>8221</v>
      </c>
      <c r="H1404">
        <v>13</v>
      </c>
    </row>
    <row r="1405" spans="1:8" x14ac:dyDescent="0.2">
      <c r="A1405" t="s">
        <v>8219</v>
      </c>
      <c r="B1405">
        <v>61</v>
      </c>
      <c r="F1405" t="s">
        <v>8221</v>
      </c>
      <c r="G1405" s="16" t="s">
        <v>8221</v>
      </c>
      <c r="H1405">
        <v>13</v>
      </c>
    </row>
    <row r="1406" spans="1:8" x14ac:dyDescent="0.2">
      <c r="A1406" t="s">
        <v>8219</v>
      </c>
      <c r="B1406">
        <v>108</v>
      </c>
      <c r="F1406" t="s">
        <v>8221</v>
      </c>
      <c r="G1406" s="16" t="s">
        <v>8221</v>
      </c>
      <c r="H1406">
        <v>4</v>
      </c>
    </row>
    <row r="1407" spans="1:8" x14ac:dyDescent="0.2">
      <c r="A1407" t="s">
        <v>8219</v>
      </c>
      <c r="B1407">
        <v>142</v>
      </c>
      <c r="F1407" t="s">
        <v>8221</v>
      </c>
      <c r="G1407" s="16" t="s">
        <v>8221</v>
      </c>
      <c r="H1407">
        <v>0</v>
      </c>
    </row>
    <row r="1408" spans="1:8" x14ac:dyDescent="0.2">
      <c r="A1408" t="s">
        <v>8219</v>
      </c>
      <c r="B1408">
        <v>74</v>
      </c>
      <c r="F1408" t="s">
        <v>8221</v>
      </c>
      <c r="G1408" s="16" t="s">
        <v>8221</v>
      </c>
      <c r="H1408">
        <v>3</v>
      </c>
    </row>
    <row r="1409" spans="1:8" x14ac:dyDescent="0.2">
      <c r="A1409" t="s">
        <v>8219</v>
      </c>
      <c r="B1409">
        <v>38</v>
      </c>
      <c r="F1409" t="s">
        <v>8221</v>
      </c>
      <c r="G1409" s="16" t="s">
        <v>8221</v>
      </c>
      <c r="H1409">
        <v>1</v>
      </c>
    </row>
    <row r="1410" spans="1:8" x14ac:dyDescent="0.2">
      <c r="A1410" t="s">
        <v>8219</v>
      </c>
      <c r="B1410">
        <v>20</v>
      </c>
      <c r="F1410" t="s">
        <v>8221</v>
      </c>
      <c r="G1410" s="16" t="s">
        <v>8221</v>
      </c>
      <c r="H1410">
        <v>9</v>
      </c>
    </row>
    <row r="1411" spans="1:8" x14ac:dyDescent="0.2">
      <c r="A1411" t="s">
        <v>8219</v>
      </c>
      <c r="B1411">
        <v>24</v>
      </c>
      <c r="F1411" t="s">
        <v>8221</v>
      </c>
      <c r="G1411" s="16" t="s">
        <v>8221</v>
      </c>
      <c r="H1411">
        <v>1</v>
      </c>
    </row>
    <row r="1412" spans="1:8" x14ac:dyDescent="0.2">
      <c r="A1412" t="s">
        <v>8219</v>
      </c>
      <c r="B1412">
        <v>66</v>
      </c>
      <c r="F1412" t="s">
        <v>8221</v>
      </c>
      <c r="G1412" s="16" t="s">
        <v>8221</v>
      </c>
      <c r="H1412">
        <v>1</v>
      </c>
    </row>
    <row r="1413" spans="1:8" x14ac:dyDescent="0.2">
      <c r="A1413" t="s">
        <v>8219</v>
      </c>
      <c r="B1413">
        <v>28</v>
      </c>
      <c r="F1413" t="s">
        <v>8221</v>
      </c>
      <c r="G1413" s="16" t="s">
        <v>8221</v>
      </c>
      <c r="H1413">
        <v>4</v>
      </c>
    </row>
    <row r="1414" spans="1:8" x14ac:dyDescent="0.2">
      <c r="A1414" t="s">
        <v>8219</v>
      </c>
      <c r="B1414">
        <v>24</v>
      </c>
      <c r="F1414" t="s">
        <v>8221</v>
      </c>
      <c r="G1414" s="16" t="s">
        <v>8221</v>
      </c>
      <c r="H1414">
        <v>17</v>
      </c>
    </row>
    <row r="1415" spans="1:8" x14ac:dyDescent="0.2">
      <c r="A1415" t="s">
        <v>8219</v>
      </c>
      <c r="B1415">
        <v>73</v>
      </c>
      <c r="F1415" t="s">
        <v>8221</v>
      </c>
      <c r="G1415" s="16" t="s">
        <v>8221</v>
      </c>
      <c r="H1415">
        <v>0</v>
      </c>
    </row>
    <row r="1416" spans="1:8" x14ac:dyDescent="0.2">
      <c r="A1416" t="s">
        <v>8219</v>
      </c>
      <c r="B1416">
        <v>3</v>
      </c>
      <c r="F1416" t="s">
        <v>8221</v>
      </c>
      <c r="G1416" s="16" t="s">
        <v>8221</v>
      </c>
      <c r="H1416">
        <v>12</v>
      </c>
    </row>
    <row r="1417" spans="1:8" x14ac:dyDescent="0.2">
      <c r="A1417" t="s">
        <v>8219</v>
      </c>
      <c r="B1417">
        <v>20</v>
      </c>
      <c r="F1417" t="s">
        <v>8221</v>
      </c>
      <c r="G1417" s="16" t="s">
        <v>8221</v>
      </c>
      <c r="H1417">
        <v>14</v>
      </c>
    </row>
    <row r="1418" spans="1:8" x14ac:dyDescent="0.2">
      <c r="A1418" t="s">
        <v>8219</v>
      </c>
      <c r="B1418">
        <v>21</v>
      </c>
      <c r="F1418" t="s">
        <v>8221</v>
      </c>
      <c r="G1418" s="16" t="s">
        <v>8221</v>
      </c>
      <c r="H1418">
        <v>1</v>
      </c>
    </row>
    <row r="1419" spans="1:8" x14ac:dyDescent="0.2">
      <c r="A1419" t="s">
        <v>8219</v>
      </c>
      <c r="B1419">
        <v>94</v>
      </c>
      <c r="F1419" t="s">
        <v>8221</v>
      </c>
      <c r="G1419" s="16" t="s">
        <v>8221</v>
      </c>
      <c r="H1419">
        <v>14</v>
      </c>
    </row>
    <row r="1420" spans="1:8" x14ac:dyDescent="0.2">
      <c r="A1420" t="s">
        <v>8219</v>
      </c>
      <c r="B1420">
        <v>139</v>
      </c>
      <c r="F1420" t="s">
        <v>8221</v>
      </c>
      <c r="G1420" s="16" t="s">
        <v>8221</v>
      </c>
      <c r="H1420">
        <v>4</v>
      </c>
    </row>
    <row r="1421" spans="1:8" x14ac:dyDescent="0.2">
      <c r="A1421" t="s">
        <v>8219</v>
      </c>
      <c r="B1421">
        <v>130</v>
      </c>
      <c r="F1421" t="s">
        <v>8221</v>
      </c>
      <c r="G1421" s="16" t="s">
        <v>8221</v>
      </c>
      <c r="H1421">
        <v>2</v>
      </c>
    </row>
    <row r="1422" spans="1:8" x14ac:dyDescent="0.2">
      <c r="A1422" t="s">
        <v>8219</v>
      </c>
      <c r="B1422">
        <v>31</v>
      </c>
      <c r="F1422" t="s">
        <v>8221</v>
      </c>
      <c r="G1422" s="16" t="s">
        <v>8221</v>
      </c>
      <c r="H1422">
        <v>1</v>
      </c>
    </row>
    <row r="1423" spans="1:8" x14ac:dyDescent="0.2">
      <c r="A1423" t="s">
        <v>8219</v>
      </c>
      <c r="B1423">
        <v>13</v>
      </c>
      <c r="F1423" t="s">
        <v>8221</v>
      </c>
      <c r="G1423" s="16" t="s">
        <v>8221</v>
      </c>
      <c r="H1423">
        <v>2</v>
      </c>
    </row>
    <row r="1424" spans="1:8" x14ac:dyDescent="0.2">
      <c r="A1424" t="s">
        <v>8219</v>
      </c>
      <c r="B1424">
        <v>90</v>
      </c>
      <c r="F1424" t="s">
        <v>8221</v>
      </c>
      <c r="G1424" s="16" t="s">
        <v>8221</v>
      </c>
      <c r="H1424">
        <v>1</v>
      </c>
    </row>
    <row r="1425" spans="1:8" x14ac:dyDescent="0.2">
      <c r="A1425" t="s">
        <v>8219</v>
      </c>
      <c r="B1425">
        <v>141</v>
      </c>
      <c r="F1425" t="s">
        <v>8221</v>
      </c>
      <c r="G1425" s="16" t="s">
        <v>8221</v>
      </c>
      <c r="H1425">
        <v>1</v>
      </c>
    </row>
    <row r="1426" spans="1:8" x14ac:dyDescent="0.2">
      <c r="A1426" t="s">
        <v>8219</v>
      </c>
      <c r="B1426">
        <v>23</v>
      </c>
      <c r="F1426" t="s">
        <v>8221</v>
      </c>
      <c r="G1426" s="16" t="s">
        <v>8221</v>
      </c>
      <c r="H1426">
        <v>4</v>
      </c>
    </row>
    <row r="1427" spans="1:8" x14ac:dyDescent="0.2">
      <c r="A1427" t="s">
        <v>8219</v>
      </c>
      <c r="B1427">
        <v>18</v>
      </c>
      <c r="F1427" t="s">
        <v>8221</v>
      </c>
      <c r="G1427" s="16" t="s">
        <v>8221</v>
      </c>
      <c r="H1427">
        <v>3</v>
      </c>
    </row>
    <row r="1428" spans="1:8" x14ac:dyDescent="0.2">
      <c r="A1428" t="s">
        <v>8219</v>
      </c>
      <c r="B1428">
        <v>76</v>
      </c>
      <c r="F1428" t="s">
        <v>8221</v>
      </c>
      <c r="G1428" s="16" t="s">
        <v>8221</v>
      </c>
      <c r="H1428">
        <v>38</v>
      </c>
    </row>
    <row r="1429" spans="1:8" x14ac:dyDescent="0.2">
      <c r="A1429" t="s">
        <v>8219</v>
      </c>
      <c r="B1429">
        <v>93</v>
      </c>
      <c r="F1429" t="s">
        <v>8221</v>
      </c>
      <c r="G1429" s="16" t="s">
        <v>8221</v>
      </c>
      <c r="H1429">
        <v>4</v>
      </c>
    </row>
    <row r="1430" spans="1:8" x14ac:dyDescent="0.2">
      <c r="A1430" t="s">
        <v>8219</v>
      </c>
      <c r="B1430">
        <v>69</v>
      </c>
      <c r="F1430" t="s">
        <v>8221</v>
      </c>
      <c r="G1430" s="16" t="s">
        <v>8221</v>
      </c>
      <c r="H1430">
        <v>0</v>
      </c>
    </row>
    <row r="1431" spans="1:8" x14ac:dyDescent="0.2">
      <c r="A1431" t="s">
        <v>8219</v>
      </c>
      <c r="B1431">
        <v>21</v>
      </c>
      <c r="F1431" t="s">
        <v>8221</v>
      </c>
      <c r="G1431" s="16" t="s">
        <v>8221</v>
      </c>
      <c r="H1431">
        <v>2</v>
      </c>
    </row>
    <row r="1432" spans="1:8" x14ac:dyDescent="0.2">
      <c r="A1432" t="s">
        <v>8219</v>
      </c>
      <c r="B1432">
        <v>57</v>
      </c>
      <c r="F1432" t="s">
        <v>8221</v>
      </c>
      <c r="G1432" s="16" t="s">
        <v>8221</v>
      </c>
      <c r="H1432">
        <v>0</v>
      </c>
    </row>
    <row r="1433" spans="1:8" x14ac:dyDescent="0.2">
      <c r="A1433" t="s">
        <v>8219</v>
      </c>
      <c r="B1433">
        <v>108</v>
      </c>
      <c r="F1433" t="s">
        <v>8221</v>
      </c>
      <c r="G1433" s="16" t="s">
        <v>8221</v>
      </c>
      <c r="H1433">
        <v>1</v>
      </c>
    </row>
    <row r="1434" spans="1:8" x14ac:dyDescent="0.2">
      <c r="A1434" t="s">
        <v>8219</v>
      </c>
      <c r="B1434">
        <v>83</v>
      </c>
      <c r="F1434" t="s">
        <v>8221</v>
      </c>
      <c r="G1434" s="16" t="s">
        <v>8221</v>
      </c>
      <c r="H1434">
        <v>7</v>
      </c>
    </row>
    <row r="1435" spans="1:8" x14ac:dyDescent="0.2">
      <c r="A1435" t="s">
        <v>8219</v>
      </c>
      <c r="B1435">
        <v>96</v>
      </c>
      <c r="F1435" t="s">
        <v>8221</v>
      </c>
      <c r="G1435" s="16" t="s">
        <v>8221</v>
      </c>
      <c r="H1435">
        <v>2</v>
      </c>
    </row>
    <row r="1436" spans="1:8" x14ac:dyDescent="0.2">
      <c r="A1436" t="s">
        <v>8219</v>
      </c>
      <c r="B1436">
        <v>64</v>
      </c>
      <c r="F1436" t="s">
        <v>8221</v>
      </c>
      <c r="G1436" s="16" t="s">
        <v>8221</v>
      </c>
      <c r="H1436">
        <v>4</v>
      </c>
    </row>
    <row r="1437" spans="1:8" x14ac:dyDescent="0.2">
      <c r="A1437" t="s">
        <v>8219</v>
      </c>
      <c r="B1437">
        <v>14</v>
      </c>
      <c r="F1437" t="s">
        <v>8221</v>
      </c>
      <c r="G1437" s="16" t="s">
        <v>8221</v>
      </c>
      <c r="H1437">
        <v>4</v>
      </c>
    </row>
    <row r="1438" spans="1:8" x14ac:dyDescent="0.2">
      <c r="A1438" t="s">
        <v>8219</v>
      </c>
      <c r="B1438">
        <v>169</v>
      </c>
      <c r="F1438" t="s">
        <v>8221</v>
      </c>
      <c r="G1438" s="16" t="s">
        <v>8221</v>
      </c>
      <c r="H1438">
        <v>3</v>
      </c>
    </row>
    <row r="1439" spans="1:8" x14ac:dyDescent="0.2">
      <c r="A1439" t="s">
        <v>8219</v>
      </c>
      <c r="B1439">
        <v>33</v>
      </c>
      <c r="F1439" t="s">
        <v>8221</v>
      </c>
      <c r="G1439" s="16" t="s">
        <v>8221</v>
      </c>
      <c r="H1439">
        <v>2</v>
      </c>
    </row>
    <row r="1440" spans="1:8" x14ac:dyDescent="0.2">
      <c r="A1440" t="s">
        <v>8219</v>
      </c>
      <c r="B1440">
        <v>102</v>
      </c>
      <c r="F1440" t="s">
        <v>8221</v>
      </c>
      <c r="G1440" s="16" t="s">
        <v>8221</v>
      </c>
      <c r="H1440">
        <v>197</v>
      </c>
    </row>
    <row r="1441" spans="1:8" x14ac:dyDescent="0.2">
      <c r="A1441" t="s">
        <v>8219</v>
      </c>
      <c r="B1441">
        <v>104</v>
      </c>
      <c r="F1441" t="s">
        <v>8221</v>
      </c>
      <c r="G1441" s="16" t="s">
        <v>8221</v>
      </c>
      <c r="H1441">
        <v>0</v>
      </c>
    </row>
    <row r="1442" spans="1:8" x14ac:dyDescent="0.2">
      <c r="A1442" t="s">
        <v>8219</v>
      </c>
      <c r="B1442">
        <v>20</v>
      </c>
      <c r="F1442" t="s">
        <v>8221</v>
      </c>
      <c r="G1442" s="16" t="s">
        <v>8221</v>
      </c>
      <c r="H1442">
        <v>1</v>
      </c>
    </row>
    <row r="1443" spans="1:8" x14ac:dyDescent="0.2">
      <c r="A1443" t="s">
        <v>8219</v>
      </c>
      <c r="B1443">
        <v>35</v>
      </c>
      <c r="F1443" t="s">
        <v>8221</v>
      </c>
      <c r="G1443" s="16" t="s">
        <v>8221</v>
      </c>
      <c r="H1443">
        <v>4</v>
      </c>
    </row>
    <row r="1444" spans="1:8" x14ac:dyDescent="0.2">
      <c r="A1444" t="s">
        <v>8219</v>
      </c>
      <c r="B1444">
        <v>94</v>
      </c>
      <c r="F1444" t="s">
        <v>8221</v>
      </c>
      <c r="G1444" s="16" t="s">
        <v>8221</v>
      </c>
      <c r="H1444">
        <v>0</v>
      </c>
    </row>
    <row r="1445" spans="1:8" x14ac:dyDescent="0.2">
      <c r="A1445" t="s">
        <v>8219</v>
      </c>
      <c r="B1445">
        <v>14</v>
      </c>
      <c r="F1445" t="s">
        <v>8221</v>
      </c>
      <c r="G1445" s="16" t="s">
        <v>8221</v>
      </c>
      <c r="H1445">
        <v>7</v>
      </c>
    </row>
    <row r="1446" spans="1:8" x14ac:dyDescent="0.2">
      <c r="A1446" t="s">
        <v>8219</v>
      </c>
      <c r="B1446">
        <v>15</v>
      </c>
      <c r="F1446" t="s">
        <v>8221</v>
      </c>
      <c r="G1446" s="16" t="s">
        <v>8221</v>
      </c>
      <c r="H1446">
        <v>11</v>
      </c>
    </row>
    <row r="1447" spans="1:8" x14ac:dyDescent="0.2">
      <c r="A1447" t="s">
        <v>8219</v>
      </c>
      <c r="B1447">
        <v>51</v>
      </c>
      <c r="F1447" t="s">
        <v>8221</v>
      </c>
      <c r="G1447" s="16" t="s">
        <v>8221</v>
      </c>
      <c r="H1447">
        <v>0</v>
      </c>
    </row>
    <row r="1448" spans="1:8" x14ac:dyDescent="0.2">
      <c r="A1448" t="s">
        <v>8219</v>
      </c>
      <c r="B1448">
        <v>19</v>
      </c>
      <c r="F1448" t="s">
        <v>8221</v>
      </c>
      <c r="G1448" s="16" t="s">
        <v>8221</v>
      </c>
      <c r="H1448">
        <v>6</v>
      </c>
    </row>
    <row r="1449" spans="1:8" x14ac:dyDescent="0.2">
      <c r="A1449" t="s">
        <v>8219</v>
      </c>
      <c r="B1449">
        <v>23</v>
      </c>
      <c r="F1449" t="s">
        <v>8221</v>
      </c>
      <c r="G1449" s="16" t="s">
        <v>8221</v>
      </c>
      <c r="H1449">
        <v>0</v>
      </c>
    </row>
    <row r="1450" spans="1:8" x14ac:dyDescent="0.2">
      <c r="A1450" t="s">
        <v>8219</v>
      </c>
      <c r="B1450">
        <v>97</v>
      </c>
      <c r="F1450" t="s">
        <v>8221</v>
      </c>
      <c r="G1450" s="16" t="s">
        <v>8221</v>
      </c>
      <c r="H1450">
        <v>7</v>
      </c>
    </row>
    <row r="1451" spans="1:8" x14ac:dyDescent="0.2">
      <c r="A1451" t="s">
        <v>8219</v>
      </c>
      <c r="B1451">
        <v>76</v>
      </c>
      <c r="F1451" t="s">
        <v>8221</v>
      </c>
      <c r="G1451" s="16" t="s">
        <v>8221</v>
      </c>
      <c r="H1451">
        <v>94</v>
      </c>
    </row>
    <row r="1452" spans="1:8" x14ac:dyDescent="0.2">
      <c r="A1452" t="s">
        <v>8219</v>
      </c>
      <c r="B1452">
        <v>11</v>
      </c>
      <c r="F1452" t="s">
        <v>8221</v>
      </c>
      <c r="G1452" s="16" t="s">
        <v>8221</v>
      </c>
      <c r="H1452">
        <v>2</v>
      </c>
    </row>
    <row r="1453" spans="1:8" x14ac:dyDescent="0.2">
      <c r="A1453" t="s">
        <v>8219</v>
      </c>
      <c r="B1453">
        <v>52</v>
      </c>
      <c r="F1453" t="s">
        <v>8221</v>
      </c>
      <c r="G1453" s="16" t="s">
        <v>8221</v>
      </c>
      <c r="H1453">
        <v>25</v>
      </c>
    </row>
    <row r="1454" spans="1:8" x14ac:dyDescent="0.2">
      <c r="A1454" t="s">
        <v>8219</v>
      </c>
      <c r="B1454">
        <v>95</v>
      </c>
      <c r="F1454" t="s">
        <v>8221</v>
      </c>
      <c r="G1454" s="16" t="s">
        <v>8221</v>
      </c>
      <c r="H1454">
        <v>17</v>
      </c>
    </row>
    <row r="1455" spans="1:8" x14ac:dyDescent="0.2">
      <c r="A1455" t="s">
        <v>8219</v>
      </c>
      <c r="B1455">
        <v>35</v>
      </c>
      <c r="F1455" t="s">
        <v>8221</v>
      </c>
      <c r="G1455" s="16" t="s">
        <v>8221</v>
      </c>
      <c r="H1455">
        <v>2</v>
      </c>
    </row>
    <row r="1456" spans="1:8" x14ac:dyDescent="0.2">
      <c r="A1456" t="s">
        <v>8219</v>
      </c>
      <c r="B1456">
        <v>21</v>
      </c>
      <c r="F1456" t="s">
        <v>8221</v>
      </c>
      <c r="G1456" s="16" t="s">
        <v>8221</v>
      </c>
      <c r="H1456">
        <v>4</v>
      </c>
    </row>
    <row r="1457" spans="1:8" x14ac:dyDescent="0.2">
      <c r="A1457" t="s">
        <v>8219</v>
      </c>
      <c r="B1457">
        <v>93</v>
      </c>
      <c r="F1457" t="s">
        <v>8221</v>
      </c>
      <c r="G1457" s="16" t="s">
        <v>8221</v>
      </c>
      <c r="H1457">
        <v>5</v>
      </c>
    </row>
    <row r="1458" spans="1:8" x14ac:dyDescent="0.2">
      <c r="A1458" t="s">
        <v>8219</v>
      </c>
      <c r="B1458">
        <v>11</v>
      </c>
      <c r="F1458" t="s">
        <v>8221</v>
      </c>
      <c r="G1458" s="16" t="s">
        <v>8221</v>
      </c>
      <c r="H1458">
        <v>2</v>
      </c>
    </row>
    <row r="1459" spans="1:8" x14ac:dyDescent="0.2">
      <c r="A1459" t="s">
        <v>8219</v>
      </c>
      <c r="B1459">
        <v>21</v>
      </c>
      <c r="F1459" t="s">
        <v>8221</v>
      </c>
      <c r="G1459" s="16" t="s">
        <v>8221</v>
      </c>
      <c r="H1459">
        <v>2</v>
      </c>
    </row>
    <row r="1460" spans="1:8" x14ac:dyDescent="0.2">
      <c r="A1460" t="s">
        <v>8219</v>
      </c>
      <c r="B1460">
        <v>54</v>
      </c>
      <c r="F1460" t="s">
        <v>8221</v>
      </c>
      <c r="G1460" s="16" t="s">
        <v>8221</v>
      </c>
      <c r="H1460">
        <v>3</v>
      </c>
    </row>
    <row r="1461" spans="1:8" x14ac:dyDescent="0.2">
      <c r="A1461" t="s">
        <v>8219</v>
      </c>
      <c r="B1461">
        <v>31</v>
      </c>
      <c r="F1461" t="s">
        <v>8221</v>
      </c>
      <c r="G1461" s="16" t="s">
        <v>8221</v>
      </c>
      <c r="H1461">
        <v>0</v>
      </c>
    </row>
    <row r="1462" spans="1:8" x14ac:dyDescent="0.2">
      <c r="A1462" t="s">
        <v>8219</v>
      </c>
      <c r="B1462">
        <v>132</v>
      </c>
      <c r="F1462" t="s">
        <v>8221</v>
      </c>
      <c r="G1462" s="16" t="s">
        <v>8221</v>
      </c>
      <c r="H1462">
        <v>4</v>
      </c>
    </row>
    <row r="1463" spans="1:8" x14ac:dyDescent="0.2">
      <c r="A1463" t="s">
        <v>8219</v>
      </c>
      <c r="B1463">
        <v>3</v>
      </c>
      <c r="F1463" t="s">
        <v>8221</v>
      </c>
      <c r="G1463" s="16" t="s">
        <v>8221</v>
      </c>
      <c r="H1463">
        <v>1</v>
      </c>
    </row>
    <row r="1464" spans="1:8" x14ac:dyDescent="0.2">
      <c r="A1464" t="s">
        <v>8219</v>
      </c>
      <c r="B1464">
        <v>6</v>
      </c>
      <c r="F1464" t="s">
        <v>8221</v>
      </c>
      <c r="G1464" s="16" t="s">
        <v>8221</v>
      </c>
      <c r="H1464">
        <v>12</v>
      </c>
    </row>
    <row r="1465" spans="1:8" x14ac:dyDescent="0.2">
      <c r="A1465" t="s">
        <v>8219</v>
      </c>
      <c r="B1465">
        <v>10</v>
      </c>
      <c r="F1465" t="s">
        <v>8221</v>
      </c>
      <c r="G1465" s="16" t="s">
        <v>8221</v>
      </c>
      <c r="H1465">
        <v>4</v>
      </c>
    </row>
    <row r="1466" spans="1:8" x14ac:dyDescent="0.2">
      <c r="A1466" t="s">
        <v>8219</v>
      </c>
      <c r="B1466">
        <v>147</v>
      </c>
      <c r="F1466" t="s">
        <v>8221</v>
      </c>
      <c r="G1466" s="16" t="s">
        <v>8221</v>
      </c>
      <c r="H1466">
        <v>91</v>
      </c>
    </row>
    <row r="1467" spans="1:8" x14ac:dyDescent="0.2">
      <c r="A1467" t="s">
        <v>8219</v>
      </c>
      <c r="B1467">
        <v>199</v>
      </c>
      <c r="F1467" t="s">
        <v>8221</v>
      </c>
      <c r="G1467" s="16" t="s">
        <v>8221</v>
      </c>
      <c r="H1467">
        <v>1</v>
      </c>
    </row>
    <row r="1468" spans="1:8" x14ac:dyDescent="0.2">
      <c r="A1468" t="s">
        <v>8219</v>
      </c>
      <c r="B1468">
        <v>50</v>
      </c>
      <c r="F1468" t="s">
        <v>8221</v>
      </c>
      <c r="G1468" s="16" t="s">
        <v>8221</v>
      </c>
      <c r="H1468">
        <v>1</v>
      </c>
    </row>
    <row r="1469" spans="1:8" x14ac:dyDescent="0.2">
      <c r="A1469" t="s">
        <v>8219</v>
      </c>
      <c r="B1469">
        <v>21</v>
      </c>
      <c r="F1469" t="s">
        <v>8221</v>
      </c>
      <c r="G1469" s="16" t="s">
        <v>8221</v>
      </c>
      <c r="H1469">
        <v>0</v>
      </c>
    </row>
    <row r="1470" spans="1:8" x14ac:dyDescent="0.2">
      <c r="A1470" t="s">
        <v>8219</v>
      </c>
      <c r="B1470">
        <v>24</v>
      </c>
      <c r="F1470" t="s">
        <v>8221</v>
      </c>
      <c r="G1470" s="16" t="s">
        <v>8221</v>
      </c>
      <c r="H1470">
        <v>13</v>
      </c>
    </row>
    <row r="1471" spans="1:8" x14ac:dyDescent="0.2">
      <c r="A1471" t="s">
        <v>8219</v>
      </c>
      <c r="B1471">
        <v>32</v>
      </c>
      <c r="F1471" t="s">
        <v>8221</v>
      </c>
      <c r="G1471" s="16" t="s">
        <v>8221</v>
      </c>
      <c r="H1471">
        <v>2</v>
      </c>
    </row>
    <row r="1472" spans="1:8" x14ac:dyDescent="0.2">
      <c r="A1472" t="s">
        <v>8219</v>
      </c>
      <c r="B1472">
        <v>62</v>
      </c>
      <c r="F1472" t="s">
        <v>8221</v>
      </c>
      <c r="G1472" s="16" t="s">
        <v>8221</v>
      </c>
      <c r="H1472">
        <v>0</v>
      </c>
    </row>
    <row r="1473" spans="1:8" x14ac:dyDescent="0.2">
      <c r="A1473" t="s">
        <v>8219</v>
      </c>
      <c r="B1473">
        <v>9</v>
      </c>
      <c r="F1473" t="s">
        <v>8221</v>
      </c>
      <c r="G1473" s="16" t="s">
        <v>8221</v>
      </c>
      <c r="H1473">
        <v>21</v>
      </c>
    </row>
    <row r="1474" spans="1:8" x14ac:dyDescent="0.2">
      <c r="A1474" t="s">
        <v>8219</v>
      </c>
      <c r="B1474">
        <v>38</v>
      </c>
      <c r="F1474" t="s">
        <v>8221</v>
      </c>
      <c r="G1474" s="16" t="s">
        <v>8221</v>
      </c>
      <c r="H1474">
        <v>9</v>
      </c>
    </row>
    <row r="1475" spans="1:8" x14ac:dyDescent="0.2">
      <c r="A1475" t="s">
        <v>8219</v>
      </c>
      <c r="B1475">
        <v>54</v>
      </c>
      <c r="F1475" t="s">
        <v>8221</v>
      </c>
      <c r="G1475" s="16" t="s">
        <v>8221</v>
      </c>
      <c r="H1475">
        <v>6</v>
      </c>
    </row>
    <row r="1476" spans="1:8" x14ac:dyDescent="0.2">
      <c r="A1476" t="s">
        <v>8219</v>
      </c>
      <c r="B1476">
        <v>37</v>
      </c>
      <c r="F1476" t="s">
        <v>8221</v>
      </c>
      <c r="G1476" s="16" t="s">
        <v>8221</v>
      </c>
      <c r="H1476">
        <v>4</v>
      </c>
    </row>
    <row r="1477" spans="1:8" x14ac:dyDescent="0.2">
      <c r="A1477" t="s">
        <v>8219</v>
      </c>
      <c r="B1477">
        <v>39</v>
      </c>
      <c r="F1477" t="s">
        <v>8221</v>
      </c>
      <c r="G1477" s="16" t="s">
        <v>8221</v>
      </c>
      <c r="H1477">
        <v>7</v>
      </c>
    </row>
    <row r="1478" spans="1:8" x14ac:dyDescent="0.2">
      <c r="A1478" t="s">
        <v>8219</v>
      </c>
      <c r="B1478">
        <v>34</v>
      </c>
      <c r="F1478" t="s">
        <v>8221</v>
      </c>
      <c r="G1478" s="16" t="s">
        <v>8221</v>
      </c>
      <c r="H1478">
        <v>5</v>
      </c>
    </row>
    <row r="1479" spans="1:8" x14ac:dyDescent="0.2">
      <c r="A1479" t="s">
        <v>8219</v>
      </c>
      <c r="B1479">
        <v>55</v>
      </c>
      <c r="F1479" t="s">
        <v>8221</v>
      </c>
      <c r="G1479" s="16" t="s">
        <v>8221</v>
      </c>
      <c r="H1479">
        <v>0</v>
      </c>
    </row>
    <row r="1480" spans="1:8" x14ac:dyDescent="0.2">
      <c r="A1480" t="s">
        <v>8219</v>
      </c>
      <c r="B1480">
        <v>32</v>
      </c>
      <c r="F1480" t="s">
        <v>8221</v>
      </c>
      <c r="G1480" s="16" t="s">
        <v>8221</v>
      </c>
      <c r="H1480">
        <v>3</v>
      </c>
    </row>
    <row r="1481" spans="1:8" x14ac:dyDescent="0.2">
      <c r="A1481" t="s">
        <v>8219</v>
      </c>
      <c r="B1481">
        <v>25</v>
      </c>
      <c r="F1481" t="s">
        <v>8221</v>
      </c>
      <c r="G1481" s="16" t="s">
        <v>8221</v>
      </c>
      <c r="H1481">
        <v>9</v>
      </c>
    </row>
    <row r="1482" spans="1:8" x14ac:dyDescent="0.2">
      <c r="A1482" t="s">
        <v>8219</v>
      </c>
      <c r="B1482">
        <v>33</v>
      </c>
      <c r="F1482" t="s">
        <v>8221</v>
      </c>
      <c r="G1482" s="16" t="s">
        <v>8221</v>
      </c>
      <c r="H1482">
        <v>6</v>
      </c>
    </row>
    <row r="1483" spans="1:8" x14ac:dyDescent="0.2">
      <c r="A1483" t="s">
        <v>8219</v>
      </c>
      <c r="B1483">
        <v>108</v>
      </c>
      <c r="F1483" t="s">
        <v>8221</v>
      </c>
      <c r="G1483" s="16" t="s">
        <v>8221</v>
      </c>
      <c r="H1483">
        <v>4</v>
      </c>
    </row>
    <row r="1484" spans="1:8" x14ac:dyDescent="0.2">
      <c r="A1484" t="s">
        <v>8219</v>
      </c>
      <c r="B1484">
        <v>20</v>
      </c>
      <c r="F1484" t="s">
        <v>8221</v>
      </c>
      <c r="G1484" s="16" t="s">
        <v>8221</v>
      </c>
      <c r="H1484">
        <v>1</v>
      </c>
    </row>
    <row r="1485" spans="1:8" x14ac:dyDescent="0.2">
      <c r="A1485" t="s">
        <v>8219</v>
      </c>
      <c r="B1485">
        <v>98</v>
      </c>
      <c r="F1485" t="s">
        <v>8221</v>
      </c>
      <c r="G1485" s="16" t="s">
        <v>8221</v>
      </c>
      <c r="H1485">
        <v>17</v>
      </c>
    </row>
    <row r="1486" spans="1:8" x14ac:dyDescent="0.2">
      <c r="A1486" t="s">
        <v>8219</v>
      </c>
      <c r="B1486">
        <v>196</v>
      </c>
      <c r="F1486" t="s">
        <v>8221</v>
      </c>
      <c r="G1486" s="16" t="s">
        <v>8221</v>
      </c>
      <c r="H1486">
        <v>1</v>
      </c>
    </row>
    <row r="1487" spans="1:8" x14ac:dyDescent="0.2">
      <c r="A1487" t="s">
        <v>8219</v>
      </c>
      <c r="B1487">
        <v>39</v>
      </c>
      <c r="F1487" t="s">
        <v>8221</v>
      </c>
      <c r="G1487" s="16" t="s">
        <v>8221</v>
      </c>
      <c r="H1487">
        <v>13</v>
      </c>
    </row>
    <row r="1488" spans="1:8" x14ac:dyDescent="0.2">
      <c r="A1488" t="s">
        <v>8219</v>
      </c>
      <c r="B1488">
        <v>128</v>
      </c>
      <c r="F1488" t="s">
        <v>8221</v>
      </c>
      <c r="G1488" s="16" t="s">
        <v>8221</v>
      </c>
      <c r="H1488">
        <v>6</v>
      </c>
    </row>
    <row r="1489" spans="1:8" x14ac:dyDescent="0.2">
      <c r="A1489" t="s">
        <v>8219</v>
      </c>
      <c r="B1489">
        <v>71</v>
      </c>
      <c r="F1489" t="s">
        <v>8221</v>
      </c>
      <c r="G1489" s="16" t="s">
        <v>8221</v>
      </c>
      <c r="H1489">
        <v>0</v>
      </c>
    </row>
    <row r="1490" spans="1:8" x14ac:dyDescent="0.2">
      <c r="A1490" t="s">
        <v>8219</v>
      </c>
      <c r="B1490">
        <v>47</v>
      </c>
      <c r="F1490" t="s">
        <v>8221</v>
      </c>
      <c r="G1490" s="16" t="s">
        <v>8221</v>
      </c>
      <c r="H1490">
        <v>2</v>
      </c>
    </row>
    <row r="1491" spans="1:8" x14ac:dyDescent="0.2">
      <c r="A1491" t="s">
        <v>8219</v>
      </c>
      <c r="B1491">
        <v>17</v>
      </c>
      <c r="F1491" t="s">
        <v>8221</v>
      </c>
      <c r="G1491" s="16" t="s">
        <v>8221</v>
      </c>
      <c r="H1491">
        <v>2</v>
      </c>
    </row>
    <row r="1492" spans="1:8" x14ac:dyDescent="0.2">
      <c r="A1492" t="s">
        <v>8219</v>
      </c>
      <c r="B1492">
        <v>91</v>
      </c>
      <c r="F1492" t="s">
        <v>8221</v>
      </c>
      <c r="G1492" s="16" t="s">
        <v>8221</v>
      </c>
      <c r="H1492">
        <v>21</v>
      </c>
    </row>
    <row r="1493" spans="1:8" x14ac:dyDescent="0.2">
      <c r="A1493" t="s">
        <v>8219</v>
      </c>
      <c r="B1493">
        <v>43</v>
      </c>
      <c r="F1493" t="s">
        <v>8221</v>
      </c>
      <c r="G1493" s="16" t="s">
        <v>8221</v>
      </c>
      <c r="H1493">
        <v>13</v>
      </c>
    </row>
    <row r="1494" spans="1:8" x14ac:dyDescent="0.2">
      <c r="A1494" t="s">
        <v>8219</v>
      </c>
      <c r="B1494">
        <v>17</v>
      </c>
      <c r="F1494" t="s">
        <v>8221</v>
      </c>
      <c r="G1494" s="16" t="s">
        <v>8221</v>
      </c>
      <c r="H1494">
        <v>0</v>
      </c>
    </row>
    <row r="1495" spans="1:8" x14ac:dyDescent="0.2">
      <c r="A1495" t="s">
        <v>8219</v>
      </c>
      <c r="B1495">
        <v>33</v>
      </c>
      <c r="F1495" t="s">
        <v>8221</v>
      </c>
      <c r="G1495" s="16" t="s">
        <v>8221</v>
      </c>
      <c r="H1495">
        <v>6</v>
      </c>
    </row>
    <row r="1496" spans="1:8" x14ac:dyDescent="0.2">
      <c r="A1496" t="s">
        <v>8219</v>
      </c>
      <c r="B1496">
        <v>87</v>
      </c>
      <c r="F1496" t="s">
        <v>8221</v>
      </c>
      <c r="G1496" s="16" t="s">
        <v>8221</v>
      </c>
      <c r="H1496">
        <v>0</v>
      </c>
    </row>
    <row r="1497" spans="1:8" x14ac:dyDescent="0.2">
      <c r="A1497" t="s">
        <v>8219</v>
      </c>
      <c r="B1497">
        <v>113</v>
      </c>
      <c r="F1497" t="s">
        <v>8221</v>
      </c>
      <c r="G1497" s="16" t="s">
        <v>8221</v>
      </c>
      <c r="H1497">
        <v>1</v>
      </c>
    </row>
    <row r="1498" spans="1:8" x14ac:dyDescent="0.2">
      <c r="A1498" t="s">
        <v>8219</v>
      </c>
      <c r="B1498">
        <v>14</v>
      </c>
      <c r="F1498" t="s">
        <v>8221</v>
      </c>
      <c r="G1498" s="16" t="s">
        <v>8221</v>
      </c>
      <c r="H1498">
        <v>0</v>
      </c>
    </row>
    <row r="1499" spans="1:8" x14ac:dyDescent="0.2">
      <c r="A1499" t="s">
        <v>8219</v>
      </c>
      <c r="B1499">
        <v>30</v>
      </c>
      <c r="F1499" t="s">
        <v>8221</v>
      </c>
      <c r="G1499" s="16" t="s">
        <v>8221</v>
      </c>
      <c r="H1499">
        <v>12</v>
      </c>
    </row>
    <row r="1500" spans="1:8" x14ac:dyDescent="0.2">
      <c r="A1500" t="s">
        <v>8219</v>
      </c>
      <c r="B1500">
        <v>16</v>
      </c>
      <c r="F1500" t="s">
        <v>8221</v>
      </c>
      <c r="G1500" s="16" t="s">
        <v>8221</v>
      </c>
      <c r="H1500">
        <v>2</v>
      </c>
    </row>
    <row r="1501" spans="1:8" x14ac:dyDescent="0.2">
      <c r="A1501" t="s">
        <v>8219</v>
      </c>
      <c r="B1501">
        <v>46</v>
      </c>
      <c r="F1501" t="s">
        <v>8221</v>
      </c>
      <c r="G1501" s="16" t="s">
        <v>8221</v>
      </c>
      <c r="H1501">
        <v>6</v>
      </c>
    </row>
    <row r="1502" spans="1:8" x14ac:dyDescent="0.2">
      <c r="A1502" t="s">
        <v>8219</v>
      </c>
      <c r="B1502">
        <v>24</v>
      </c>
      <c r="F1502" t="s">
        <v>8221</v>
      </c>
      <c r="G1502" s="16" t="s">
        <v>8221</v>
      </c>
      <c r="H1502">
        <v>1</v>
      </c>
    </row>
    <row r="1503" spans="1:8" x14ac:dyDescent="0.2">
      <c r="A1503" t="s">
        <v>8219</v>
      </c>
      <c r="B1503">
        <v>97</v>
      </c>
      <c r="F1503" t="s">
        <v>8221</v>
      </c>
      <c r="G1503" s="16" t="s">
        <v>8221</v>
      </c>
      <c r="H1503">
        <v>1</v>
      </c>
    </row>
    <row r="1504" spans="1:8" x14ac:dyDescent="0.2">
      <c r="A1504" t="s">
        <v>8219</v>
      </c>
      <c r="B1504">
        <v>59</v>
      </c>
      <c r="F1504" t="s">
        <v>8221</v>
      </c>
      <c r="G1504" s="16" t="s">
        <v>8221</v>
      </c>
      <c r="H1504">
        <v>5</v>
      </c>
    </row>
    <row r="1505" spans="1:8" x14ac:dyDescent="0.2">
      <c r="A1505" t="s">
        <v>8219</v>
      </c>
      <c r="B1505">
        <v>1095</v>
      </c>
      <c r="F1505" t="s">
        <v>8221</v>
      </c>
      <c r="G1505" s="16" t="s">
        <v>8221</v>
      </c>
      <c r="H1505">
        <v>0</v>
      </c>
    </row>
    <row r="1506" spans="1:8" x14ac:dyDescent="0.2">
      <c r="A1506" t="s">
        <v>8219</v>
      </c>
      <c r="B1506">
        <v>218</v>
      </c>
      <c r="F1506" t="s">
        <v>8221</v>
      </c>
      <c r="G1506" s="16" t="s">
        <v>8221</v>
      </c>
      <c r="H1506">
        <v>3</v>
      </c>
    </row>
    <row r="1507" spans="1:8" x14ac:dyDescent="0.2">
      <c r="A1507" t="s">
        <v>8219</v>
      </c>
      <c r="B1507">
        <v>111</v>
      </c>
      <c r="F1507" t="s">
        <v>8221</v>
      </c>
      <c r="G1507" s="16" t="s">
        <v>8221</v>
      </c>
      <c r="H1507">
        <v>8</v>
      </c>
    </row>
    <row r="1508" spans="1:8" x14ac:dyDescent="0.2">
      <c r="A1508" t="s">
        <v>8219</v>
      </c>
      <c r="B1508">
        <v>56</v>
      </c>
      <c r="F1508" t="s">
        <v>8221</v>
      </c>
      <c r="G1508" s="16" t="s">
        <v>8221</v>
      </c>
      <c r="H1508">
        <v>3</v>
      </c>
    </row>
    <row r="1509" spans="1:8" x14ac:dyDescent="0.2">
      <c r="A1509" t="s">
        <v>8219</v>
      </c>
      <c r="B1509">
        <v>265</v>
      </c>
      <c r="F1509" t="s">
        <v>8221</v>
      </c>
      <c r="G1509" s="16" t="s">
        <v>8221</v>
      </c>
      <c r="H1509">
        <v>8</v>
      </c>
    </row>
    <row r="1510" spans="1:8" x14ac:dyDescent="0.2">
      <c r="A1510" t="s">
        <v>8219</v>
      </c>
      <c r="B1510">
        <v>28</v>
      </c>
      <c r="F1510" t="s">
        <v>8221</v>
      </c>
      <c r="G1510" s="16" t="s">
        <v>8221</v>
      </c>
      <c r="H1510">
        <v>1</v>
      </c>
    </row>
    <row r="1511" spans="1:8" x14ac:dyDescent="0.2">
      <c r="A1511" t="s">
        <v>8219</v>
      </c>
      <c r="B1511">
        <v>364</v>
      </c>
      <c r="F1511" t="s">
        <v>8221</v>
      </c>
      <c r="G1511" s="16" t="s">
        <v>8221</v>
      </c>
      <c r="H1511">
        <v>4</v>
      </c>
    </row>
    <row r="1512" spans="1:8" x14ac:dyDescent="0.2">
      <c r="A1512" t="s">
        <v>8219</v>
      </c>
      <c r="B1512">
        <v>27</v>
      </c>
      <c r="F1512" t="s">
        <v>8221</v>
      </c>
      <c r="G1512" s="16" t="s">
        <v>8221</v>
      </c>
      <c r="H1512">
        <v>8</v>
      </c>
    </row>
    <row r="1513" spans="1:8" x14ac:dyDescent="0.2">
      <c r="A1513" t="s">
        <v>8219</v>
      </c>
      <c r="B1513">
        <v>93</v>
      </c>
      <c r="F1513" t="s">
        <v>8221</v>
      </c>
      <c r="G1513" s="16" t="s">
        <v>8221</v>
      </c>
      <c r="H1513">
        <v>1</v>
      </c>
    </row>
    <row r="1514" spans="1:8" x14ac:dyDescent="0.2">
      <c r="A1514" t="s">
        <v>8219</v>
      </c>
      <c r="B1514">
        <v>64</v>
      </c>
      <c r="F1514" t="s">
        <v>8221</v>
      </c>
      <c r="G1514" s="16" t="s">
        <v>8221</v>
      </c>
      <c r="H1514">
        <v>5</v>
      </c>
    </row>
    <row r="1515" spans="1:8" x14ac:dyDescent="0.2">
      <c r="A1515" t="s">
        <v>8219</v>
      </c>
      <c r="B1515">
        <v>22</v>
      </c>
      <c r="F1515" t="s">
        <v>8221</v>
      </c>
      <c r="G1515" s="16" t="s">
        <v>8221</v>
      </c>
      <c r="H1515">
        <v>0</v>
      </c>
    </row>
    <row r="1516" spans="1:8" x14ac:dyDescent="0.2">
      <c r="A1516" t="s">
        <v>8219</v>
      </c>
      <c r="B1516">
        <v>59</v>
      </c>
      <c r="F1516" t="s">
        <v>8221</v>
      </c>
      <c r="G1516" s="16" t="s">
        <v>8221</v>
      </c>
      <c r="H1516">
        <v>0</v>
      </c>
    </row>
    <row r="1517" spans="1:8" x14ac:dyDescent="0.2">
      <c r="A1517" t="s">
        <v>8219</v>
      </c>
      <c r="B1517">
        <v>249</v>
      </c>
      <c r="F1517" t="s">
        <v>8221</v>
      </c>
      <c r="G1517" s="16" t="s">
        <v>8221</v>
      </c>
      <c r="H1517">
        <v>1</v>
      </c>
    </row>
    <row r="1518" spans="1:8" x14ac:dyDescent="0.2">
      <c r="A1518" t="s">
        <v>8219</v>
      </c>
      <c r="B1518">
        <v>392</v>
      </c>
      <c r="F1518" t="s">
        <v>8221</v>
      </c>
      <c r="G1518" s="16" t="s">
        <v>8221</v>
      </c>
      <c r="H1518">
        <v>0</v>
      </c>
    </row>
    <row r="1519" spans="1:8" x14ac:dyDescent="0.2">
      <c r="A1519" t="s">
        <v>8219</v>
      </c>
      <c r="B1519">
        <v>115</v>
      </c>
      <c r="F1519" t="s">
        <v>8221</v>
      </c>
      <c r="G1519" s="16" t="s">
        <v>8221</v>
      </c>
      <c r="H1519">
        <v>0</v>
      </c>
    </row>
    <row r="1520" spans="1:8" x14ac:dyDescent="0.2">
      <c r="A1520" t="s">
        <v>8219</v>
      </c>
      <c r="B1520">
        <v>433</v>
      </c>
      <c r="F1520" t="s">
        <v>8221</v>
      </c>
      <c r="G1520" s="16" t="s">
        <v>8221</v>
      </c>
      <c r="H1520">
        <v>6</v>
      </c>
    </row>
    <row r="1521" spans="1:8" x14ac:dyDescent="0.2">
      <c r="A1521" t="s">
        <v>8219</v>
      </c>
      <c r="B1521">
        <v>20</v>
      </c>
      <c r="F1521" t="s">
        <v>8221</v>
      </c>
      <c r="G1521" s="16" t="s">
        <v>8221</v>
      </c>
      <c r="H1521">
        <v>6</v>
      </c>
    </row>
    <row r="1522" spans="1:8" x14ac:dyDescent="0.2">
      <c r="A1522" t="s">
        <v>8219</v>
      </c>
      <c r="B1522">
        <v>8</v>
      </c>
      <c r="F1522" t="s">
        <v>8221</v>
      </c>
      <c r="G1522" s="16" t="s">
        <v>8221</v>
      </c>
      <c r="H1522">
        <v>14</v>
      </c>
    </row>
    <row r="1523" spans="1:8" x14ac:dyDescent="0.2">
      <c r="A1523" t="s">
        <v>8219</v>
      </c>
      <c r="B1523">
        <v>175</v>
      </c>
      <c r="F1523" t="s">
        <v>8221</v>
      </c>
      <c r="G1523" s="16" t="s">
        <v>8221</v>
      </c>
      <c r="H1523">
        <v>6</v>
      </c>
    </row>
    <row r="1524" spans="1:8" x14ac:dyDescent="0.2">
      <c r="A1524" t="s">
        <v>8219</v>
      </c>
      <c r="B1524">
        <v>104</v>
      </c>
      <c r="F1524" t="s">
        <v>8221</v>
      </c>
      <c r="G1524" s="16" t="s">
        <v>8221</v>
      </c>
      <c r="H1524">
        <v>33</v>
      </c>
    </row>
    <row r="1525" spans="1:8" x14ac:dyDescent="0.2">
      <c r="A1525" t="s">
        <v>8219</v>
      </c>
      <c r="B1525">
        <v>17</v>
      </c>
      <c r="F1525" t="s">
        <v>8221</v>
      </c>
      <c r="G1525" s="16" t="s">
        <v>8221</v>
      </c>
      <c r="H1525">
        <v>4</v>
      </c>
    </row>
    <row r="1526" spans="1:8" x14ac:dyDescent="0.2">
      <c r="A1526" t="s">
        <v>8219</v>
      </c>
      <c r="B1526">
        <v>277</v>
      </c>
      <c r="F1526" t="s">
        <v>8221</v>
      </c>
      <c r="G1526" s="16" t="s">
        <v>8221</v>
      </c>
      <c r="H1526">
        <v>1</v>
      </c>
    </row>
    <row r="1527" spans="1:8" x14ac:dyDescent="0.2">
      <c r="A1527" t="s">
        <v>8219</v>
      </c>
      <c r="B1527">
        <v>118</v>
      </c>
      <c r="F1527" t="s">
        <v>8221</v>
      </c>
      <c r="G1527" s="16" t="s">
        <v>8221</v>
      </c>
      <c r="H1527">
        <v>0</v>
      </c>
    </row>
    <row r="1528" spans="1:8" x14ac:dyDescent="0.2">
      <c r="A1528" t="s">
        <v>8219</v>
      </c>
      <c r="B1528">
        <v>97</v>
      </c>
      <c r="F1528" t="s">
        <v>8221</v>
      </c>
      <c r="G1528" s="16" t="s">
        <v>8221</v>
      </c>
      <c r="H1528">
        <v>6</v>
      </c>
    </row>
    <row r="1529" spans="1:8" x14ac:dyDescent="0.2">
      <c r="A1529" t="s">
        <v>8219</v>
      </c>
      <c r="B1529">
        <v>20</v>
      </c>
      <c r="F1529" t="s">
        <v>8221</v>
      </c>
      <c r="G1529" s="16" t="s">
        <v>8221</v>
      </c>
      <c r="H1529">
        <v>6</v>
      </c>
    </row>
    <row r="1530" spans="1:8" x14ac:dyDescent="0.2">
      <c r="A1530" t="s">
        <v>8219</v>
      </c>
      <c r="B1530">
        <v>26</v>
      </c>
      <c r="F1530" t="s">
        <v>8221</v>
      </c>
      <c r="G1530" s="16" t="s">
        <v>8221</v>
      </c>
      <c r="H1530">
        <v>1</v>
      </c>
    </row>
    <row r="1531" spans="1:8" x14ac:dyDescent="0.2">
      <c r="A1531" t="s">
        <v>8219</v>
      </c>
      <c r="B1531">
        <v>128</v>
      </c>
      <c r="F1531" t="s">
        <v>8221</v>
      </c>
      <c r="G1531" s="16" t="s">
        <v>8221</v>
      </c>
      <c r="H1531">
        <v>3</v>
      </c>
    </row>
    <row r="1532" spans="1:8" x14ac:dyDescent="0.2">
      <c r="A1532" t="s">
        <v>8219</v>
      </c>
      <c r="B1532">
        <v>15</v>
      </c>
      <c r="F1532" t="s">
        <v>8221</v>
      </c>
    </row>
    <row r="1533" spans="1:8" x14ac:dyDescent="0.2">
      <c r="A1533" t="s">
        <v>8219</v>
      </c>
      <c r="B1533">
        <v>25</v>
      </c>
      <c r="F1533" t="s">
        <v>8221</v>
      </c>
    </row>
    <row r="1534" spans="1:8" x14ac:dyDescent="0.2">
      <c r="A1534" t="s">
        <v>8219</v>
      </c>
      <c r="B1534">
        <v>55</v>
      </c>
      <c r="F1534" t="s">
        <v>8221</v>
      </c>
    </row>
    <row r="1535" spans="1:8" x14ac:dyDescent="0.2">
      <c r="A1535" t="s">
        <v>8219</v>
      </c>
      <c r="B1535">
        <v>107</v>
      </c>
      <c r="F1535" t="s">
        <v>8221</v>
      </c>
    </row>
    <row r="1536" spans="1:8" x14ac:dyDescent="0.2">
      <c r="A1536" t="s">
        <v>8219</v>
      </c>
      <c r="B1536">
        <v>557</v>
      </c>
      <c r="F1536" t="s">
        <v>8221</v>
      </c>
    </row>
    <row r="1537" spans="1:6" x14ac:dyDescent="0.2">
      <c r="A1537" t="s">
        <v>8219</v>
      </c>
      <c r="B1537">
        <v>40</v>
      </c>
      <c r="F1537" t="s">
        <v>8221</v>
      </c>
    </row>
    <row r="1538" spans="1:6" x14ac:dyDescent="0.2">
      <c r="A1538" t="s">
        <v>8219</v>
      </c>
      <c r="B1538">
        <v>36</v>
      </c>
      <c r="F1538" t="s">
        <v>8221</v>
      </c>
    </row>
    <row r="1539" spans="1:6" x14ac:dyDescent="0.2">
      <c r="A1539" t="s">
        <v>8219</v>
      </c>
      <c r="B1539">
        <v>159</v>
      </c>
      <c r="F1539" t="s">
        <v>8221</v>
      </c>
    </row>
    <row r="1540" spans="1:6" x14ac:dyDescent="0.2">
      <c r="A1540" t="s">
        <v>8219</v>
      </c>
      <c r="B1540">
        <v>41</v>
      </c>
      <c r="F1540" t="s">
        <v>8221</v>
      </c>
    </row>
    <row r="1541" spans="1:6" x14ac:dyDescent="0.2">
      <c r="A1541" t="s">
        <v>8219</v>
      </c>
      <c r="B1541">
        <v>226</v>
      </c>
      <c r="F1541" t="s">
        <v>8221</v>
      </c>
    </row>
    <row r="1542" spans="1:6" x14ac:dyDescent="0.2">
      <c r="A1542" t="s">
        <v>8219</v>
      </c>
      <c r="B1542">
        <v>30</v>
      </c>
      <c r="F1542" t="s">
        <v>8221</v>
      </c>
    </row>
    <row r="1543" spans="1:6" x14ac:dyDescent="0.2">
      <c r="A1543" t="s">
        <v>8219</v>
      </c>
      <c r="B1543">
        <v>103</v>
      </c>
      <c r="F1543" t="s">
        <v>8221</v>
      </c>
    </row>
    <row r="1544" spans="1:6" x14ac:dyDescent="0.2">
      <c r="A1544" t="s">
        <v>8219</v>
      </c>
      <c r="B1544">
        <v>62</v>
      </c>
      <c r="F1544" t="s">
        <v>8221</v>
      </c>
    </row>
    <row r="1545" spans="1:6" x14ac:dyDescent="0.2">
      <c r="A1545" t="s">
        <v>8219</v>
      </c>
      <c r="B1545">
        <v>6</v>
      </c>
      <c r="F1545" t="s">
        <v>8221</v>
      </c>
    </row>
    <row r="1546" spans="1:6" x14ac:dyDescent="0.2">
      <c r="A1546" t="s">
        <v>8219</v>
      </c>
      <c r="B1546">
        <v>182</v>
      </c>
      <c r="F1546" t="s">
        <v>8221</v>
      </c>
    </row>
    <row r="1547" spans="1:6" x14ac:dyDescent="0.2">
      <c r="A1547" t="s">
        <v>8219</v>
      </c>
      <c r="B1547">
        <v>145</v>
      </c>
      <c r="F1547" t="s">
        <v>8221</v>
      </c>
    </row>
    <row r="1548" spans="1:6" x14ac:dyDescent="0.2">
      <c r="A1548" t="s">
        <v>8219</v>
      </c>
      <c r="B1548">
        <v>25</v>
      </c>
      <c r="F1548" t="s">
        <v>8221</v>
      </c>
    </row>
    <row r="1549" spans="1:6" x14ac:dyDescent="0.2">
      <c r="A1549" t="s">
        <v>8219</v>
      </c>
      <c r="B1549">
        <v>320</v>
      </c>
      <c r="F1549" t="s">
        <v>8221</v>
      </c>
    </row>
    <row r="1550" spans="1:6" x14ac:dyDescent="0.2">
      <c r="A1550" t="s">
        <v>8219</v>
      </c>
      <c r="B1550">
        <v>99</v>
      </c>
      <c r="F1550" t="s">
        <v>8221</v>
      </c>
    </row>
    <row r="1551" spans="1:6" x14ac:dyDescent="0.2">
      <c r="A1551" t="s">
        <v>8219</v>
      </c>
      <c r="B1551">
        <v>348</v>
      </c>
      <c r="F1551" t="s">
        <v>8221</v>
      </c>
    </row>
    <row r="1552" spans="1:6" x14ac:dyDescent="0.2">
      <c r="A1552" t="s">
        <v>8219</v>
      </c>
      <c r="B1552">
        <v>41</v>
      </c>
      <c r="F1552" t="s">
        <v>8221</v>
      </c>
    </row>
    <row r="1553" spans="1:6" x14ac:dyDescent="0.2">
      <c r="A1553" t="s">
        <v>8219</v>
      </c>
      <c r="B1553">
        <v>29</v>
      </c>
      <c r="F1553" t="s">
        <v>8221</v>
      </c>
    </row>
    <row r="1554" spans="1:6" x14ac:dyDescent="0.2">
      <c r="A1554" t="s">
        <v>8219</v>
      </c>
      <c r="B1554">
        <v>25</v>
      </c>
      <c r="F1554" t="s">
        <v>8221</v>
      </c>
    </row>
    <row r="1555" spans="1:6" x14ac:dyDescent="0.2">
      <c r="A1555" t="s">
        <v>8219</v>
      </c>
      <c r="B1555">
        <v>23</v>
      </c>
      <c r="F1555" t="s">
        <v>8221</v>
      </c>
    </row>
    <row r="1556" spans="1:6" x14ac:dyDescent="0.2">
      <c r="A1556" t="s">
        <v>8219</v>
      </c>
      <c r="B1556">
        <v>1260</v>
      </c>
      <c r="F1556" t="s">
        <v>8221</v>
      </c>
    </row>
    <row r="1557" spans="1:6" x14ac:dyDescent="0.2">
      <c r="A1557" t="s">
        <v>8219</v>
      </c>
      <c r="B1557">
        <v>307</v>
      </c>
      <c r="F1557" t="s">
        <v>8221</v>
      </c>
    </row>
    <row r="1558" spans="1:6" x14ac:dyDescent="0.2">
      <c r="A1558" t="s">
        <v>8219</v>
      </c>
      <c r="B1558">
        <v>329</v>
      </c>
      <c r="F1558" t="s">
        <v>8221</v>
      </c>
    </row>
    <row r="1559" spans="1:6" x14ac:dyDescent="0.2">
      <c r="A1559" t="s">
        <v>8219</v>
      </c>
      <c r="B1559">
        <v>32</v>
      </c>
      <c r="F1559" t="s">
        <v>8221</v>
      </c>
    </row>
    <row r="1560" spans="1:6" x14ac:dyDescent="0.2">
      <c r="A1560" t="s">
        <v>8219</v>
      </c>
      <c r="B1560">
        <v>27</v>
      </c>
      <c r="F1560" t="s">
        <v>8221</v>
      </c>
    </row>
    <row r="1561" spans="1:6" x14ac:dyDescent="0.2">
      <c r="A1561" t="s">
        <v>8219</v>
      </c>
      <c r="B1561">
        <v>236</v>
      </c>
      <c r="F1561" t="s">
        <v>8221</v>
      </c>
    </row>
    <row r="1562" spans="1:6" x14ac:dyDescent="0.2">
      <c r="A1562" t="s">
        <v>8219</v>
      </c>
      <c r="B1562">
        <v>42</v>
      </c>
      <c r="F1562" t="s">
        <v>8221</v>
      </c>
    </row>
    <row r="1563" spans="1:6" x14ac:dyDescent="0.2">
      <c r="A1563" t="s">
        <v>8219</v>
      </c>
      <c r="B1563">
        <v>95</v>
      </c>
      <c r="F1563" t="s">
        <v>8221</v>
      </c>
    </row>
    <row r="1564" spans="1:6" x14ac:dyDescent="0.2">
      <c r="A1564" t="s">
        <v>8219</v>
      </c>
      <c r="B1564">
        <v>37</v>
      </c>
      <c r="F1564" t="s">
        <v>8221</v>
      </c>
    </row>
    <row r="1565" spans="1:6" x14ac:dyDescent="0.2">
      <c r="A1565" t="s">
        <v>8219</v>
      </c>
      <c r="B1565">
        <v>128</v>
      </c>
      <c r="F1565" t="s">
        <v>8221</v>
      </c>
    </row>
    <row r="1566" spans="1:6" x14ac:dyDescent="0.2">
      <c r="A1566" t="s">
        <v>8219</v>
      </c>
      <c r="B1566">
        <v>156</v>
      </c>
      <c r="F1566" t="s">
        <v>8221</v>
      </c>
    </row>
    <row r="1567" spans="1:6" x14ac:dyDescent="0.2">
      <c r="A1567" t="s">
        <v>8219</v>
      </c>
      <c r="B1567">
        <v>64</v>
      </c>
      <c r="F1567" t="s">
        <v>8221</v>
      </c>
    </row>
    <row r="1568" spans="1:6" x14ac:dyDescent="0.2">
      <c r="A1568" t="s">
        <v>8219</v>
      </c>
      <c r="B1568">
        <v>58</v>
      </c>
      <c r="F1568" t="s">
        <v>8221</v>
      </c>
    </row>
    <row r="1569" spans="1:6" x14ac:dyDescent="0.2">
      <c r="A1569" t="s">
        <v>8219</v>
      </c>
      <c r="B1569">
        <v>20</v>
      </c>
      <c r="F1569" t="s">
        <v>8221</v>
      </c>
    </row>
    <row r="1570" spans="1:6" x14ac:dyDescent="0.2">
      <c r="A1570" t="s">
        <v>8219</v>
      </c>
      <c r="B1570">
        <v>47</v>
      </c>
      <c r="F1570" t="s">
        <v>8221</v>
      </c>
    </row>
    <row r="1571" spans="1:6" x14ac:dyDescent="0.2">
      <c r="A1571" t="s">
        <v>8219</v>
      </c>
      <c r="B1571">
        <v>54</v>
      </c>
      <c r="F1571" t="s">
        <v>8221</v>
      </c>
    </row>
    <row r="1572" spans="1:6" x14ac:dyDescent="0.2">
      <c r="A1572" t="s">
        <v>8219</v>
      </c>
      <c r="B1572">
        <v>9</v>
      </c>
      <c r="F1572" t="s">
        <v>8221</v>
      </c>
    </row>
    <row r="1573" spans="1:6" x14ac:dyDescent="0.2">
      <c r="A1573" t="s">
        <v>8219</v>
      </c>
      <c r="B1573">
        <v>213</v>
      </c>
      <c r="F1573" t="s">
        <v>8221</v>
      </c>
    </row>
    <row r="1574" spans="1:6" x14ac:dyDescent="0.2">
      <c r="A1574" t="s">
        <v>8219</v>
      </c>
      <c r="B1574">
        <v>57</v>
      </c>
      <c r="F1574" t="s">
        <v>8221</v>
      </c>
    </row>
    <row r="1575" spans="1:6" x14ac:dyDescent="0.2">
      <c r="A1575" t="s">
        <v>8219</v>
      </c>
      <c r="B1575">
        <v>25</v>
      </c>
      <c r="F1575" t="s">
        <v>8221</v>
      </c>
    </row>
    <row r="1576" spans="1:6" x14ac:dyDescent="0.2">
      <c r="A1576" t="s">
        <v>8219</v>
      </c>
      <c r="B1576">
        <v>104</v>
      </c>
      <c r="F1576" t="s">
        <v>8221</v>
      </c>
    </row>
    <row r="1577" spans="1:6" x14ac:dyDescent="0.2">
      <c r="A1577" t="s">
        <v>8219</v>
      </c>
      <c r="B1577">
        <v>34</v>
      </c>
      <c r="F1577" t="s">
        <v>8221</v>
      </c>
    </row>
    <row r="1578" spans="1:6" x14ac:dyDescent="0.2">
      <c r="A1578" t="s">
        <v>8219</v>
      </c>
      <c r="B1578">
        <v>67</v>
      </c>
      <c r="F1578" t="s">
        <v>8221</v>
      </c>
    </row>
    <row r="1579" spans="1:6" x14ac:dyDescent="0.2">
      <c r="A1579" t="s">
        <v>8219</v>
      </c>
      <c r="B1579">
        <v>241</v>
      </c>
      <c r="F1579" t="s">
        <v>8221</v>
      </c>
    </row>
    <row r="1580" spans="1:6" x14ac:dyDescent="0.2">
      <c r="A1580" t="s">
        <v>8219</v>
      </c>
      <c r="B1580">
        <v>123</v>
      </c>
      <c r="F1580" t="s">
        <v>8221</v>
      </c>
    </row>
    <row r="1581" spans="1:6" x14ac:dyDescent="0.2">
      <c r="A1581" t="s">
        <v>8219</v>
      </c>
      <c r="B1581">
        <v>302</v>
      </c>
      <c r="F1581" t="s">
        <v>8221</v>
      </c>
    </row>
    <row r="1582" spans="1:6" x14ac:dyDescent="0.2">
      <c r="A1582" t="s">
        <v>8219</v>
      </c>
      <c r="B1582">
        <v>89</v>
      </c>
      <c r="F1582" t="s">
        <v>8221</v>
      </c>
    </row>
    <row r="1583" spans="1:6" x14ac:dyDescent="0.2">
      <c r="A1583" t="s">
        <v>8219</v>
      </c>
      <c r="B1583">
        <v>41</v>
      </c>
      <c r="F1583" t="s">
        <v>8221</v>
      </c>
    </row>
    <row r="1584" spans="1:6" x14ac:dyDescent="0.2">
      <c r="A1584" t="s">
        <v>8219</v>
      </c>
      <c r="B1584">
        <v>69</v>
      </c>
      <c r="F1584" t="s">
        <v>8221</v>
      </c>
    </row>
    <row r="1585" spans="1:6" x14ac:dyDescent="0.2">
      <c r="A1585" t="s">
        <v>8219</v>
      </c>
      <c r="B1585">
        <v>52</v>
      </c>
      <c r="F1585" t="s">
        <v>8221</v>
      </c>
    </row>
    <row r="1586" spans="1:6" x14ac:dyDescent="0.2">
      <c r="A1586" t="s">
        <v>8219</v>
      </c>
      <c r="B1586">
        <v>57</v>
      </c>
      <c r="F1586" t="s">
        <v>8221</v>
      </c>
    </row>
    <row r="1587" spans="1:6" x14ac:dyDescent="0.2">
      <c r="A1587" t="s">
        <v>8219</v>
      </c>
      <c r="B1587">
        <v>74</v>
      </c>
      <c r="F1587" t="s">
        <v>8221</v>
      </c>
    </row>
    <row r="1588" spans="1:6" x14ac:dyDescent="0.2">
      <c r="A1588" t="s">
        <v>8219</v>
      </c>
      <c r="B1588">
        <v>63</v>
      </c>
      <c r="F1588" t="s">
        <v>8221</v>
      </c>
    </row>
    <row r="1589" spans="1:6" x14ac:dyDescent="0.2">
      <c r="A1589" t="s">
        <v>8219</v>
      </c>
      <c r="B1589">
        <v>72</v>
      </c>
      <c r="F1589" t="s">
        <v>8221</v>
      </c>
    </row>
    <row r="1590" spans="1:6" x14ac:dyDescent="0.2">
      <c r="A1590" t="s">
        <v>8219</v>
      </c>
      <c r="B1590">
        <v>71</v>
      </c>
      <c r="F1590" t="s">
        <v>8221</v>
      </c>
    </row>
    <row r="1591" spans="1:6" x14ac:dyDescent="0.2">
      <c r="A1591" t="s">
        <v>8219</v>
      </c>
      <c r="B1591">
        <v>21</v>
      </c>
      <c r="F1591" t="s">
        <v>8221</v>
      </c>
    </row>
    <row r="1592" spans="1:6" x14ac:dyDescent="0.2">
      <c r="A1592" t="s">
        <v>8219</v>
      </c>
      <c r="B1592">
        <v>930</v>
      </c>
      <c r="F1592" t="s">
        <v>8221</v>
      </c>
    </row>
    <row r="1593" spans="1:6" x14ac:dyDescent="0.2">
      <c r="A1593" t="s">
        <v>8219</v>
      </c>
      <c r="B1593">
        <v>55</v>
      </c>
      <c r="F1593" t="s">
        <v>8221</v>
      </c>
    </row>
    <row r="1594" spans="1:6" x14ac:dyDescent="0.2">
      <c r="A1594" t="s">
        <v>8219</v>
      </c>
      <c r="B1594">
        <v>61</v>
      </c>
      <c r="F1594" t="s">
        <v>8221</v>
      </c>
    </row>
    <row r="1595" spans="1:6" x14ac:dyDescent="0.2">
      <c r="A1595" t="s">
        <v>8219</v>
      </c>
      <c r="B1595">
        <v>82</v>
      </c>
      <c r="F1595" t="s">
        <v>8221</v>
      </c>
    </row>
    <row r="1596" spans="1:6" x14ac:dyDescent="0.2">
      <c r="A1596" t="s">
        <v>8219</v>
      </c>
      <c r="B1596">
        <v>71</v>
      </c>
      <c r="F1596" t="s">
        <v>8221</v>
      </c>
    </row>
    <row r="1597" spans="1:6" x14ac:dyDescent="0.2">
      <c r="A1597" t="s">
        <v>8219</v>
      </c>
      <c r="B1597">
        <v>117</v>
      </c>
      <c r="F1597" t="s">
        <v>8221</v>
      </c>
    </row>
    <row r="1598" spans="1:6" x14ac:dyDescent="0.2">
      <c r="A1598" t="s">
        <v>8219</v>
      </c>
      <c r="B1598">
        <v>29</v>
      </c>
      <c r="F1598" t="s">
        <v>8221</v>
      </c>
    </row>
    <row r="1599" spans="1:6" x14ac:dyDescent="0.2">
      <c r="A1599" t="s">
        <v>8219</v>
      </c>
      <c r="B1599">
        <v>74</v>
      </c>
      <c r="F1599" t="s">
        <v>8221</v>
      </c>
    </row>
    <row r="1600" spans="1:6" x14ac:dyDescent="0.2">
      <c r="A1600" t="s">
        <v>8219</v>
      </c>
      <c r="B1600">
        <v>23</v>
      </c>
      <c r="F1600" t="s">
        <v>8221</v>
      </c>
    </row>
    <row r="1601" spans="1:6" x14ac:dyDescent="0.2">
      <c r="A1601" t="s">
        <v>8219</v>
      </c>
      <c r="B1601">
        <v>60</v>
      </c>
      <c r="F1601" t="s">
        <v>8221</v>
      </c>
    </row>
    <row r="1602" spans="1:6" x14ac:dyDescent="0.2">
      <c r="A1602" t="s">
        <v>8219</v>
      </c>
      <c r="B1602">
        <v>55</v>
      </c>
      <c r="F1602" t="s">
        <v>8221</v>
      </c>
    </row>
    <row r="1603" spans="1:6" x14ac:dyDescent="0.2">
      <c r="A1603" t="s">
        <v>8219</v>
      </c>
      <c r="B1603">
        <v>51</v>
      </c>
      <c r="F1603" t="s">
        <v>8221</v>
      </c>
    </row>
    <row r="1604" spans="1:6" x14ac:dyDescent="0.2">
      <c r="A1604" t="s">
        <v>8219</v>
      </c>
      <c r="B1604">
        <v>78</v>
      </c>
      <c r="F1604" t="s">
        <v>8221</v>
      </c>
    </row>
    <row r="1605" spans="1:6" x14ac:dyDescent="0.2">
      <c r="A1605" t="s">
        <v>8219</v>
      </c>
      <c r="B1605">
        <v>62</v>
      </c>
      <c r="F1605" t="s">
        <v>8221</v>
      </c>
    </row>
    <row r="1606" spans="1:6" x14ac:dyDescent="0.2">
      <c r="A1606" t="s">
        <v>8219</v>
      </c>
      <c r="B1606">
        <v>45</v>
      </c>
      <c r="F1606" t="s">
        <v>8221</v>
      </c>
    </row>
    <row r="1607" spans="1:6" x14ac:dyDescent="0.2">
      <c r="A1607" t="s">
        <v>8219</v>
      </c>
      <c r="B1607">
        <v>15</v>
      </c>
      <c r="F1607" t="s">
        <v>8221</v>
      </c>
    </row>
    <row r="1608" spans="1:6" x14ac:dyDescent="0.2">
      <c r="A1608" t="s">
        <v>8219</v>
      </c>
      <c r="B1608">
        <v>151</v>
      </c>
      <c r="F1608" t="s">
        <v>8221</v>
      </c>
    </row>
    <row r="1609" spans="1:6" x14ac:dyDescent="0.2">
      <c r="A1609" t="s">
        <v>8219</v>
      </c>
      <c r="B1609">
        <v>68</v>
      </c>
      <c r="F1609" t="s">
        <v>8221</v>
      </c>
    </row>
    <row r="1610" spans="1:6" x14ac:dyDescent="0.2">
      <c r="A1610" t="s">
        <v>8219</v>
      </c>
      <c r="B1610">
        <v>46</v>
      </c>
      <c r="F1610" t="s">
        <v>8221</v>
      </c>
    </row>
    <row r="1611" spans="1:6" x14ac:dyDescent="0.2">
      <c r="A1611" t="s">
        <v>8219</v>
      </c>
      <c r="B1611">
        <v>24</v>
      </c>
      <c r="F1611" t="s">
        <v>8221</v>
      </c>
    </row>
    <row r="1612" spans="1:6" x14ac:dyDescent="0.2">
      <c r="A1612" t="s">
        <v>8219</v>
      </c>
      <c r="B1612">
        <v>70</v>
      </c>
      <c r="F1612" t="s">
        <v>8221</v>
      </c>
    </row>
    <row r="1613" spans="1:6" x14ac:dyDescent="0.2">
      <c r="A1613" t="s">
        <v>8219</v>
      </c>
      <c r="B1613">
        <v>244</v>
      </c>
      <c r="F1613" t="s">
        <v>8221</v>
      </c>
    </row>
    <row r="1614" spans="1:6" x14ac:dyDescent="0.2">
      <c r="A1614" t="s">
        <v>8219</v>
      </c>
      <c r="B1614">
        <v>82</v>
      </c>
      <c r="F1614" t="s">
        <v>8221</v>
      </c>
    </row>
    <row r="1615" spans="1:6" x14ac:dyDescent="0.2">
      <c r="A1615" t="s">
        <v>8219</v>
      </c>
      <c r="B1615">
        <v>226</v>
      </c>
      <c r="F1615" t="s">
        <v>8221</v>
      </c>
    </row>
    <row r="1616" spans="1:6" x14ac:dyDescent="0.2">
      <c r="A1616" t="s">
        <v>8219</v>
      </c>
      <c r="B1616">
        <v>60</v>
      </c>
      <c r="F1616" t="s">
        <v>8221</v>
      </c>
    </row>
    <row r="1617" spans="1:6" x14ac:dyDescent="0.2">
      <c r="A1617" t="s">
        <v>8219</v>
      </c>
      <c r="B1617">
        <v>322</v>
      </c>
      <c r="F1617" t="s">
        <v>8221</v>
      </c>
    </row>
    <row r="1618" spans="1:6" x14ac:dyDescent="0.2">
      <c r="A1618" t="s">
        <v>8219</v>
      </c>
      <c r="B1618">
        <v>94</v>
      </c>
      <c r="F1618" t="s">
        <v>8221</v>
      </c>
    </row>
    <row r="1619" spans="1:6" x14ac:dyDescent="0.2">
      <c r="A1619" t="s">
        <v>8219</v>
      </c>
      <c r="B1619">
        <v>47</v>
      </c>
      <c r="F1619" t="s">
        <v>8221</v>
      </c>
    </row>
    <row r="1620" spans="1:6" x14ac:dyDescent="0.2">
      <c r="A1620" t="s">
        <v>8219</v>
      </c>
      <c r="B1620">
        <v>115</v>
      </c>
      <c r="F1620" t="s">
        <v>8221</v>
      </c>
    </row>
    <row r="1621" spans="1:6" x14ac:dyDescent="0.2">
      <c r="A1621" t="s">
        <v>8219</v>
      </c>
      <c r="B1621">
        <v>134</v>
      </c>
      <c r="F1621" t="s">
        <v>8221</v>
      </c>
    </row>
    <row r="1622" spans="1:6" x14ac:dyDescent="0.2">
      <c r="A1622" t="s">
        <v>8219</v>
      </c>
      <c r="B1622">
        <v>35</v>
      </c>
      <c r="F1622" t="s">
        <v>8221</v>
      </c>
    </row>
    <row r="1623" spans="1:6" x14ac:dyDescent="0.2">
      <c r="A1623" t="s">
        <v>8219</v>
      </c>
      <c r="B1623">
        <v>104</v>
      </c>
      <c r="F1623" t="s">
        <v>8221</v>
      </c>
    </row>
    <row r="1624" spans="1:6" x14ac:dyDescent="0.2">
      <c r="A1624" t="s">
        <v>8219</v>
      </c>
      <c r="B1624">
        <v>184</v>
      </c>
      <c r="F1624" t="s">
        <v>8221</v>
      </c>
    </row>
    <row r="1625" spans="1:6" x14ac:dyDescent="0.2">
      <c r="A1625" t="s">
        <v>8219</v>
      </c>
      <c r="B1625">
        <v>119</v>
      </c>
      <c r="F1625" t="s">
        <v>8221</v>
      </c>
    </row>
    <row r="1626" spans="1:6" x14ac:dyDescent="0.2">
      <c r="A1626" t="s">
        <v>8219</v>
      </c>
      <c r="B1626">
        <v>59</v>
      </c>
      <c r="F1626" t="s">
        <v>8221</v>
      </c>
    </row>
    <row r="1627" spans="1:6" x14ac:dyDescent="0.2">
      <c r="A1627" t="s">
        <v>8219</v>
      </c>
      <c r="B1627">
        <v>113</v>
      </c>
      <c r="F1627" t="s">
        <v>8221</v>
      </c>
    </row>
    <row r="1628" spans="1:6" x14ac:dyDescent="0.2">
      <c r="A1628" t="s">
        <v>8219</v>
      </c>
      <c r="B1628">
        <v>84</v>
      </c>
      <c r="F1628" t="s">
        <v>8221</v>
      </c>
    </row>
    <row r="1629" spans="1:6" x14ac:dyDescent="0.2">
      <c r="A1629" t="s">
        <v>8219</v>
      </c>
      <c r="B1629">
        <v>74</v>
      </c>
      <c r="F1629" t="s">
        <v>8221</v>
      </c>
    </row>
    <row r="1630" spans="1:6" x14ac:dyDescent="0.2">
      <c r="A1630" t="s">
        <v>8219</v>
      </c>
      <c r="B1630">
        <v>216</v>
      </c>
      <c r="F1630" t="s">
        <v>8221</v>
      </c>
    </row>
    <row r="1631" spans="1:6" x14ac:dyDescent="0.2">
      <c r="A1631" t="s">
        <v>8219</v>
      </c>
      <c r="B1631">
        <v>39</v>
      </c>
      <c r="F1631" t="s">
        <v>8221</v>
      </c>
    </row>
    <row r="1632" spans="1:6" x14ac:dyDescent="0.2">
      <c r="A1632" t="s">
        <v>8219</v>
      </c>
      <c r="B1632">
        <v>21</v>
      </c>
      <c r="F1632" t="s">
        <v>8221</v>
      </c>
    </row>
    <row r="1633" spans="1:6" x14ac:dyDescent="0.2">
      <c r="A1633" t="s">
        <v>8219</v>
      </c>
      <c r="B1633">
        <v>30</v>
      </c>
      <c r="F1633" t="s">
        <v>8221</v>
      </c>
    </row>
    <row r="1634" spans="1:6" x14ac:dyDescent="0.2">
      <c r="A1634" t="s">
        <v>8219</v>
      </c>
      <c r="B1634">
        <v>37</v>
      </c>
      <c r="F1634" t="s">
        <v>8221</v>
      </c>
    </row>
    <row r="1635" spans="1:6" x14ac:dyDescent="0.2">
      <c r="A1635" t="s">
        <v>8219</v>
      </c>
      <c r="B1635">
        <v>202</v>
      </c>
      <c r="F1635" t="s">
        <v>8221</v>
      </c>
    </row>
    <row r="1636" spans="1:6" x14ac:dyDescent="0.2">
      <c r="A1636" t="s">
        <v>8219</v>
      </c>
      <c r="B1636">
        <v>37</v>
      </c>
      <c r="F1636" t="s">
        <v>8221</v>
      </c>
    </row>
    <row r="1637" spans="1:6" x14ac:dyDescent="0.2">
      <c r="A1637" t="s">
        <v>8219</v>
      </c>
      <c r="B1637">
        <v>28</v>
      </c>
      <c r="F1637" t="s">
        <v>8221</v>
      </c>
    </row>
    <row r="1638" spans="1:6" x14ac:dyDescent="0.2">
      <c r="A1638" t="s">
        <v>8219</v>
      </c>
      <c r="B1638">
        <v>26</v>
      </c>
      <c r="F1638" t="s">
        <v>8221</v>
      </c>
    </row>
    <row r="1639" spans="1:6" x14ac:dyDescent="0.2">
      <c r="A1639" t="s">
        <v>8219</v>
      </c>
      <c r="B1639">
        <v>61</v>
      </c>
      <c r="F1639" t="s">
        <v>8221</v>
      </c>
    </row>
    <row r="1640" spans="1:6" x14ac:dyDescent="0.2">
      <c r="A1640" t="s">
        <v>8219</v>
      </c>
      <c r="B1640">
        <v>115</v>
      </c>
      <c r="F1640" t="s">
        <v>8221</v>
      </c>
    </row>
    <row r="1641" spans="1:6" x14ac:dyDescent="0.2">
      <c r="A1641" t="s">
        <v>8219</v>
      </c>
      <c r="B1641">
        <v>181</v>
      </c>
      <c r="F1641" t="s">
        <v>8221</v>
      </c>
    </row>
    <row r="1642" spans="1:6" x14ac:dyDescent="0.2">
      <c r="A1642" t="s">
        <v>8219</v>
      </c>
      <c r="B1642">
        <v>110</v>
      </c>
      <c r="F1642" t="s">
        <v>8221</v>
      </c>
    </row>
    <row r="1643" spans="1:6" x14ac:dyDescent="0.2">
      <c r="A1643" t="s">
        <v>8219</v>
      </c>
      <c r="B1643">
        <v>269</v>
      </c>
      <c r="F1643" t="s">
        <v>8221</v>
      </c>
    </row>
    <row r="1644" spans="1:6" x14ac:dyDescent="0.2">
      <c r="A1644" t="s">
        <v>8219</v>
      </c>
      <c r="B1644">
        <v>79</v>
      </c>
      <c r="F1644" t="s">
        <v>8221</v>
      </c>
    </row>
    <row r="1645" spans="1:6" x14ac:dyDescent="0.2">
      <c r="A1645" t="s">
        <v>8219</v>
      </c>
      <c r="B1645">
        <v>104</v>
      </c>
      <c r="F1645" t="s">
        <v>8221</v>
      </c>
    </row>
    <row r="1646" spans="1:6" x14ac:dyDescent="0.2">
      <c r="A1646" t="s">
        <v>8219</v>
      </c>
      <c r="B1646">
        <v>34</v>
      </c>
      <c r="F1646" t="s">
        <v>8221</v>
      </c>
    </row>
    <row r="1647" spans="1:6" x14ac:dyDescent="0.2">
      <c r="A1647" t="s">
        <v>8219</v>
      </c>
      <c r="B1647">
        <v>167</v>
      </c>
      <c r="F1647" t="s">
        <v>8221</v>
      </c>
    </row>
    <row r="1648" spans="1:6" x14ac:dyDescent="0.2">
      <c r="A1648" t="s">
        <v>8219</v>
      </c>
      <c r="B1648">
        <v>183</v>
      </c>
      <c r="F1648" t="s">
        <v>8221</v>
      </c>
    </row>
    <row r="1649" spans="1:6" x14ac:dyDescent="0.2">
      <c r="A1649" t="s">
        <v>8219</v>
      </c>
      <c r="B1649">
        <v>71</v>
      </c>
      <c r="F1649" t="s">
        <v>8221</v>
      </c>
    </row>
    <row r="1650" spans="1:6" x14ac:dyDescent="0.2">
      <c r="A1650" t="s">
        <v>8219</v>
      </c>
      <c r="B1650">
        <v>69</v>
      </c>
      <c r="F1650" t="s">
        <v>8221</v>
      </c>
    </row>
    <row r="1651" spans="1:6" x14ac:dyDescent="0.2">
      <c r="A1651" t="s">
        <v>8219</v>
      </c>
      <c r="B1651">
        <v>270</v>
      </c>
      <c r="F1651" t="s">
        <v>8221</v>
      </c>
    </row>
    <row r="1652" spans="1:6" x14ac:dyDescent="0.2">
      <c r="A1652" t="s">
        <v>8219</v>
      </c>
      <c r="B1652">
        <v>193</v>
      </c>
      <c r="F1652" t="s">
        <v>8221</v>
      </c>
    </row>
    <row r="1653" spans="1:6" x14ac:dyDescent="0.2">
      <c r="A1653" t="s">
        <v>8219</v>
      </c>
      <c r="B1653">
        <v>57</v>
      </c>
      <c r="F1653" t="s">
        <v>8221</v>
      </c>
    </row>
    <row r="1654" spans="1:6" x14ac:dyDescent="0.2">
      <c r="A1654" t="s">
        <v>8219</v>
      </c>
      <c r="B1654">
        <v>200</v>
      </c>
      <c r="F1654" t="s">
        <v>8221</v>
      </c>
    </row>
    <row r="1655" spans="1:6" x14ac:dyDescent="0.2">
      <c r="A1655" t="s">
        <v>8219</v>
      </c>
      <c r="B1655">
        <v>88</v>
      </c>
      <c r="F1655" t="s">
        <v>8221</v>
      </c>
    </row>
    <row r="1656" spans="1:6" x14ac:dyDescent="0.2">
      <c r="A1656" t="s">
        <v>8219</v>
      </c>
      <c r="B1656">
        <v>213</v>
      </c>
      <c r="F1656" t="s">
        <v>8221</v>
      </c>
    </row>
    <row r="1657" spans="1:6" x14ac:dyDescent="0.2">
      <c r="A1657" t="s">
        <v>8219</v>
      </c>
      <c r="B1657">
        <v>20</v>
      </c>
      <c r="F1657" t="s">
        <v>8221</v>
      </c>
    </row>
    <row r="1658" spans="1:6" x14ac:dyDescent="0.2">
      <c r="A1658" t="s">
        <v>8219</v>
      </c>
      <c r="B1658">
        <v>50</v>
      </c>
      <c r="F1658" t="s">
        <v>8221</v>
      </c>
    </row>
    <row r="1659" spans="1:6" x14ac:dyDescent="0.2">
      <c r="A1659" t="s">
        <v>8219</v>
      </c>
      <c r="B1659">
        <v>115</v>
      </c>
      <c r="F1659" t="s">
        <v>8221</v>
      </c>
    </row>
    <row r="1660" spans="1:6" x14ac:dyDescent="0.2">
      <c r="A1660" t="s">
        <v>8219</v>
      </c>
      <c r="B1660">
        <v>186</v>
      </c>
      <c r="F1660" t="s">
        <v>8221</v>
      </c>
    </row>
    <row r="1661" spans="1:6" x14ac:dyDescent="0.2">
      <c r="A1661" t="s">
        <v>8219</v>
      </c>
      <c r="B1661">
        <v>18</v>
      </c>
      <c r="F1661" t="s">
        <v>8221</v>
      </c>
    </row>
    <row r="1662" spans="1:6" x14ac:dyDescent="0.2">
      <c r="A1662" t="s">
        <v>8219</v>
      </c>
      <c r="B1662">
        <v>176</v>
      </c>
      <c r="F1662" t="s">
        <v>8221</v>
      </c>
    </row>
    <row r="1663" spans="1:6" x14ac:dyDescent="0.2">
      <c r="A1663" t="s">
        <v>8219</v>
      </c>
      <c r="B1663">
        <v>41</v>
      </c>
      <c r="F1663" t="s">
        <v>8221</v>
      </c>
    </row>
    <row r="1664" spans="1:6" x14ac:dyDescent="0.2">
      <c r="A1664" t="s">
        <v>8219</v>
      </c>
      <c r="B1664">
        <v>75</v>
      </c>
      <c r="F1664" t="s">
        <v>8221</v>
      </c>
    </row>
    <row r="1665" spans="1:6" x14ac:dyDescent="0.2">
      <c r="A1665" t="s">
        <v>8219</v>
      </c>
      <c r="B1665">
        <v>97</v>
      </c>
      <c r="F1665" t="s">
        <v>8221</v>
      </c>
    </row>
    <row r="1666" spans="1:6" x14ac:dyDescent="0.2">
      <c r="A1666" t="s">
        <v>8219</v>
      </c>
      <c r="B1666">
        <v>73</v>
      </c>
      <c r="F1666" t="s">
        <v>8221</v>
      </c>
    </row>
    <row r="1667" spans="1:6" x14ac:dyDescent="0.2">
      <c r="A1667" t="s">
        <v>8219</v>
      </c>
      <c r="B1667">
        <v>49</v>
      </c>
      <c r="F1667" t="s">
        <v>8221</v>
      </c>
    </row>
    <row r="1668" spans="1:6" x14ac:dyDescent="0.2">
      <c r="A1668" t="s">
        <v>8219</v>
      </c>
      <c r="B1668">
        <v>134</v>
      </c>
      <c r="F1668" t="s">
        <v>8221</v>
      </c>
    </row>
    <row r="1669" spans="1:6" x14ac:dyDescent="0.2">
      <c r="A1669" t="s">
        <v>8219</v>
      </c>
      <c r="B1669">
        <v>68</v>
      </c>
      <c r="F1669" t="s">
        <v>8221</v>
      </c>
    </row>
    <row r="1670" spans="1:6" x14ac:dyDescent="0.2">
      <c r="A1670" t="s">
        <v>8219</v>
      </c>
      <c r="B1670">
        <v>49</v>
      </c>
      <c r="F1670" t="s">
        <v>8221</v>
      </c>
    </row>
    <row r="1671" spans="1:6" x14ac:dyDescent="0.2">
      <c r="A1671" t="s">
        <v>8219</v>
      </c>
      <c r="B1671">
        <v>63</v>
      </c>
      <c r="F1671" t="s">
        <v>8221</v>
      </c>
    </row>
    <row r="1672" spans="1:6" x14ac:dyDescent="0.2">
      <c r="A1672" t="s">
        <v>8219</v>
      </c>
      <c r="B1672">
        <v>163</v>
      </c>
      <c r="F1672" t="s">
        <v>8221</v>
      </c>
    </row>
    <row r="1673" spans="1:6" x14ac:dyDescent="0.2">
      <c r="A1673" t="s">
        <v>8219</v>
      </c>
      <c r="B1673">
        <v>288</v>
      </c>
      <c r="F1673" t="s">
        <v>8221</v>
      </c>
    </row>
    <row r="1674" spans="1:6" x14ac:dyDescent="0.2">
      <c r="A1674" t="s">
        <v>8219</v>
      </c>
      <c r="B1674">
        <v>42</v>
      </c>
      <c r="F1674" t="s">
        <v>8221</v>
      </c>
    </row>
    <row r="1675" spans="1:6" x14ac:dyDescent="0.2">
      <c r="A1675" t="s">
        <v>8219</v>
      </c>
      <c r="B1675">
        <v>70</v>
      </c>
      <c r="F1675" t="s">
        <v>8221</v>
      </c>
    </row>
    <row r="1676" spans="1:6" x14ac:dyDescent="0.2">
      <c r="A1676" t="s">
        <v>8219</v>
      </c>
      <c r="B1676">
        <v>30</v>
      </c>
      <c r="F1676" t="s">
        <v>8221</v>
      </c>
    </row>
    <row r="1677" spans="1:6" x14ac:dyDescent="0.2">
      <c r="A1677" t="s">
        <v>8219</v>
      </c>
      <c r="B1677">
        <v>51</v>
      </c>
      <c r="F1677" t="s">
        <v>8221</v>
      </c>
    </row>
    <row r="1678" spans="1:6" x14ac:dyDescent="0.2">
      <c r="A1678" t="s">
        <v>8219</v>
      </c>
      <c r="B1678">
        <v>145</v>
      </c>
      <c r="F1678" t="s">
        <v>8221</v>
      </c>
    </row>
    <row r="1679" spans="1:6" x14ac:dyDescent="0.2">
      <c r="A1679" t="s">
        <v>8219</v>
      </c>
      <c r="B1679">
        <v>21</v>
      </c>
      <c r="F1679" t="s">
        <v>8221</v>
      </c>
    </row>
    <row r="1680" spans="1:6" x14ac:dyDescent="0.2">
      <c r="A1680" t="s">
        <v>8219</v>
      </c>
      <c r="B1680">
        <v>286</v>
      </c>
      <c r="F1680" t="s">
        <v>8221</v>
      </c>
    </row>
    <row r="1681" spans="1:6" x14ac:dyDescent="0.2">
      <c r="A1681" t="s">
        <v>8219</v>
      </c>
      <c r="B1681">
        <v>12</v>
      </c>
      <c r="F1681" t="s">
        <v>8221</v>
      </c>
    </row>
    <row r="1682" spans="1:6" x14ac:dyDescent="0.2">
      <c r="A1682" t="s">
        <v>8219</v>
      </c>
      <c r="B1682">
        <v>100</v>
      </c>
      <c r="F1682" t="s">
        <v>8221</v>
      </c>
    </row>
    <row r="1683" spans="1:6" x14ac:dyDescent="0.2">
      <c r="A1683" t="s">
        <v>8219</v>
      </c>
      <c r="B1683">
        <v>100</v>
      </c>
      <c r="F1683" t="s">
        <v>8221</v>
      </c>
    </row>
    <row r="1684" spans="1:6" x14ac:dyDescent="0.2">
      <c r="A1684" t="s">
        <v>8219</v>
      </c>
      <c r="B1684">
        <v>34</v>
      </c>
      <c r="F1684" t="s">
        <v>8221</v>
      </c>
    </row>
    <row r="1685" spans="1:6" x14ac:dyDescent="0.2">
      <c r="A1685" t="s">
        <v>8219</v>
      </c>
      <c r="B1685">
        <v>63</v>
      </c>
      <c r="F1685" t="s">
        <v>8221</v>
      </c>
    </row>
    <row r="1686" spans="1:6" x14ac:dyDescent="0.2">
      <c r="A1686" t="s">
        <v>8219</v>
      </c>
      <c r="B1686">
        <v>30</v>
      </c>
      <c r="F1686" t="s">
        <v>8221</v>
      </c>
    </row>
    <row r="1687" spans="1:6" x14ac:dyDescent="0.2">
      <c r="A1687" t="s">
        <v>8219</v>
      </c>
      <c r="B1687">
        <v>47</v>
      </c>
      <c r="F1687" t="s">
        <v>8221</v>
      </c>
    </row>
    <row r="1688" spans="1:6" x14ac:dyDescent="0.2">
      <c r="A1688" t="s">
        <v>8219</v>
      </c>
      <c r="B1688">
        <v>237</v>
      </c>
      <c r="F1688" t="s">
        <v>8221</v>
      </c>
    </row>
    <row r="1689" spans="1:6" x14ac:dyDescent="0.2">
      <c r="A1689" t="s">
        <v>8219</v>
      </c>
      <c r="B1689">
        <v>47</v>
      </c>
      <c r="F1689" t="s">
        <v>8221</v>
      </c>
    </row>
    <row r="1690" spans="1:6" x14ac:dyDescent="0.2">
      <c r="A1690" t="s">
        <v>8219</v>
      </c>
      <c r="B1690">
        <v>15</v>
      </c>
      <c r="F1690" t="s">
        <v>8221</v>
      </c>
    </row>
    <row r="1691" spans="1:6" x14ac:dyDescent="0.2">
      <c r="A1691" t="s">
        <v>8219</v>
      </c>
      <c r="B1691">
        <v>81</v>
      </c>
      <c r="F1691" t="s">
        <v>8221</v>
      </c>
    </row>
    <row r="1692" spans="1:6" x14ac:dyDescent="0.2">
      <c r="A1692" t="s">
        <v>8219</v>
      </c>
      <c r="B1692">
        <v>122</v>
      </c>
    </row>
    <row r="1693" spans="1:6" x14ac:dyDescent="0.2">
      <c r="A1693" t="s">
        <v>8219</v>
      </c>
      <c r="B1693">
        <v>34</v>
      </c>
    </row>
    <row r="1694" spans="1:6" x14ac:dyDescent="0.2">
      <c r="A1694" t="s">
        <v>8219</v>
      </c>
      <c r="B1694">
        <v>207</v>
      </c>
    </row>
    <row r="1695" spans="1:6" x14ac:dyDescent="0.2">
      <c r="A1695" t="s">
        <v>8219</v>
      </c>
      <c r="B1695">
        <v>25</v>
      </c>
    </row>
    <row r="1696" spans="1:6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  <row r="2187" spans="1:2" x14ac:dyDescent="0.2">
      <c r="A2187" t="s">
        <v>8219</v>
      </c>
      <c r="B2187">
        <v>623</v>
      </c>
    </row>
    <row r="2188" spans="1:2" x14ac:dyDescent="0.2">
      <c r="A2188" t="s">
        <v>8219</v>
      </c>
      <c r="B2188">
        <v>392</v>
      </c>
    </row>
    <row r="2189" spans="1:2" x14ac:dyDescent="0.2">
      <c r="A2189" t="s">
        <v>8219</v>
      </c>
      <c r="B2189">
        <v>3562</v>
      </c>
    </row>
    <row r="2190" spans="1:2" x14ac:dyDescent="0.2">
      <c r="A2190" t="s">
        <v>8219</v>
      </c>
      <c r="B2190">
        <v>514</v>
      </c>
    </row>
    <row r="2191" spans="1:2" x14ac:dyDescent="0.2">
      <c r="A2191" t="s">
        <v>8219</v>
      </c>
      <c r="B2191">
        <v>88</v>
      </c>
    </row>
    <row r="2192" spans="1:2" x14ac:dyDescent="0.2">
      <c r="A2192" t="s">
        <v>8219</v>
      </c>
      <c r="B2192">
        <v>537</v>
      </c>
    </row>
    <row r="2193" spans="1:2" x14ac:dyDescent="0.2">
      <c r="A2193" t="s">
        <v>8219</v>
      </c>
      <c r="B2193">
        <v>25</v>
      </c>
    </row>
    <row r="2194" spans="1:2" x14ac:dyDescent="0.2">
      <c r="A2194" t="s">
        <v>8219</v>
      </c>
      <c r="B2194">
        <v>3238</v>
      </c>
    </row>
    <row r="2195" spans="1:2" x14ac:dyDescent="0.2">
      <c r="A2195" t="s">
        <v>8219</v>
      </c>
      <c r="B2195">
        <v>897</v>
      </c>
    </row>
    <row r="2196" spans="1:2" x14ac:dyDescent="0.2">
      <c r="A2196" t="s">
        <v>8219</v>
      </c>
      <c r="B2196">
        <v>878</v>
      </c>
    </row>
    <row r="2197" spans="1:2" x14ac:dyDescent="0.2">
      <c r="A2197" t="s">
        <v>8219</v>
      </c>
      <c r="B2197">
        <v>115</v>
      </c>
    </row>
    <row r="2198" spans="1:2" x14ac:dyDescent="0.2">
      <c r="A2198" t="s">
        <v>8219</v>
      </c>
      <c r="B2198">
        <v>234</v>
      </c>
    </row>
    <row r="2199" spans="1:2" x14ac:dyDescent="0.2">
      <c r="A2199" t="s">
        <v>8219</v>
      </c>
      <c r="B2199">
        <v>4330</v>
      </c>
    </row>
    <row r="2200" spans="1:2" x14ac:dyDescent="0.2">
      <c r="A2200" t="s">
        <v>8219</v>
      </c>
      <c r="B2200">
        <v>651</v>
      </c>
    </row>
    <row r="2201" spans="1:2" x14ac:dyDescent="0.2">
      <c r="A2201" t="s">
        <v>8219</v>
      </c>
      <c r="B2201">
        <v>251</v>
      </c>
    </row>
    <row r="2202" spans="1:2" x14ac:dyDescent="0.2">
      <c r="A2202" t="s">
        <v>8219</v>
      </c>
      <c r="B2202">
        <v>263</v>
      </c>
    </row>
    <row r="2203" spans="1:2" x14ac:dyDescent="0.2">
      <c r="A2203" t="s">
        <v>8219</v>
      </c>
      <c r="B2203">
        <v>28</v>
      </c>
    </row>
    <row r="2204" spans="1:2" x14ac:dyDescent="0.2">
      <c r="A2204" t="s">
        <v>8219</v>
      </c>
      <c r="B2204">
        <v>721</v>
      </c>
    </row>
    <row r="2205" spans="1:2" x14ac:dyDescent="0.2">
      <c r="A2205" t="s">
        <v>8219</v>
      </c>
      <c r="B2205">
        <v>50</v>
      </c>
    </row>
    <row r="2206" spans="1:2" x14ac:dyDescent="0.2">
      <c r="A2206" t="s">
        <v>8219</v>
      </c>
      <c r="B2206">
        <v>73</v>
      </c>
    </row>
    <row r="2207" spans="1:2" x14ac:dyDescent="0.2">
      <c r="A2207" t="s">
        <v>8219</v>
      </c>
      <c r="B2207">
        <v>27</v>
      </c>
    </row>
    <row r="2208" spans="1:2" x14ac:dyDescent="0.2">
      <c r="A2208" t="s">
        <v>8219</v>
      </c>
      <c r="B2208">
        <v>34</v>
      </c>
    </row>
    <row r="2209" spans="1:2" x14ac:dyDescent="0.2">
      <c r="A2209" t="s">
        <v>8219</v>
      </c>
      <c r="B2209">
        <v>7</v>
      </c>
    </row>
    <row r="2210" spans="1:2" x14ac:dyDescent="0.2">
      <c r="A2210" t="s">
        <v>8219</v>
      </c>
      <c r="B2210">
        <v>24</v>
      </c>
    </row>
    <row r="2211" spans="1:2" x14ac:dyDescent="0.2">
      <c r="A2211" t="s">
        <v>8219</v>
      </c>
      <c r="B2211">
        <v>15</v>
      </c>
    </row>
    <row r="2212" spans="1:2" x14ac:dyDescent="0.2">
      <c r="A2212" t="s">
        <v>8219</v>
      </c>
      <c r="B2212">
        <v>72</v>
      </c>
    </row>
    <row r="2213" spans="1:2" x14ac:dyDescent="0.2">
      <c r="A2213" t="s">
        <v>8219</v>
      </c>
      <c r="B2213">
        <v>120</v>
      </c>
    </row>
    <row r="2214" spans="1:2" x14ac:dyDescent="0.2">
      <c r="A2214" t="s">
        <v>8219</v>
      </c>
      <c r="B2214">
        <v>123</v>
      </c>
    </row>
    <row r="2215" spans="1:2" x14ac:dyDescent="0.2">
      <c r="A2215" t="s">
        <v>8219</v>
      </c>
      <c r="B2215">
        <v>1</v>
      </c>
    </row>
    <row r="2216" spans="1:2" x14ac:dyDescent="0.2">
      <c r="A2216" t="s">
        <v>8219</v>
      </c>
      <c r="B2216">
        <v>24</v>
      </c>
    </row>
    <row r="2217" spans="1:2" x14ac:dyDescent="0.2">
      <c r="A2217" t="s">
        <v>8219</v>
      </c>
      <c r="B2217">
        <v>33</v>
      </c>
    </row>
    <row r="2218" spans="1:2" x14ac:dyDescent="0.2">
      <c r="A2218" t="s">
        <v>8219</v>
      </c>
      <c r="B2218">
        <v>14</v>
      </c>
    </row>
    <row r="2219" spans="1:2" x14ac:dyDescent="0.2">
      <c r="A2219" t="s">
        <v>8219</v>
      </c>
      <c r="B2219">
        <v>9</v>
      </c>
    </row>
    <row r="2220" spans="1:2" x14ac:dyDescent="0.2">
      <c r="A2220" t="s">
        <v>8219</v>
      </c>
      <c r="B2220">
        <v>76</v>
      </c>
    </row>
    <row r="2221" spans="1:2" x14ac:dyDescent="0.2">
      <c r="A2221" t="s">
        <v>8219</v>
      </c>
      <c r="B2221">
        <v>19</v>
      </c>
    </row>
    <row r="2222" spans="1:2" x14ac:dyDescent="0.2">
      <c r="A2222" t="s">
        <v>8219</v>
      </c>
      <c r="B2222">
        <v>69</v>
      </c>
    </row>
    <row r="2223" spans="1:2" x14ac:dyDescent="0.2">
      <c r="A2223" t="s">
        <v>8219</v>
      </c>
      <c r="B2223">
        <v>218</v>
      </c>
    </row>
    <row r="2224" spans="1:2" x14ac:dyDescent="0.2">
      <c r="A2224" t="s">
        <v>8219</v>
      </c>
      <c r="B2224">
        <v>30</v>
      </c>
    </row>
    <row r="2225" spans="1:2" x14ac:dyDescent="0.2">
      <c r="A2225" t="s">
        <v>8219</v>
      </c>
      <c r="B2225">
        <v>100</v>
      </c>
    </row>
    <row r="2226" spans="1:2" x14ac:dyDescent="0.2">
      <c r="A2226" t="s">
        <v>8219</v>
      </c>
      <c r="B2226">
        <v>296</v>
      </c>
    </row>
    <row r="2227" spans="1:2" x14ac:dyDescent="0.2">
      <c r="A2227" t="s">
        <v>8219</v>
      </c>
      <c r="B2227">
        <v>1204</v>
      </c>
    </row>
    <row r="2228" spans="1:2" x14ac:dyDescent="0.2">
      <c r="A2228" t="s">
        <v>8219</v>
      </c>
      <c r="B2228">
        <v>321</v>
      </c>
    </row>
    <row r="2229" spans="1:2" x14ac:dyDescent="0.2">
      <c r="A2229" t="s">
        <v>8219</v>
      </c>
      <c r="B2229">
        <v>301</v>
      </c>
    </row>
    <row r="2230" spans="1:2" x14ac:dyDescent="0.2">
      <c r="A2230" t="s">
        <v>8219</v>
      </c>
      <c r="B2230">
        <v>144</v>
      </c>
    </row>
    <row r="2231" spans="1:2" x14ac:dyDescent="0.2">
      <c r="A2231" t="s">
        <v>8219</v>
      </c>
      <c r="B2231">
        <v>539</v>
      </c>
    </row>
    <row r="2232" spans="1:2" x14ac:dyDescent="0.2">
      <c r="A2232" t="s">
        <v>8219</v>
      </c>
      <c r="B2232">
        <v>498</v>
      </c>
    </row>
    <row r="2233" spans="1:2" x14ac:dyDescent="0.2">
      <c r="A2233" t="s">
        <v>8219</v>
      </c>
      <c r="B2233">
        <v>1113</v>
      </c>
    </row>
    <row r="2234" spans="1:2" x14ac:dyDescent="0.2">
      <c r="A2234" t="s">
        <v>8219</v>
      </c>
      <c r="B2234">
        <v>988</v>
      </c>
    </row>
    <row r="2235" spans="1:2" x14ac:dyDescent="0.2">
      <c r="A2235" t="s">
        <v>8219</v>
      </c>
      <c r="B2235">
        <v>391</v>
      </c>
    </row>
    <row r="2236" spans="1:2" x14ac:dyDescent="0.2">
      <c r="A2236" t="s">
        <v>8219</v>
      </c>
      <c r="B2236">
        <v>28</v>
      </c>
    </row>
    <row r="2237" spans="1:2" x14ac:dyDescent="0.2">
      <c r="A2237" t="s">
        <v>8219</v>
      </c>
      <c r="B2237">
        <v>147</v>
      </c>
    </row>
    <row r="2238" spans="1:2" x14ac:dyDescent="0.2">
      <c r="A2238" t="s">
        <v>8219</v>
      </c>
      <c r="B2238">
        <v>680</v>
      </c>
    </row>
    <row r="2239" spans="1:2" x14ac:dyDescent="0.2">
      <c r="A2239" t="s">
        <v>8219</v>
      </c>
      <c r="B2239">
        <v>983</v>
      </c>
    </row>
    <row r="2240" spans="1:2" x14ac:dyDescent="0.2">
      <c r="A2240" t="s">
        <v>8219</v>
      </c>
      <c r="B2240">
        <v>79</v>
      </c>
    </row>
    <row r="2241" spans="1:2" x14ac:dyDescent="0.2">
      <c r="A2241" t="s">
        <v>8219</v>
      </c>
      <c r="B2241">
        <v>426</v>
      </c>
    </row>
    <row r="2242" spans="1:2" x14ac:dyDescent="0.2">
      <c r="A2242" t="s">
        <v>8219</v>
      </c>
      <c r="B2242">
        <v>96</v>
      </c>
    </row>
    <row r="2243" spans="1:2" x14ac:dyDescent="0.2">
      <c r="A2243" t="s">
        <v>8219</v>
      </c>
      <c r="B2243">
        <v>163</v>
      </c>
    </row>
    <row r="2244" spans="1:2" x14ac:dyDescent="0.2">
      <c r="A2244" t="s">
        <v>8219</v>
      </c>
      <c r="B2244">
        <v>2525</v>
      </c>
    </row>
    <row r="2245" spans="1:2" x14ac:dyDescent="0.2">
      <c r="A2245" t="s">
        <v>8219</v>
      </c>
      <c r="B2245">
        <v>2035</v>
      </c>
    </row>
    <row r="2246" spans="1:2" x14ac:dyDescent="0.2">
      <c r="A2246" t="s">
        <v>8219</v>
      </c>
      <c r="B2246">
        <v>290</v>
      </c>
    </row>
    <row r="2247" spans="1:2" x14ac:dyDescent="0.2">
      <c r="A2247" t="s">
        <v>8219</v>
      </c>
      <c r="B2247">
        <v>1980</v>
      </c>
    </row>
    <row r="2248" spans="1:2" x14ac:dyDescent="0.2">
      <c r="A2248" t="s">
        <v>8219</v>
      </c>
      <c r="B2248">
        <v>57</v>
      </c>
    </row>
    <row r="2249" spans="1:2" x14ac:dyDescent="0.2">
      <c r="A2249" t="s">
        <v>8219</v>
      </c>
      <c r="B2249">
        <v>380</v>
      </c>
    </row>
    <row r="2250" spans="1:2" x14ac:dyDescent="0.2">
      <c r="A2250" t="s">
        <v>8219</v>
      </c>
      <c r="B2250">
        <v>128</v>
      </c>
    </row>
    <row r="2251" spans="1:2" x14ac:dyDescent="0.2">
      <c r="A2251" t="s">
        <v>8219</v>
      </c>
      <c r="B2251">
        <v>180</v>
      </c>
    </row>
    <row r="2252" spans="1:2" x14ac:dyDescent="0.2">
      <c r="A2252" t="s">
        <v>8219</v>
      </c>
      <c r="B2252">
        <v>571</v>
      </c>
    </row>
    <row r="2253" spans="1:2" x14ac:dyDescent="0.2">
      <c r="A2253" t="s">
        <v>8219</v>
      </c>
      <c r="B2253">
        <v>480</v>
      </c>
    </row>
    <row r="2254" spans="1:2" x14ac:dyDescent="0.2">
      <c r="A2254" t="s">
        <v>8219</v>
      </c>
      <c r="B2254">
        <v>249</v>
      </c>
    </row>
    <row r="2255" spans="1:2" x14ac:dyDescent="0.2">
      <c r="A2255" t="s">
        <v>8219</v>
      </c>
      <c r="B2255">
        <v>84</v>
      </c>
    </row>
    <row r="2256" spans="1:2" x14ac:dyDescent="0.2">
      <c r="A2256" t="s">
        <v>8219</v>
      </c>
      <c r="B2256">
        <v>197</v>
      </c>
    </row>
    <row r="2257" spans="1:2" x14ac:dyDescent="0.2">
      <c r="A2257" t="s">
        <v>8219</v>
      </c>
      <c r="B2257">
        <v>271</v>
      </c>
    </row>
    <row r="2258" spans="1:2" x14ac:dyDescent="0.2">
      <c r="A2258" t="s">
        <v>8219</v>
      </c>
      <c r="B2258">
        <v>50</v>
      </c>
    </row>
    <row r="2259" spans="1:2" x14ac:dyDescent="0.2">
      <c r="A2259" t="s">
        <v>8219</v>
      </c>
      <c r="B2259">
        <v>169</v>
      </c>
    </row>
    <row r="2260" spans="1:2" x14ac:dyDescent="0.2">
      <c r="A2260" t="s">
        <v>8219</v>
      </c>
      <c r="B2260">
        <v>205</v>
      </c>
    </row>
    <row r="2261" spans="1:2" x14ac:dyDescent="0.2">
      <c r="A2261" t="s">
        <v>8219</v>
      </c>
      <c r="B2261">
        <v>206</v>
      </c>
    </row>
    <row r="2262" spans="1:2" x14ac:dyDescent="0.2">
      <c r="A2262" t="s">
        <v>8219</v>
      </c>
      <c r="B2262">
        <v>84</v>
      </c>
    </row>
    <row r="2263" spans="1:2" x14ac:dyDescent="0.2">
      <c r="A2263" t="s">
        <v>8219</v>
      </c>
      <c r="B2263">
        <v>210</v>
      </c>
    </row>
    <row r="2264" spans="1:2" x14ac:dyDescent="0.2">
      <c r="A2264" t="s">
        <v>8219</v>
      </c>
      <c r="B2264">
        <v>181</v>
      </c>
    </row>
    <row r="2265" spans="1:2" x14ac:dyDescent="0.2">
      <c r="A2265" t="s">
        <v>8219</v>
      </c>
      <c r="B2265">
        <v>60</v>
      </c>
    </row>
    <row r="2266" spans="1:2" x14ac:dyDescent="0.2">
      <c r="A2266" t="s">
        <v>8219</v>
      </c>
      <c r="B2266">
        <v>445</v>
      </c>
    </row>
    <row r="2267" spans="1:2" x14ac:dyDescent="0.2">
      <c r="A2267" t="s">
        <v>8219</v>
      </c>
      <c r="B2267">
        <v>17</v>
      </c>
    </row>
    <row r="2268" spans="1:2" x14ac:dyDescent="0.2">
      <c r="A2268" t="s">
        <v>8219</v>
      </c>
      <c r="B2268">
        <v>194</v>
      </c>
    </row>
    <row r="2269" spans="1:2" x14ac:dyDescent="0.2">
      <c r="A2269" t="s">
        <v>8219</v>
      </c>
      <c r="B2269">
        <v>404</v>
      </c>
    </row>
    <row r="2270" spans="1:2" x14ac:dyDescent="0.2">
      <c r="A2270" t="s">
        <v>8219</v>
      </c>
      <c r="B2270">
        <v>194</v>
      </c>
    </row>
    <row r="2271" spans="1:2" x14ac:dyDescent="0.2">
      <c r="A2271" t="s">
        <v>8219</v>
      </c>
      <c r="B2271">
        <v>902</v>
      </c>
    </row>
    <row r="2272" spans="1:2" x14ac:dyDescent="0.2">
      <c r="A2272" t="s">
        <v>8219</v>
      </c>
      <c r="B2272">
        <v>1670</v>
      </c>
    </row>
    <row r="2273" spans="1:2" x14ac:dyDescent="0.2">
      <c r="A2273" t="s">
        <v>8219</v>
      </c>
      <c r="B2273">
        <v>1328</v>
      </c>
    </row>
    <row r="2274" spans="1:2" x14ac:dyDescent="0.2">
      <c r="A2274" t="s">
        <v>8219</v>
      </c>
      <c r="B2274">
        <v>944</v>
      </c>
    </row>
    <row r="2275" spans="1:2" x14ac:dyDescent="0.2">
      <c r="A2275" t="s">
        <v>8219</v>
      </c>
      <c r="B2275">
        <v>147</v>
      </c>
    </row>
    <row r="2276" spans="1:2" x14ac:dyDescent="0.2">
      <c r="A2276" t="s">
        <v>8219</v>
      </c>
      <c r="B2276">
        <v>99</v>
      </c>
    </row>
    <row r="2277" spans="1:2" x14ac:dyDescent="0.2">
      <c r="A2277" t="s">
        <v>8219</v>
      </c>
      <c r="B2277">
        <v>79</v>
      </c>
    </row>
    <row r="2278" spans="1:2" x14ac:dyDescent="0.2">
      <c r="A2278" t="s">
        <v>8219</v>
      </c>
      <c r="B2278">
        <v>75</v>
      </c>
    </row>
    <row r="2279" spans="1:2" x14ac:dyDescent="0.2">
      <c r="A2279" t="s">
        <v>8219</v>
      </c>
      <c r="B2279">
        <v>207</v>
      </c>
    </row>
    <row r="2280" spans="1:2" x14ac:dyDescent="0.2">
      <c r="A2280" t="s">
        <v>8219</v>
      </c>
      <c r="B2280">
        <v>102</v>
      </c>
    </row>
    <row r="2281" spans="1:2" x14ac:dyDescent="0.2">
      <c r="A2281" t="s">
        <v>8219</v>
      </c>
      <c r="B2281">
        <v>32</v>
      </c>
    </row>
    <row r="2282" spans="1:2" x14ac:dyDescent="0.2">
      <c r="A2282" t="s">
        <v>8219</v>
      </c>
      <c r="B2282">
        <v>480</v>
      </c>
    </row>
    <row r="2283" spans="1:2" x14ac:dyDescent="0.2">
      <c r="A2283" t="s">
        <v>8219</v>
      </c>
      <c r="B2283">
        <v>11</v>
      </c>
    </row>
    <row r="2284" spans="1:2" x14ac:dyDescent="0.2">
      <c r="A2284" t="s">
        <v>8219</v>
      </c>
      <c r="B2284">
        <v>12</v>
      </c>
    </row>
    <row r="2285" spans="1:2" x14ac:dyDescent="0.2">
      <c r="A2285" t="s">
        <v>8219</v>
      </c>
      <c r="B2285">
        <v>48</v>
      </c>
    </row>
    <row r="2286" spans="1:2" x14ac:dyDescent="0.2">
      <c r="A2286" t="s">
        <v>8219</v>
      </c>
      <c r="B2286">
        <v>59</v>
      </c>
    </row>
    <row r="2287" spans="1:2" x14ac:dyDescent="0.2">
      <c r="A2287" t="s">
        <v>8219</v>
      </c>
      <c r="B2287">
        <v>79</v>
      </c>
    </row>
    <row r="2288" spans="1:2" x14ac:dyDescent="0.2">
      <c r="A2288" t="s">
        <v>8219</v>
      </c>
      <c r="B2288">
        <v>14</v>
      </c>
    </row>
    <row r="2289" spans="1:2" x14ac:dyDescent="0.2">
      <c r="A2289" t="s">
        <v>8219</v>
      </c>
      <c r="B2289">
        <v>106</v>
      </c>
    </row>
    <row r="2290" spans="1:2" x14ac:dyDescent="0.2">
      <c r="A2290" t="s">
        <v>8219</v>
      </c>
      <c r="B2290">
        <v>25</v>
      </c>
    </row>
    <row r="2291" spans="1:2" x14ac:dyDescent="0.2">
      <c r="A2291" t="s">
        <v>8219</v>
      </c>
      <c r="B2291">
        <v>25</v>
      </c>
    </row>
    <row r="2292" spans="1:2" x14ac:dyDescent="0.2">
      <c r="A2292" t="s">
        <v>8219</v>
      </c>
      <c r="B2292">
        <v>29</v>
      </c>
    </row>
    <row r="2293" spans="1:2" x14ac:dyDescent="0.2">
      <c r="A2293" t="s">
        <v>8219</v>
      </c>
      <c r="B2293">
        <v>43</v>
      </c>
    </row>
    <row r="2294" spans="1:2" x14ac:dyDescent="0.2">
      <c r="A2294" t="s">
        <v>8219</v>
      </c>
      <c r="B2294">
        <v>46</v>
      </c>
    </row>
    <row r="2295" spans="1:2" x14ac:dyDescent="0.2">
      <c r="A2295" t="s">
        <v>8219</v>
      </c>
      <c r="B2295">
        <v>27</v>
      </c>
    </row>
    <row r="2296" spans="1:2" x14ac:dyDescent="0.2">
      <c r="A2296" t="s">
        <v>8219</v>
      </c>
      <c r="B2296">
        <v>112</v>
      </c>
    </row>
    <row r="2297" spans="1:2" x14ac:dyDescent="0.2">
      <c r="A2297" t="s">
        <v>8219</v>
      </c>
      <c r="B2297">
        <v>34</v>
      </c>
    </row>
    <row r="2298" spans="1:2" x14ac:dyDescent="0.2">
      <c r="A2298" t="s">
        <v>8219</v>
      </c>
      <c r="B2298">
        <v>145</v>
      </c>
    </row>
    <row r="2299" spans="1:2" x14ac:dyDescent="0.2">
      <c r="A2299" t="s">
        <v>8219</v>
      </c>
      <c r="B2299">
        <v>19</v>
      </c>
    </row>
    <row r="2300" spans="1:2" x14ac:dyDescent="0.2">
      <c r="A2300" t="s">
        <v>8219</v>
      </c>
      <c r="B2300">
        <v>288</v>
      </c>
    </row>
    <row r="2301" spans="1:2" x14ac:dyDescent="0.2">
      <c r="A2301" t="s">
        <v>8219</v>
      </c>
      <c r="B2301">
        <v>14</v>
      </c>
    </row>
    <row r="2302" spans="1:2" x14ac:dyDescent="0.2">
      <c r="A2302" t="s">
        <v>8219</v>
      </c>
      <c r="B2302">
        <v>7</v>
      </c>
    </row>
    <row r="2303" spans="1:2" x14ac:dyDescent="0.2">
      <c r="A2303" t="s">
        <v>8219</v>
      </c>
      <c r="B2303">
        <v>211</v>
      </c>
    </row>
    <row r="2304" spans="1:2" x14ac:dyDescent="0.2">
      <c r="A2304" t="s">
        <v>8219</v>
      </c>
      <c r="B2304">
        <v>85</v>
      </c>
    </row>
    <row r="2305" spans="1:2" x14ac:dyDescent="0.2">
      <c r="A2305" t="s">
        <v>8219</v>
      </c>
      <c r="B2305">
        <v>103</v>
      </c>
    </row>
    <row r="2306" spans="1:2" x14ac:dyDescent="0.2">
      <c r="A2306" t="s">
        <v>8219</v>
      </c>
      <c r="B2306">
        <v>113</v>
      </c>
    </row>
    <row r="2307" spans="1:2" x14ac:dyDescent="0.2">
      <c r="A2307" t="s">
        <v>8219</v>
      </c>
      <c r="B2307">
        <v>167</v>
      </c>
    </row>
    <row r="2308" spans="1:2" x14ac:dyDescent="0.2">
      <c r="A2308" t="s">
        <v>8219</v>
      </c>
      <c r="B2308">
        <v>73</v>
      </c>
    </row>
    <row r="2309" spans="1:2" x14ac:dyDescent="0.2">
      <c r="A2309" t="s">
        <v>8219</v>
      </c>
      <c r="B2309">
        <v>75</v>
      </c>
    </row>
    <row r="2310" spans="1:2" x14ac:dyDescent="0.2">
      <c r="A2310" t="s">
        <v>8219</v>
      </c>
      <c r="B2310">
        <v>614</v>
      </c>
    </row>
    <row r="2311" spans="1:2" x14ac:dyDescent="0.2">
      <c r="A2311" t="s">
        <v>8219</v>
      </c>
      <c r="B2311">
        <v>107</v>
      </c>
    </row>
    <row r="2312" spans="1:2" x14ac:dyDescent="0.2">
      <c r="A2312" t="s">
        <v>8219</v>
      </c>
      <c r="B2312">
        <v>1224</v>
      </c>
    </row>
    <row r="2313" spans="1:2" x14ac:dyDescent="0.2">
      <c r="A2313" t="s">
        <v>8219</v>
      </c>
      <c r="B2313">
        <v>104</v>
      </c>
    </row>
    <row r="2314" spans="1:2" x14ac:dyDescent="0.2">
      <c r="A2314" t="s">
        <v>8219</v>
      </c>
      <c r="B2314">
        <v>79</v>
      </c>
    </row>
    <row r="2315" spans="1:2" x14ac:dyDescent="0.2">
      <c r="A2315" t="s">
        <v>8219</v>
      </c>
      <c r="B2315">
        <v>157</v>
      </c>
    </row>
    <row r="2316" spans="1:2" x14ac:dyDescent="0.2">
      <c r="A2316" t="s">
        <v>8219</v>
      </c>
      <c r="B2316">
        <v>50</v>
      </c>
    </row>
    <row r="2317" spans="1:2" x14ac:dyDescent="0.2">
      <c r="A2317" t="s">
        <v>8219</v>
      </c>
      <c r="B2317">
        <v>64</v>
      </c>
    </row>
    <row r="2318" spans="1:2" x14ac:dyDescent="0.2">
      <c r="A2318" t="s">
        <v>8219</v>
      </c>
      <c r="B2318">
        <v>200</v>
      </c>
    </row>
    <row r="2319" spans="1:2" x14ac:dyDescent="0.2">
      <c r="A2319" t="s">
        <v>8219</v>
      </c>
      <c r="B2319">
        <v>22</v>
      </c>
    </row>
    <row r="2320" spans="1:2" x14ac:dyDescent="0.2">
      <c r="A2320" t="s">
        <v>8219</v>
      </c>
      <c r="B2320">
        <v>163</v>
      </c>
    </row>
    <row r="2321" spans="1:2" x14ac:dyDescent="0.2">
      <c r="A2321" t="s">
        <v>8219</v>
      </c>
      <c r="B2321">
        <v>77</v>
      </c>
    </row>
    <row r="2322" spans="1:2" x14ac:dyDescent="0.2">
      <c r="A2322" t="s">
        <v>8219</v>
      </c>
      <c r="B2322">
        <v>89</v>
      </c>
    </row>
    <row r="2323" spans="1:2" x14ac:dyDescent="0.2">
      <c r="A2323" t="s">
        <v>8222</v>
      </c>
      <c r="B2323">
        <v>64</v>
      </c>
    </row>
    <row r="2324" spans="1:2" x14ac:dyDescent="0.2">
      <c r="A2324" t="s">
        <v>8222</v>
      </c>
      <c r="B2324">
        <v>4</v>
      </c>
    </row>
    <row r="2325" spans="1:2" x14ac:dyDescent="0.2">
      <c r="A2325" t="s">
        <v>8222</v>
      </c>
      <c r="B2325">
        <v>4</v>
      </c>
    </row>
    <row r="2326" spans="1:2" x14ac:dyDescent="0.2">
      <c r="A2326" t="s">
        <v>8222</v>
      </c>
      <c r="B2326">
        <v>61</v>
      </c>
    </row>
    <row r="2327" spans="1:2" x14ac:dyDescent="0.2">
      <c r="A2327" t="s">
        <v>8222</v>
      </c>
      <c r="B2327">
        <v>7</v>
      </c>
    </row>
    <row r="2328" spans="1:2" x14ac:dyDescent="0.2">
      <c r="A2328" t="s">
        <v>8222</v>
      </c>
      <c r="B2328">
        <v>1</v>
      </c>
    </row>
    <row r="2329" spans="1:2" x14ac:dyDescent="0.2">
      <c r="A2329" t="s">
        <v>8219</v>
      </c>
      <c r="B2329">
        <v>3355</v>
      </c>
    </row>
    <row r="2330" spans="1:2" x14ac:dyDescent="0.2">
      <c r="A2330" t="s">
        <v>8219</v>
      </c>
      <c r="B2330">
        <v>537</v>
      </c>
    </row>
    <row r="2331" spans="1:2" x14ac:dyDescent="0.2">
      <c r="A2331" t="s">
        <v>8219</v>
      </c>
      <c r="B2331">
        <v>125</v>
      </c>
    </row>
    <row r="2332" spans="1:2" x14ac:dyDescent="0.2">
      <c r="A2332" t="s">
        <v>8219</v>
      </c>
      <c r="B2332">
        <v>163</v>
      </c>
    </row>
    <row r="2333" spans="1:2" x14ac:dyDescent="0.2">
      <c r="A2333" t="s">
        <v>8219</v>
      </c>
      <c r="B2333">
        <v>283</v>
      </c>
    </row>
    <row r="2334" spans="1:2" x14ac:dyDescent="0.2">
      <c r="A2334" t="s">
        <v>8219</v>
      </c>
      <c r="B2334">
        <v>352</v>
      </c>
    </row>
    <row r="2335" spans="1:2" x14ac:dyDescent="0.2">
      <c r="A2335" t="s">
        <v>8219</v>
      </c>
      <c r="B2335">
        <v>94</v>
      </c>
    </row>
    <row r="2336" spans="1:2" x14ac:dyDescent="0.2">
      <c r="A2336" t="s">
        <v>8219</v>
      </c>
      <c r="B2336">
        <v>67</v>
      </c>
    </row>
    <row r="2337" spans="1:2" x14ac:dyDescent="0.2">
      <c r="A2337" t="s">
        <v>8219</v>
      </c>
      <c r="B2337">
        <v>221</v>
      </c>
    </row>
    <row r="2338" spans="1:2" x14ac:dyDescent="0.2">
      <c r="A2338" t="s">
        <v>8219</v>
      </c>
      <c r="B2338">
        <v>2165</v>
      </c>
    </row>
    <row r="2339" spans="1:2" x14ac:dyDescent="0.2">
      <c r="A2339" t="s">
        <v>8219</v>
      </c>
      <c r="B2339">
        <v>179</v>
      </c>
    </row>
    <row r="2340" spans="1:2" x14ac:dyDescent="0.2">
      <c r="A2340" t="s">
        <v>8219</v>
      </c>
      <c r="B2340">
        <v>123</v>
      </c>
    </row>
    <row r="2341" spans="1:2" x14ac:dyDescent="0.2">
      <c r="A2341" t="s">
        <v>8219</v>
      </c>
      <c r="B2341">
        <v>1104</v>
      </c>
    </row>
    <row r="2342" spans="1:2" x14ac:dyDescent="0.2">
      <c r="A2342" t="s">
        <v>8219</v>
      </c>
      <c r="B2342">
        <v>403</v>
      </c>
    </row>
    <row r="2343" spans="1:2" x14ac:dyDescent="0.2">
      <c r="A2343" t="s">
        <v>8220</v>
      </c>
      <c r="B2343">
        <v>0</v>
      </c>
    </row>
    <row r="2344" spans="1:2" x14ac:dyDescent="0.2">
      <c r="A2344" t="s">
        <v>8220</v>
      </c>
      <c r="B2344">
        <v>0</v>
      </c>
    </row>
    <row r="2345" spans="1:2" x14ac:dyDescent="0.2">
      <c r="A2345" t="s">
        <v>8220</v>
      </c>
      <c r="B2345">
        <v>1</v>
      </c>
    </row>
    <row r="2346" spans="1:2" x14ac:dyDescent="0.2">
      <c r="A2346" t="s">
        <v>8220</v>
      </c>
      <c r="B2346">
        <v>1</v>
      </c>
    </row>
    <row r="2347" spans="1:2" x14ac:dyDescent="0.2">
      <c r="A2347" t="s">
        <v>8220</v>
      </c>
      <c r="B2347">
        <v>0</v>
      </c>
    </row>
    <row r="2348" spans="1:2" x14ac:dyDescent="0.2">
      <c r="A2348" t="s">
        <v>8220</v>
      </c>
      <c r="B2348">
        <v>3</v>
      </c>
    </row>
    <row r="2349" spans="1:2" x14ac:dyDescent="0.2">
      <c r="A2349" t="s">
        <v>8220</v>
      </c>
      <c r="B2349">
        <v>1</v>
      </c>
    </row>
    <row r="2350" spans="1:2" x14ac:dyDescent="0.2">
      <c r="A2350" t="s">
        <v>8220</v>
      </c>
      <c r="B2350">
        <v>5</v>
      </c>
    </row>
    <row r="2351" spans="1:2" x14ac:dyDescent="0.2">
      <c r="A2351" t="s">
        <v>8220</v>
      </c>
      <c r="B2351">
        <v>0</v>
      </c>
    </row>
    <row r="2352" spans="1:2" x14ac:dyDescent="0.2">
      <c r="A2352" t="s">
        <v>8220</v>
      </c>
      <c r="B2352">
        <v>0</v>
      </c>
    </row>
    <row r="2353" spans="1:2" x14ac:dyDescent="0.2">
      <c r="A2353" t="s">
        <v>8220</v>
      </c>
      <c r="B2353">
        <v>7</v>
      </c>
    </row>
    <row r="2354" spans="1:2" x14ac:dyDescent="0.2">
      <c r="A2354" t="s">
        <v>8220</v>
      </c>
      <c r="B2354">
        <v>0</v>
      </c>
    </row>
    <row r="2355" spans="1:2" x14ac:dyDescent="0.2">
      <c r="A2355" t="s">
        <v>8220</v>
      </c>
      <c r="B2355">
        <v>0</v>
      </c>
    </row>
    <row r="2356" spans="1:2" x14ac:dyDescent="0.2">
      <c r="A2356" t="s">
        <v>8220</v>
      </c>
      <c r="B2356">
        <v>1</v>
      </c>
    </row>
    <row r="2357" spans="1:2" x14ac:dyDescent="0.2">
      <c r="A2357" t="s">
        <v>8220</v>
      </c>
      <c r="B2357">
        <v>2</v>
      </c>
    </row>
    <row r="2358" spans="1:2" x14ac:dyDescent="0.2">
      <c r="A2358" t="s">
        <v>8220</v>
      </c>
      <c r="B2358">
        <v>0</v>
      </c>
    </row>
    <row r="2359" spans="1:2" x14ac:dyDescent="0.2">
      <c r="A2359" t="s">
        <v>8220</v>
      </c>
      <c r="B2359">
        <v>0</v>
      </c>
    </row>
    <row r="2360" spans="1:2" x14ac:dyDescent="0.2">
      <c r="A2360" t="s">
        <v>8220</v>
      </c>
      <c r="B2360">
        <v>0</v>
      </c>
    </row>
    <row r="2361" spans="1:2" x14ac:dyDescent="0.2">
      <c r="A2361" t="s">
        <v>8220</v>
      </c>
      <c r="B2361">
        <v>3</v>
      </c>
    </row>
    <row r="2362" spans="1:2" x14ac:dyDescent="0.2">
      <c r="A2362" t="s">
        <v>8220</v>
      </c>
      <c r="B2362">
        <v>1</v>
      </c>
    </row>
    <row r="2363" spans="1:2" x14ac:dyDescent="0.2">
      <c r="A2363" t="s">
        <v>8220</v>
      </c>
      <c r="B2363">
        <v>0</v>
      </c>
    </row>
    <row r="2364" spans="1:2" x14ac:dyDescent="0.2">
      <c r="A2364" t="s">
        <v>8220</v>
      </c>
      <c r="B2364">
        <v>2</v>
      </c>
    </row>
    <row r="2365" spans="1:2" x14ac:dyDescent="0.2">
      <c r="A2365" t="s">
        <v>8220</v>
      </c>
      <c r="B2365">
        <v>0</v>
      </c>
    </row>
    <row r="2366" spans="1:2" x14ac:dyDescent="0.2">
      <c r="A2366" t="s">
        <v>8220</v>
      </c>
      <c r="B2366">
        <v>0</v>
      </c>
    </row>
    <row r="2367" spans="1:2" x14ac:dyDescent="0.2">
      <c r="A2367" t="s">
        <v>8220</v>
      </c>
      <c r="B2367">
        <v>0</v>
      </c>
    </row>
    <row r="2368" spans="1:2" x14ac:dyDescent="0.2">
      <c r="A2368" t="s">
        <v>8220</v>
      </c>
      <c r="B2368">
        <v>27</v>
      </c>
    </row>
    <row r="2369" spans="1:2" x14ac:dyDescent="0.2">
      <c r="A2369" t="s">
        <v>8220</v>
      </c>
      <c r="B2369">
        <v>14</v>
      </c>
    </row>
    <row r="2370" spans="1:2" x14ac:dyDescent="0.2">
      <c r="A2370" t="s">
        <v>8220</v>
      </c>
      <c r="B2370">
        <v>2</v>
      </c>
    </row>
    <row r="2371" spans="1:2" x14ac:dyDescent="0.2">
      <c r="A2371" t="s">
        <v>8220</v>
      </c>
      <c r="B2371">
        <v>0</v>
      </c>
    </row>
    <row r="2372" spans="1:2" x14ac:dyDescent="0.2">
      <c r="A2372" t="s">
        <v>8220</v>
      </c>
      <c r="B2372">
        <v>4</v>
      </c>
    </row>
    <row r="2373" spans="1:2" x14ac:dyDescent="0.2">
      <c r="A2373" t="s">
        <v>8220</v>
      </c>
      <c r="B2373">
        <v>0</v>
      </c>
    </row>
    <row r="2374" spans="1:2" x14ac:dyDescent="0.2">
      <c r="A2374" t="s">
        <v>8220</v>
      </c>
      <c r="B2374">
        <v>6</v>
      </c>
    </row>
    <row r="2375" spans="1:2" x14ac:dyDescent="0.2">
      <c r="A2375" t="s">
        <v>8220</v>
      </c>
      <c r="B2375">
        <v>1</v>
      </c>
    </row>
    <row r="2376" spans="1:2" x14ac:dyDescent="0.2">
      <c r="A2376" t="s">
        <v>8220</v>
      </c>
      <c r="B2376">
        <v>1</v>
      </c>
    </row>
    <row r="2377" spans="1:2" x14ac:dyDescent="0.2">
      <c r="A2377" t="s">
        <v>8220</v>
      </c>
      <c r="B2377">
        <v>0</v>
      </c>
    </row>
    <row r="2378" spans="1:2" x14ac:dyDescent="0.2">
      <c r="A2378" t="s">
        <v>8220</v>
      </c>
      <c r="B2378">
        <v>4</v>
      </c>
    </row>
    <row r="2379" spans="1:2" x14ac:dyDescent="0.2">
      <c r="A2379" t="s">
        <v>8220</v>
      </c>
      <c r="B2379">
        <v>0</v>
      </c>
    </row>
    <row r="2380" spans="1:2" x14ac:dyDescent="0.2">
      <c r="A2380" t="s">
        <v>8220</v>
      </c>
      <c r="B2380">
        <v>0</v>
      </c>
    </row>
    <row r="2381" spans="1:2" x14ac:dyDescent="0.2">
      <c r="A2381" t="s">
        <v>8220</v>
      </c>
      <c r="B2381">
        <v>0</v>
      </c>
    </row>
    <row r="2382" spans="1:2" x14ac:dyDescent="0.2">
      <c r="A2382" t="s">
        <v>8220</v>
      </c>
      <c r="B2382">
        <v>3</v>
      </c>
    </row>
    <row r="2383" spans="1:2" x14ac:dyDescent="0.2">
      <c r="A2383" t="s">
        <v>8220</v>
      </c>
      <c r="B2383">
        <v>7</v>
      </c>
    </row>
    <row r="2384" spans="1:2" x14ac:dyDescent="0.2">
      <c r="A2384" t="s">
        <v>8220</v>
      </c>
      <c r="B2384">
        <v>2</v>
      </c>
    </row>
    <row r="2385" spans="1:2" x14ac:dyDescent="0.2">
      <c r="A2385" t="s">
        <v>8220</v>
      </c>
      <c r="B2385">
        <v>3</v>
      </c>
    </row>
    <row r="2386" spans="1:2" x14ac:dyDescent="0.2">
      <c r="A2386" t="s">
        <v>8220</v>
      </c>
      <c r="B2386">
        <v>8</v>
      </c>
    </row>
    <row r="2387" spans="1:2" x14ac:dyDescent="0.2">
      <c r="A2387" t="s">
        <v>8220</v>
      </c>
      <c r="B2387">
        <v>7</v>
      </c>
    </row>
    <row r="2388" spans="1:2" x14ac:dyDescent="0.2">
      <c r="A2388" t="s">
        <v>8220</v>
      </c>
      <c r="B2388">
        <v>0</v>
      </c>
    </row>
    <row r="2389" spans="1:2" x14ac:dyDescent="0.2">
      <c r="A2389" t="s">
        <v>8220</v>
      </c>
      <c r="B2389">
        <v>3</v>
      </c>
    </row>
    <row r="2390" spans="1:2" x14ac:dyDescent="0.2">
      <c r="A2390" t="s">
        <v>8220</v>
      </c>
      <c r="B2390">
        <v>8</v>
      </c>
    </row>
    <row r="2391" spans="1:2" x14ac:dyDescent="0.2">
      <c r="A2391" t="s">
        <v>8220</v>
      </c>
      <c r="B2391">
        <v>1</v>
      </c>
    </row>
    <row r="2392" spans="1:2" x14ac:dyDescent="0.2">
      <c r="A2392" t="s">
        <v>8220</v>
      </c>
      <c r="B2392">
        <v>0</v>
      </c>
    </row>
    <row r="2393" spans="1:2" x14ac:dyDescent="0.2">
      <c r="A2393" t="s">
        <v>8220</v>
      </c>
      <c r="B2393">
        <v>1</v>
      </c>
    </row>
    <row r="2394" spans="1:2" x14ac:dyDescent="0.2">
      <c r="A2394" t="s">
        <v>8220</v>
      </c>
      <c r="B2394">
        <v>0</v>
      </c>
    </row>
    <row r="2395" spans="1:2" x14ac:dyDescent="0.2">
      <c r="A2395" t="s">
        <v>8220</v>
      </c>
      <c r="B2395">
        <v>1</v>
      </c>
    </row>
    <row r="2396" spans="1:2" x14ac:dyDescent="0.2">
      <c r="A2396" t="s">
        <v>8220</v>
      </c>
      <c r="B2396">
        <v>2</v>
      </c>
    </row>
    <row r="2397" spans="1:2" x14ac:dyDescent="0.2">
      <c r="A2397" t="s">
        <v>8220</v>
      </c>
      <c r="B2397">
        <v>0</v>
      </c>
    </row>
    <row r="2398" spans="1:2" x14ac:dyDescent="0.2">
      <c r="A2398" t="s">
        <v>8220</v>
      </c>
      <c r="B2398">
        <v>1</v>
      </c>
    </row>
    <row r="2399" spans="1:2" x14ac:dyDescent="0.2">
      <c r="A2399" t="s">
        <v>8220</v>
      </c>
      <c r="B2399">
        <v>0</v>
      </c>
    </row>
    <row r="2400" spans="1:2" x14ac:dyDescent="0.2">
      <c r="A2400" t="s">
        <v>8220</v>
      </c>
      <c r="B2400">
        <v>0</v>
      </c>
    </row>
    <row r="2401" spans="1:2" x14ac:dyDescent="0.2">
      <c r="A2401" t="s">
        <v>8220</v>
      </c>
      <c r="B2401">
        <v>0</v>
      </c>
    </row>
    <row r="2402" spans="1:2" x14ac:dyDescent="0.2">
      <c r="A2402" t="s">
        <v>8220</v>
      </c>
      <c r="B2402">
        <v>0</v>
      </c>
    </row>
    <row r="2403" spans="1:2" x14ac:dyDescent="0.2">
      <c r="A2403" t="s">
        <v>8221</v>
      </c>
      <c r="B2403">
        <v>9</v>
      </c>
    </row>
    <row r="2404" spans="1:2" x14ac:dyDescent="0.2">
      <c r="A2404" t="s">
        <v>8221</v>
      </c>
      <c r="B2404">
        <v>1</v>
      </c>
    </row>
    <row r="2405" spans="1:2" x14ac:dyDescent="0.2">
      <c r="A2405" t="s">
        <v>8221</v>
      </c>
      <c r="B2405">
        <v>12</v>
      </c>
    </row>
    <row r="2406" spans="1:2" x14ac:dyDescent="0.2">
      <c r="A2406" t="s">
        <v>8221</v>
      </c>
      <c r="B2406">
        <v>0</v>
      </c>
    </row>
    <row r="2407" spans="1:2" x14ac:dyDescent="0.2">
      <c r="A2407" t="s">
        <v>8221</v>
      </c>
      <c r="B2407">
        <v>20</v>
      </c>
    </row>
    <row r="2408" spans="1:2" x14ac:dyDescent="0.2">
      <c r="A2408" t="s">
        <v>8221</v>
      </c>
      <c r="B2408">
        <v>16</v>
      </c>
    </row>
    <row r="2409" spans="1:2" x14ac:dyDescent="0.2">
      <c r="A2409" t="s">
        <v>8221</v>
      </c>
      <c r="B2409">
        <v>33</v>
      </c>
    </row>
    <row r="2410" spans="1:2" x14ac:dyDescent="0.2">
      <c r="A2410" t="s">
        <v>8221</v>
      </c>
      <c r="B2410">
        <v>2</v>
      </c>
    </row>
    <row r="2411" spans="1:2" x14ac:dyDescent="0.2">
      <c r="A2411" t="s">
        <v>8221</v>
      </c>
      <c r="B2411">
        <v>6</v>
      </c>
    </row>
    <row r="2412" spans="1:2" x14ac:dyDescent="0.2">
      <c r="A2412" t="s">
        <v>8221</v>
      </c>
      <c r="B2412">
        <v>0</v>
      </c>
    </row>
    <row r="2413" spans="1:2" x14ac:dyDescent="0.2">
      <c r="A2413" t="s">
        <v>8221</v>
      </c>
      <c r="B2413">
        <v>3</v>
      </c>
    </row>
    <row r="2414" spans="1:2" x14ac:dyDescent="0.2">
      <c r="A2414" t="s">
        <v>8221</v>
      </c>
      <c r="B2414">
        <v>0</v>
      </c>
    </row>
    <row r="2415" spans="1:2" x14ac:dyDescent="0.2">
      <c r="A2415" t="s">
        <v>8221</v>
      </c>
      <c r="B2415">
        <v>3</v>
      </c>
    </row>
    <row r="2416" spans="1:2" x14ac:dyDescent="0.2">
      <c r="A2416" t="s">
        <v>8221</v>
      </c>
      <c r="B2416">
        <v>13</v>
      </c>
    </row>
    <row r="2417" spans="1:2" x14ac:dyDescent="0.2">
      <c r="A2417" t="s">
        <v>8221</v>
      </c>
      <c r="B2417">
        <v>6</v>
      </c>
    </row>
    <row r="2418" spans="1:2" x14ac:dyDescent="0.2">
      <c r="A2418" t="s">
        <v>8221</v>
      </c>
      <c r="B2418">
        <v>1</v>
      </c>
    </row>
    <row r="2419" spans="1:2" x14ac:dyDescent="0.2">
      <c r="A2419" t="s">
        <v>8221</v>
      </c>
      <c r="B2419">
        <v>0</v>
      </c>
    </row>
    <row r="2420" spans="1:2" x14ac:dyDescent="0.2">
      <c r="A2420" t="s">
        <v>8221</v>
      </c>
      <c r="B2420">
        <v>5</v>
      </c>
    </row>
    <row r="2421" spans="1:2" x14ac:dyDescent="0.2">
      <c r="A2421" t="s">
        <v>8221</v>
      </c>
      <c r="B2421">
        <v>0</v>
      </c>
    </row>
    <row r="2422" spans="1:2" x14ac:dyDescent="0.2">
      <c r="A2422" t="s">
        <v>8221</v>
      </c>
      <c r="B2422">
        <v>36</v>
      </c>
    </row>
    <row r="2423" spans="1:2" x14ac:dyDescent="0.2">
      <c r="A2423" t="s">
        <v>8221</v>
      </c>
      <c r="B2423">
        <v>1</v>
      </c>
    </row>
    <row r="2424" spans="1:2" x14ac:dyDescent="0.2">
      <c r="A2424" t="s">
        <v>8221</v>
      </c>
      <c r="B2424">
        <v>1</v>
      </c>
    </row>
    <row r="2425" spans="1:2" x14ac:dyDescent="0.2">
      <c r="A2425" t="s">
        <v>8221</v>
      </c>
      <c r="B2425">
        <v>1</v>
      </c>
    </row>
    <row r="2426" spans="1:2" x14ac:dyDescent="0.2">
      <c r="A2426" t="s">
        <v>8221</v>
      </c>
      <c r="B2426">
        <v>9</v>
      </c>
    </row>
    <row r="2427" spans="1:2" x14ac:dyDescent="0.2">
      <c r="A2427" t="s">
        <v>8221</v>
      </c>
      <c r="B2427">
        <v>1</v>
      </c>
    </row>
    <row r="2428" spans="1:2" x14ac:dyDescent="0.2">
      <c r="A2428" t="s">
        <v>8221</v>
      </c>
      <c r="B2428">
        <v>0</v>
      </c>
    </row>
    <row r="2429" spans="1:2" x14ac:dyDescent="0.2">
      <c r="A2429" t="s">
        <v>8221</v>
      </c>
      <c r="B2429">
        <v>1</v>
      </c>
    </row>
    <row r="2430" spans="1:2" x14ac:dyDescent="0.2">
      <c r="A2430" t="s">
        <v>8221</v>
      </c>
      <c r="B2430">
        <v>1</v>
      </c>
    </row>
    <row r="2431" spans="1:2" x14ac:dyDescent="0.2">
      <c r="A2431" t="s">
        <v>8221</v>
      </c>
      <c r="B2431">
        <v>4</v>
      </c>
    </row>
    <row r="2432" spans="1:2" x14ac:dyDescent="0.2">
      <c r="A2432" t="s">
        <v>8221</v>
      </c>
      <c r="B2432">
        <v>2</v>
      </c>
    </row>
    <row r="2433" spans="1:2" x14ac:dyDescent="0.2">
      <c r="A2433" t="s">
        <v>8221</v>
      </c>
      <c r="B2433">
        <v>2</v>
      </c>
    </row>
    <row r="2434" spans="1:2" x14ac:dyDescent="0.2">
      <c r="A2434" t="s">
        <v>8221</v>
      </c>
      <c r="B2434">
        <v>2</v>
      </c>
    </row>
    <row r="2435" spans="1:2" x14ac:dyDescent="0.2">
      <c r="A2435" t="s">
        <v>8221</v>
      </c>
      <c r="B2435">
        <v>0</v>
      </c>
    </row>
    <row r="2436" spans="1:2" x14ac:dyDescent="0.2">
      <c r="A2436" t="s">
        <v>8221</v>
      </c>
      <c r="B2436">
        <v>2</v>
      </c>
    </row>
    <row r="2437" spans="1:2" x14ac:dyDescent="0.2">
      <c r="A2437" t="s">
        <v>8221</v>
      </c>
      <c r="B2437">
        <v>4</v>
      </c>
    </row>
    <row r="2438" spans="1:2" x14ac:dyDescent="0.2">
      <c r="A2438" t="s">
        <v>8221</v>
      </c>
      <c r="B2438">
        <v>2</v>
      </c>
    </row>
    <row r="2439" spans="1:2" x14ac:dyDescent="0.2">
      <c r="A2439" t="s">
        <v>8221</v>
      </c>
      <c r="B2439">
        <v>0</v>
      </c>
    </row>
    <row r="2440" spans="1:2" x14ac:dyDescent="0.2">
      <c r="A2440" t="s">
        <v>8221</v>
      </c>
      <c r="B2440">
        <v>1</v>
      </c>
    </row>
    <row r="2441" spans="1:2" x14ac:dyDescent="0.2">
      <c r="A2441" t="s">
        <v>8221</v>
      </c>
      <c r="B2441">
        <v>0</v>
      </c>
    </row>
    <row r="2442" spans="1:2" x14ac:dyDescent="0.2">
      <c r="A2442" t="s">
        <v>8221</v>
      </c>
      <c r="B2442">
        <v>2</v>
      </c>
    </row>
    <row r="2443" spans="1:2" x14ac:dyDescent="0.2">
      <c r="A2443" t="s">
        <v>8219</v>
      </c>
      <c r="B2443">
        <v>109</v>
      </c>
    </row>
    <row r="2444" spans="1:2" x14ac:dyDescent="0.2">
      <c r="A2444" t="s">
        <v>8219</v>
      </c>
      <c r="B2444">
        <v>372</v>
      </c>
    </row>
    <row r="2445" spans="1:2" x14ac:dyDescent="0.2">
      <c r="A2445" t="s">
        <v>8219</v>
      </c>
      <c r="B2445">
        <v>311</v>
      </c>
    </row>
    <row r="2446" spans="1:2" x14ac:dyDescent="0.2">
      <c r="A2446" t="s">
        <v>8219</v>
      </c>
      <c r="B2446">
        <v>61</v>
      </c>
    </row>
    <row r="2447" spans="1:2" x14ac:dyDescent="0.2">
      <c r="A2447" t="s">
        <v>8219</v>
      </c>
      <c r="B2447">
        <v>115</v>
      </c>
    </row>
    <row r="2448" spans="1:2" x14ac:dyDescent="0.2">
      <c r="A2448" t="s">
        <v>8219</v>
      </c>
      <c r="B2448">
        <v>111</v>
      </c>
    </row>
    <row r="2449" spans="1:2" x14ac:dyDescent="0.2">
      <c r="A2449" t="s">
        <v>8219</v>
      </c>
      <c r="B2449">
        <v>337</v>
      </c>
    </row>
    <row r="2450" spans="1:2" x14ac:dyDescent="0.2">
      <c r="A2450" t="s">
        <v>8219</v>
      </c>
      <c r="B2450">
        <v>9</v>
      </c>
    </row>
    <row r="2451" spans="1:2" x14ac:dyDescent="0.2">
      <c r="A2451" t="s">
        <v>8219</v>
      </c>
      <c r="B2451">
        <v>120</v>
      </c>
    </row>
    <row r="2452" spans="1:2" x14ac:dyDescent="0.2">
      <c r="A2452" t="s">
        <v>8219</v>
      </c>
      <c r="B2452">
        <v>102</v>
      </c>
    </row>
    <row r="2453" spans="1:2" x14ac:dyDescent="0.2">
      <c r="A2453" t="s">
        <v>8219</v>
      </c>
      <c r="B2453">
        <v>186</v>
      </c>
    </row>
    <row r="2454" spans="1:2" x14ac:dyDescent="0.2">
      <c r="A2454" t="s">
        <v>8219</v>
      </c>
      <c r="B2454">
        <v>15</v>
      </c>
    </row>
    <row r="2455" spans="1:2" x14ac:dyDescent="0.2">
      <c r="A2455" t="s">
        <v>8219</v>
      </c>
      <c r="B2455">
        <v>67</v>
      </c>
    </row>
    <row r="2456" spans="1:2" x14ac:dyDescent="0.2">
      <c r="A2456" t="s">
        <v>8219</v>
      </c>
      <c r="B2456">
        <v>130</v>
      </c>
    </row>
    <row r="2457" spans="1:2" x14ac:dyDescent="0.2">
      <c r="A2457" t="s">
        <v>8219</v>
      </c>
      <c r="B2457">
        <v>16</v>
      </c>
    </row>
    <row r="2458" spans="1:2" x14ac:dyDescent="0.2">
      <c r="A2458" t="s">
        <v>8219</v>
      </c>
      <c r="B2458">
        <v>67</v>
      </c>
    </row>
    <row r="2459" spans="1:2" x14ac:dyDescent="0.2">
      <c r="A2459" t="s">
        <v>8219</v>
      </c>
      <c r="B2459">
        <v>124</v>
      </c>
    </row>
    <row r="2460" spans="1:2" x14ac:dyDescent="0.2">
      <c r="A2460" t="s">
        <v>8219</v>
      </c>
      <c r="B2460">
        <v>80</v>
      </c>
    </row>
    <row r="2461" spans="1:2" x14ac:dyDescent="0.2">
      <c r="A2461" t="s">
        <v>8219</v>
      </c>
      <c r="B2461">
        <v>282</v>
      </c>
    </row>
    <row r="2462" spans="1:2" x14ac:dyDescent="0.2">
      <c r="A2462" t="s">
        <v>8219</v>
      </c>
      <c r="B2462">
        <v>68</v>
      </c>
    </row>
    <row r="2463" spans="1:2" x14ac:dyDescent="0.2">
      <c r="A2463" t="s">
        <v>8219</v>
      </c>
      <c r="B2463">
        <v>86</v>
      </c>
    </row>
    <row r="2464" spans="1:2" x14ac:dyDescent="0.2">
      <c r="A2464" t="s">
        <v>8219</v>
      </c>
      <c r="B2464">
        <v>115</v>
      </c>
    </row>
    <row r="2465" spans="1:2" x14ac:dyDescent="0.2">
      <c r="A2465" t="s">
        <v>8219</v>
      </c>
      <c r="B2465">
        <v>75</v>
      </c>
    </row>
    <row r="2466" spans="1:2" x14ac:dyDescent="0.2">
      <c r="A2466" t="s">
        <v>8219</v>
      </c>
      <c r="B2466">
        <v>43</v>
      </c>
    </row>
    <row r="2467" spans="1:2" x14ac:dyDescent="0.2">
      <c r="A2467" t="s">
        <v>8219</v>
      </c>
      <c r="B2467">
        <v>48</v>
      </c>
    </row>
    <row r="2468" spans="1:2" x14ac:dyDescent="0.2">
      <c r="A2468" t="s">
        <v>8219</v>
      </c>
      <c r="B2468">
        <v>52</v>
      </c>
    </row>
    <row r="2469" spans="1:2" x14ac:dyDescent="0.2">
      <c r="A2469" t="s">
        <v>8219</v>
      </c>
      <c r="B2469">
        <v>43</v>
      </c>
    </row>
    <row r="2470" spans="1:2" x14ac:dyDescent="0.2">
      <c r="A2470" t="s">
        <v>8219</v>
      </c>
      <c r="B2470">
        <v>58</v>
      </c>
    </row>
    <row r="2471" spans="1:2" x14ac:dyDescent="0.2">
      <c r="A2471" t="s">
        <v>8219</v>
      </c>
      <c r="B2471">
        <v>47</v>
      </c>
    </row>
    <row r="2472" spans="1:2" x14ac:dyDescent="0.2">
      <c r="A2472" t="s">
        <v>8219</v>
      </c>
      <c r="B2472">
        <v>36</v>
      </c>
    </row>
    <row r="2473" spans="1:2" x14ac:dyDescent="0.2">
      <c r="A2473" t="s">
        <v>8219</v>
      </c>
      <c r="B2473">
        <v>17</v>
      </c>
    </row>
    <row r="2474" spans="1:2" x14ac:dyDescent="0.2">
      <c r="A2474" t="s">
        <v>8219</v>
      </c>
      <c r="B2474">
        <v>104</v>
      </c>
    </row>
    <row r="2475" spans="1:2" x14ac:dyDescent="0.2">
      <c r="A2475" t="s">
        <v>8219</v>
      </c>
      <c r="B2475">
        <v>47</v>
      </c>
    </row>
    <row r="2476" spans="1:2" x14ac:dyDescent="0.2">
      <c r="A2476" t="s">
        <v>8219</v>
      </c>
      <c r="B2476">
        <v>38</v>
      </c>
    </row>
    <row r="2477" spans="1:2" x14ac:dyDescent="0.2">
      <c r="A2477" t="s">
        <v>8219</v>
      </c>
      <c r="B2477">
        <v>81</v>
      </c>
    </row>
    <row r="2478" spans="1:2" x14ac:dyDescent="0.2">
      <c r="A2478" t="s">
        <v>8219</v>
      </c>
      <c r="B2478">
        <v>55</v>
      </c>
    </row>
    <row r="2479" spans="1:2" x14ac:dyDescent="0.2">
      <c r="A2479" t="s">
        <v>8219</v>
      </c>
      <c r="B2479">
        <v>41</v>
      </c>
    </row>
    <row r="2480" spans="1:2" x14ac:dyDescent="0.2">
      <c r="A2480" t="s">
        <v>8219</v>
      </c>
      <c r="B2480">
        <v>79</v>
      </c>
    </row>
    <row r="2481" spans="1:2" x14ac:dyDescent="0.2">
      <c r="A2481" t="s">
        <v>8219</v>
      </c>
      <c r="B2481">
        <v>16</v>
      </c>
    </row>
    <row r="2482" spans="1:2" x14ac:dyDescent="0.2">
      <c r="A2482" t="s">
        <v>8219</v>
      </c>
      <c r="B2482">
        <v>8</v>
      </c>
    </row>
    <row r="2483" spans="1:2" x14ac:dyDescent="0.2">
      <c r="A2483" t="s">
        <v>8219</v>
      </c>
      <c r="B2483">
        <v>95</v>
      </c>
    </row>
    <row r="2484" spans="1:2" x14ac:dyDescent="0.2">
      <c r="A2484" t="s">
        <v>8219</v>
      </c>
      <c r="B2484">
        <v>25</v>
      </c>
    </row>
    <row r="2485" spans="1:2" x14ac:dyDescent="0.2">
      <c r="A2485" t="s">
        <v>8219</v>
      </c>
      <c r="B2485">
        <v>19</v>
      </c>
    </row>
    <row r="2486" spans="1:2" x14ac:dyDescent="0.2">
      <c r="A2486" t="s">
        <v>8219</v>
      </c>
      <c r="B2486">
        <v>90</v>
      </c>
    </row>
    <row r="2487" spans="1:2" x14ac:dyDescent="0.2">
      <c r="A2487" t="s">
        <v>8219</v>
      </c>
      <c r="B2487">
        <v>41</v>
      </c>
    </row>
    <row r="2488" spans="1:2" x14ac:dyDescent="0.2">
      <c r="A2488" t="s">
        <v>8219</v>
      </c>
      <c r="B2488">
        <v>30</v>
      </c>
    </row>
    <row r="2489" spans="1:2" x14ac:dyDescent="0.2">
      <c r="A2489" t="s">
        <v>8219</v>
      </c>
      <c r="B2489">
        <v>38</v>
      </c>
    </row>
    <row r="2490" spans="1:2" x14ac:dyDescent="0.2">
      <c r="A2490" t="s">
        <v>8219</v>
      </c>
      <c r="B2490">
        <v>65</v>
      </c>
    </row>
    <row r="2491" spans="1:2" x14ac:dyDescent="0.2">
      <c r="A2491" t="s">
        <v>8219</v>
      </c>
      <c r="B2491">
        <v>75</v>
      </c>
    </row>
    <row r="2492" spans="1:2" x14ac:dyDescent="0.2">
      <c r="A2492" t="s">
        <v>8219</v>
      </c>
      <c r="B2492">
        <v>16</v>
      </c>
    </row>
    <row r="2493" spans="1:2" x14ac:dyDescent="0.2">
      <c r="A2493" t="s">
        <v>8219</v>
      </c>
      <c r="B2493">
        <v>10</v>
      </c>
    </row>
    <row r="2494" spans="1:2" x14ac:dyDescent="0.2">
      <c r="A2494" t="s">
        <v>8219</v>
      </c>
      <c r="B2494">
        <v>27</v>
      </c>
    </row>
    <row r="2495" spans="1:2" x14ac:dyDescent="0.2">
      <c r="A2495" t="s">
        <v>8219</v>
      </c>
      <c r="B2495">
        <v>259</v>
      </c>
    </row>
    <row r="2496" spans="1:2" x14ac:dyDescent="0.2">
      <c r="A2496" t="s">
        <v>8219</v>
      </c>
      <c r="B2496">
        <v>39</v>
      </c>
    </row>
    <row r="2497" spans="1:2" x14ac:dyDescent="0.2">
      <c r="A2497" t="s">
        <v>8219</v>
      </c>
      <c r="B2497">
        <v>42</v>
      </c>
    </row>
    <row r="2498" spans="1:2" x14ac:dyDescent="0.2">
      <c r="A2498" t="s">
        <v>8219</v>
      </c>
      <c r="B2498">
        <v>10</v>
      </c>
    </row>
    <row r="2499" spans="1:2" x14ac:dyDescent="0.2">
      <c r="A2499" t="s">
        <v>8219</v>
      </c>
      <c r="B2499">
        <v>56</v>
      </c>
    </row>
    <row r="2500" spans="1:2" x14ac:dyDescent="0.2">
      <c r="A2500" t="s">
        <v>8219</v>
      </c>
      <c r="B2500">
        <v>20</v>
      </c>
    </row>
    <row r="2501" spans="1:2" x14ac:dyDescent="0.2">
      <c r="A2501" t="s">
        <v>8219</v>
      </c>
      <c r="B2501">
        <v>170</v>
      </c>
    </row>
    <row r="2502" spans="1:2" x14ac:dyDescent="0.2">
      <c r="A2502" t="s">
        <v>8219</v>
      </c>
      <c r="B2502">
        <v>29</v>
      </c>
    </row>
    <row r="2503" spans="1:2" x14ac:dyDescent="0.2">
      <c r="A2503" t="s">
        <v>8221</v>
      </c>
      <c r="B2503">
        <v>7</v>
      </c>
    </row>
    <row r="2504" spans="1:2" x14ac:dyDescent="0.2">
      <c r="A2504" t="s">
        <v>8221</v>
      </c>
      <c r="B2504">
        <v>5</v>
      </c>
    </row>
    <row r="2505" spans="1:2" x14ac:dyDescent="0.2">
      <c r="A2505" t="s">
        <v>8221</v>
      </c>
      <c r="B2505">
        <v>0</v>
      </c>
    </row>
    <row r="2506" spans="1:2" x14ac:dyDescent="0.2">
      <c r="A2506" t="s">
        <v>8221</v>
      </c>
      <c r="B2506">
        <v>0</v>
      </c>
    </row>
    <row r="2507" spans="1:2" x14ac:dyDescent="0.2">
      <c r="A2507" t="s">
        <v>8221</v>
      </c>
      <c r="B2507">
        <v>0</v>
      </c>
    </row>
    <row r="2508" spans="1:2" x14ac:dyDescent="0.2">
      <c r="A2508" t="s">
        <v>8221</v>
      </c>
      <c r="B2508">
        <v>2</v>
      </c>
    </row>
    <row r="2509" spans="1:2" x14ac:dyDescent="0.2">
      <c r="A2509" t="s">
        <v>8221</v>
      </c>
      <c r="B2509">
        <v>0</v>
      </c>
    </row>
    <row r="2510" spans="1:2" x14ac:dyDescent="0.2">
      <c r="A2510" t="s">
        <v>8221</v>
      </c>
      <c r="B2510">
        <v>0</v>
      </c>
    </row>
    <row r="2511" spans="1:2" x14ac:dyDescent="0.2">
      <c r="A2511" t="s">
        <v>8221</v>
      </c>
      <c r="B2511">
        <v>28</v>
      </c>
    </row>
    <row r="2512" spans="1:2" x14ac:dyDescent="0.2">
      <c r="A2512" t="s">
        <v>8221</v>
      </c>
      <c r="B2512">
        <v>2</v>
      </c>
    </row>
    <row r="2513" spans="1:2" x14ac:dyDescent="0.2">
      <c r="A2513" t="s">
        <v>8221</v>
      </c>
      <c r="B2513">
        <v>0</v>
      </c>
    </row>
    <row r="2514" spans="1:2" x14ac:dyDescent="0.2">
      <c r="A2514" t="s">
        <v>8221</v>
      </c>
      <c r="B2514">
        <v>0</v>
      </c>
    </row>
    <row r="2515" spans="1:2" x14ac:dyDescent="0.2">
      <c r="A2515" t="s">
        <v>8221</v>
      </c>
      <c r="B2515">
        <v>0</v>
      </c>
    </row>
    <row r="2516" spans="1:2" x14ac:dyDescent="0.2">
      <c r="A2516" t="s">
        <v>8221</v>
      </c>
      <c r="B2516">
        <v>4</v>
      </c>
    </row>
    <row r="2517" spans="1:2" x14ac:dyDescent="0.2">
      <c r="A2517" t="s">
        <v>8221</v>
      </c>
      <c r="B2517">
        <v>12</v>
      </c>
    </row>
    <row r="2518" spans="1:2" x14ac:dyDescent="0.2">
      <c r="A2518" t="s">
        <v>8221</v>
      </c>
      <c r="B2518">
        <v>0</v>
      </c>
    </row>
    <row r="2519" spans="1:2" x14ac:dyDescent="0.2">
      <c r="A2519" t="s">
        <v>8221</v>
      </c>
      <c r="B2519">
        <v>33</v>
      </c>
    </row>
    <row r="2520" spans="1:2" x14ac:dyDescent="0.2">
      <c r="A2520" t="s">
        <v>8221</v>
      </c>
      <c r="B2520">
        <v>0</v>
      </c>
    </row>
    <row r="2521" spans="1:2" x14ac:dyDescent="0.2">
      <c r="A2521" t="s">
        <v>8221</v>
      </c>
      <c r="B2521">
        <v>4</v>
      </c>
    </row>
    <row r="2522" spans="1:2" x14ac:dyDescent="0.2">
      <c r="A2522" t="s">
        <v>8221</v>
      </c>
      <c r="B2522">
        <v>0</v>
      </c>
    </row>
    <row r="2523" spans="1:2" x14ac:dyDescent="0.2">
      <c r="A2523" t="s">
        <v>8219</v>
      </c>
      <c r="B2523">
        <v>132</v>
      </c>
    </row>
    <row r="2524" spans="1:2" x14ac:dyDescent="0.2">
      <c r="A2524" t="s">
        <v>8219</v>
      </c>
      <c r="B2524">
        <v>27</v>
      </c>
    </row>
    <row r="2525" spans="1:2" x14ac:dyDescent="0.2">
      <c r="A2525" t="s">
        <v>8219</v>
      </c>
      <c r="B2525">
        <v>26</v>
      </c>
    </row>
    <row r="2526" spans="1:2" x14ac:dyDescent="0.2">
      <c r="A2526" t="s">
        <v>8219</v>
      </c>
      <c r="B2526">
        <v>43</v>
      </c>
    </row>
    <row r="2527" spans="1:2" x14ac:dyDescent="0.2">
      <c r="A2527" t="s">
        <v>8219</v>
      </c>
      <c r="B2527">
        <v>80</v>
      </c>
    </row>
    <row r="2528" spans="1:2" x14ac:dyDescent="0.2">
      <c r="A2528" t="s">
        <v>8219</v>
      </c>
      <c r="B2528">
        <v>33</v>
      </c>
    </row>
    <row r="2529" spans="1:2" x14ac:dyDescent="0.2">
      <c r="A2529" t="s">
        <v>8219</v>
      </c>
      <c r="B2529">
        <v>71</v>
      </c>
    </row>
    <row r="2530" spans="1:2" x14ac:dyDescent="0.2">
      <c r="A2530" t="s">
        <v>8219</v>
      </c>
      <c r="B2530">
        <v>81</v>
      </c>
    </row>
    <row r="2531" spans="1:2" x14ac:dyDescent="0.2">
      <c r="A2531" t="s">
        <v>8219</v>
      </c>
      <c r="B2531">
        <v>76</v>
      </c>
    </row>
    <row r="2532" spans="1:2" x14ac:dyDescent="0.2">
      <c r="A2532" t="s">
        <v>8219</v>
      </c>
      <c r="B2532">
        <v>48</v>
      </c>
    </row>
    <row r="2533" spans="1:2" x14ac:dyDescent="0.2">
      <c r="A2533" t="s">
        <v>8219</v>
      </c>
      <c r="B2533">
        <v>61</v>
      </c>
    </row>
    <row r="2534" spans="1:2" x14ac:dyDescent="0.2">
      <c r="A2534" t="s">
        <v>8219</v>
      </c>
      <c r="B2534">
        <v>60</v>
      </c>
    </row>
    <row r="2535" spans="1:2" x14ac:dyDescent="0.2">
      <c r="A2535" t="s">
        <v>8219</v>
      </c>
      <c r="B2535">
        <v>136</v>
      </c>
    </row>
    <row r="2536" spans="1:2" x14ac:dyDescent="0.2">
      <c r="A2536" t="s">
        <v>8219</v>
      </c>
      <c r="B2536">
        <v>14</v>
      </c>
    </row>
    <row r="2537" spans="1:2" x14ac:dyDescent="0.2">
      <c r="A2537" t="s">
        <v>8219</v>
      </c>
      <c r="B2537">
        <v>78</v>
      </c>
    </row>
    <row r="2538" spans="1:2" x14ac:dyDescent="0.2">
      <c r="A2538" t="s">
        <v>8219</v>
      </c>
      <c r="B2538">
        <v>4</v>
      </c>
    </row>
    <row r="2539" spans="1:2" x14ac:dyDescent="0.2">
      <c r="A2539" t="s">
        <v>8219</v>
      </c>
      <c r="B2539">
        <v>11</v>
      </c>
    </row>
    <row r="2540" spans="1:2" x14ac:dyDescent="0.2">
      <c r="A2540" t="s">
        <v>8219</v>
      </c>
      <c r="B2540">
        <v>185</v>
      </c>
    </row>
    <row r="2541" spans="1:2" x14ac:dyDescent="0.2">
      <c r="A2541" t="s">
        <v>8219</v>
      </c>
      <c r="B2541">
        <v>59</v>
      </c>
    </row>
    <row r="2542" spans="1:2" x14ac:dyDescent="0.2">
      <c r="A2542" t="s">
        <v>8219</v>
      </c>
      <c r="B2542">
        <v>27</v>
      </c>
    </row>
    <row r="2543" spans="1:2" x14ac:dyDescent="0.2">
      <c r="A2543" t="s">
        <v>8219</v>
      </c>
      <c r="B2543">
        <v>63</v>
      </c>
    </row>
    <row r="2544" spans="1:2" x14ac:dyDescent="0.2">
      <c r="A2544" t="s">
        <v>8219</v>
      </c>
      <c r="B2544">
        <v>13</v>
      </c>
    </row>
    <row r="2545" spans="1:2" x14ac:dyDescent="0.2">
      <c r="A2545" t="s">
        <v>8219</v>
      </c>
      <c r="B2545">
        <v>13</v>
      </c>
    </row>
    <row r="2546" spans="1:2" x14ac:dyDescent="0.2">
      <c r="A2546" t="s">
        <v>8219</v>
      </c>
      <c r="B2546">
        <v>57</v>
      </c>
    </row>
    <row r="2547" spans="1:2" x14ac:dyDescent="0.2">
      <c r="A2547" t="s">
        <v>8219</v>
      </c>
      <c r="B2547">
        <v>61</v>
      </c>
    </row>
    <row r="2548" spans="1:2" x14ac:dyDescent="0.2">
      <c r="A2548" t="s">
        <v>8219</v>
      </c>
      <c r="B2548">
        <v>65</v>
      </c>
    </row>
    <row r="2549" spans="1:2" x14ac:dyDescent="0.2">
      <c r="A2549" t="s">
        <v>8219</v>
      </c>
      <c r="B2549">
        <v>134</v>
      </c>
    </row>
    <row r="2550" spans="1:2" x14ac:dyDescent="0.2">
      <c r="A2550" t="s">
        <v>8219</v>
      </c>
      <c r="B2550">
        <v>37</v>
      </c>
    </row>
    <row r="2551" spans="1:2" x14ac:dyDescent="0.2">
      <c r="A2551" t="s">
        <v>8219</v>
      </c>
      <c r="B2551">
        <v>37</v>
      </c>
    </row>
    <row r="2552" spans="1:2" x14ac:dyDescent="0.2">
      <c r="A2552" t="s">
        <v>8219</v>
      </c>
      <c r="B2552">
        <v>150</v>
      </c>
    </row>
    <row r="2553" spans="1:2" x14ac:dyDescent="0.2">
      <c r="A2553" t="s">
        <v>8219</v>
      </c>
      <c r="B2553">
        <v>56</v>
      </c>
    </row>
    <row r="2554" spans="1:2" x14ac:dyDescent="0.2">
      <c r="A2554" t="s">
        <v>8219</v>
      </c>
      <c r="B2554">
        <v>18</v>
      </c>
    </row>
    <row r="2555" spans="1:2" x14ac:dyDescent="0.2">
      <c r="A2555" t="s">
        <v>8219</v>
      </c>
      <c r="B2555">
        <v>60</v>
      </c>
    </row>
    <row r="2556" spans="1:2" x14ac:dyDescent="0.2">
      <c r="A2556" t="s">
        <v>8219</v>
      </c>
      <c r="B2556">
        <v>67</v>
      </c>
    </row>
    <row r="2557" spans="1:2" x14ac:dyDescent="0.2">
      <c r="A2557" t="s">
        <v>8219</v>
      </c>
      <c r="B2557">
        <v>35</v>
      </c>
    </row>
    <row r="2558" spans="1:2" x14ac:dyDescent="0.2">
      <c r="A2558" t="s">
        <v>8219</v>
      </c>
      <c r="B2558">
        <v>34</v>
      </c>
    </row>
    <row r="2559" spans="1:2" x14ac:dyDescent="0.2">
      <c r="A2559" t="s">
        <v>8219</v>
      </c>
      <c r="B2559">
        <v>36</v>
      </c>
    </row>
    <row r="2560" spans="1:2" x14ac:dyDescent="0.2">
      <c r="A2560" t="s">
        <v>8219</v>
      </c>
      <c r="B2560">
        <v>18</v>
      </c>
    </row>
    <row r="2561" spans="1:2" x14ac:dyDescent="0.2">
      <c r="A2561" t="s">
        <v>8219</v>
      </c>
      <c r="B2561">
        <v>25</v>
      </c>
    </row>
    <row r="2562" spans="1:2" x14ac:dyDescent="0.2">
      <c r="A2562" t="s">
        <v>8219</v>
      </c>
      <c r="B2562">
        <v>21</v>
      </c>
    </row>
    <row r="2563" spans="1:2" x14ac:dyDescent="0.2">
      <c r="A2563" t="s">
        <v>8220</v>
      </c>
      <c r="B2563">
        <v>0</v>
      </c>
    </row>
    <row r="2564" spans="1:2" x14ac:dyDescent="0.2">
      <c r="A2564" t="s">
        <v>8220</v>
      </c>
      <c r="B2564">
        <v>3</v>
      </c>
    </row>
    <row r="2565" spans="1:2" x14ac:dyDescent="0.2">
      <c r="A2565" t="s">
        <v>8220</v>
      </c>
      <c r="B2565">
        <v>0</v>
      </c>
    </row>
    <row r="2566" spans="1:2" x14ac:dyDescent="0.2">
      <c r="A2566" t="s">
        <v>8220</v>
      </c>
      <c r="B2566">
        <v>0</v>
      </c>
    </row>
    <row r="2567" spans="1:2" x14ac:dyDescent="0.2">
      <c r="A2567" t="s">
        <v>8220</v>
      </c>
      <c r="B2567">
        <v>1</v>
      </c>
    </row>
    <row r="2568" spans="1:2" x14ac:dyDescent="0.2">
      <c r="A2568" t="s">
        <v>8220</v>
      </c>
      <c r="B2568">
        <v>0</v>
      </c>
    </row>
    <row r="2569" spans="1:2" x14ac:dyDescent="0.2">
      <c r="A2569" t="s">
        <v>8220</v>
      </c>
      <c r="B2569">
        <v>2</v>
      </c>
    </row>
    <row r="2570" spans="1:2" x14ac:dyDescent="0.2">
      <c r="A2570" t="s">
        <v>8220</v>
      </c>
      <c r="B2570">
        <v>1</v>
      </c>
    </row>
    <row r="2571" spans="1:2" x14ac:dyDescent="0.2">
      <c r="A2571" t="s">
        <v>8220</v>
      </c>
      <c r="B2571">
        <v>2</v>
      </c>
    </row>
    <row r="2572" spans="1:2" x14ac:dyDescent="0.2">
      <c r="A2572" t="s">
        <v>8220</v>
      </c>
      <c r="B2572">
        <v>2</v>
      </c>
    </row>
    <row r="2573" spans="1:2" x14ac:dyDescent="0.2">
      <c r="A2573" t="s">
        <v>8220</v>
      </c>
      <c r="B2573">
        <v>4</v>
      </c>
    </row>
    <row r="2574" spans="1:2" x14ac:dyDescent="0.2">
      <c r="A2574" t="s">
        <v>8220</v>
      </c>
      <c r="B2574">
        <v>0</v>
      </c>
    </row>
    <row r="2575" spans="1:2" x14ac:dyDescent="0.2">
      <c r="A2575" t="s">
        <v>8220</v>
      </c>
      <c r="B2575">
        <v>0</v>
      </c>
    </row>
    <row r="2576" spans="1:2" x14ac:dyDescent="0.2">
      <c r="A2576" t="s">
        <v>8220</v>
      </c>
      <c r="B2576">
        <v>0</v>
      </c>
    </row>
    <row r="2577" spans="1:2" x14ac:dyDescent="0.2">
      <c r="A2577" t="s">
        <v>8220</v>
      </c>
      <c r="B2577">
        <v>0</v>
      </c>
    </row>
    <row r="2578" spans="1:2" x14ac:dyDescent="0.2">
      <c r="A2578" t="s">
        <v>8220</v>
      </c>
      <c r="B2578">
        <v>0</v>
      </c>
    </row>
    <row r="2579" spans="1:2" x14ac:dyDescent="0.2">
      <c r="A2579" t="s">
        <v>8220</v>
      </c>
      <c r="B2579">
        <v>0</v>
      </c>
    </row>
    <row r="2580" spans="1:2" x14ac:dyDescent="0.2">
      <c r="A2580" t="s">
        <v>8220</v>
      </c>
      <c r="B2580">
        <v>0</v>
      </c>
    </row>
    <row r="2581" spans="1:2" x14ac:dyDescent="0.2">
      <c r="A2581" t="s">
        <v>8220</v>
      </c>
      <c r="B2581">
        <v>12</v>
      </c>
    </row>
    <row r="2582" spans="1:2" x14ac:dyDescent="0.2">
      <c r="A2582" t="s">
        <v>8220</v>
      </c>
      <c r="B2582">
        <v>2</v>
      </c>
    </row>
    <row r="2583" spans="1:2" x14ac:dyDescent="0.2">
      <c r="A2583" t="s">
        <v>8221</v>
      </c>
      <c r="B2583">
        <v>11</v>
      </c>
    </row>
    <row r="2584" spans="1:2" x14ac:dyDescent="0.2">
      <c r="A2584" t="s">
        <v>8221</v>
      </c>
      <c r="B2584">
        <v>1</v>
      </c>
    </row>
    <row r="2585" spans="1:2" x14ac:dyDescent="0.2">
      <c r="A2585" t="s">
        <v>8221</v>
      </c>
      <c r="B2585">
        <v>5</v>
      </c>
    </row>
    <row r="2586" spans="1:2" x14ac:dyDescent="0.2">
      <c r="A2586" t="s">
        <v>8221</v>
      </c>
      <c r="B2586">
        <v>0</v>
      </c>
    </row>
    <row r="2587" spans="1:2" x14ac:dyDescent="0.2">
      <c r="A2587" t="s">
        <v>8221</v>
      </c>
      <c r="B2587">
        <v>1</v>
      </c>
    </row>
    <row r="2588" spans="1:2" x14ac:dyDescent="0.2">
      <c r="A2588" t="s">
        <v>8221</v>
      </c>
      <c r="B2588">
        <v>1</v>
      </c>
    </row>
    <row r="2589" spans="1:2" x14ac:dyDescent="0.2">
      <c r="A2589" t="s">
        <v>8221</v>
      </c>
      <c r="B2589">
        <v>6</v>
      </c>
    </row>
    <row r="2590" spans="1:2" x14ac:dyDescent="0.2">
      <c r="A2590" t="s">
        <v>8221</v>
      </c>
      <c r="B2590">
        <v>8</v>
      </c>
    </row>
    <row r="2591" spans="1:2" x14ac:dyDescent="0.2">
      <c r="A2591" t="s">
        <v>8221</v>
      </c>
      <c r="B2591">
        <v>1</v>
      </c>
    </row>
    <row r="2592" spans="1:2" x14ac:dyDescent="0.2">
      <c r="A2592" t="s">
        <v>8221</v>
      </c>
      <c r="B2592">
        <v>0</v>
      </c>
    </row>
    <row r="2593" spans="1:2" x14ac:dyDescent="0.2">
      <c r="A2593" t="s">
        <v>8221</v>
      </c>
      <c r="B2593">
        <v>2</v>
      </c>
    </row>
    <row r="2594" spans="1:2" x14ac:dyDescent="0.2">
      <c r="A2594" t="s">
        <v>8221</v>
      </c>
      <c r="B2594">
        <v>1</v>
      </c>
    </row>
    <row r="2595" spans="1:2" x14ac:dyDescent="0.2">
      <c r="A2595" t="s">
        <v>8221</v>
      </c>
      <c r="B2595">
        <v>0</v>
      </c>
    </row>
    <row r="2596" spans="1:2" x14ac:dyDescent="0.2">
      <c r="A2596" t="s">
        <v>8221</v>
      </c>
      <c r="B2596">
        <v>1</v>
      </c>
    </row>
    <row r="2597" spans="1:2" x14ac:dyDescent="0.2">
      <c r="A2597" t="s">
        <v>8221</v>
      </c>
      <c r="B2597">
        <v>19</v>
      </c>
    </row>
    <row r="2598" spans="1:2" x14ac:dyDescent="0.2">
      <c r="A2598" t="s">
        <v>8221</v>
      </c>
      <c r="B2598">
        <v>27</v>
      </c>
    </row>
    <row r="2599" spans="1:2" x14ac:dyDescent="0.2">
      <c r="A2599" t="s">
        <v>8221</v>
      </c>
      <c r="B2599">
        <v>7</v>
      </c>
    </row>
    <row r="2600" spans="1:2" x14ac:dyDescent="0.2">
      <c r="A2600" t="s">
        <v>8221</v>
      </c>
      <c r="B2600">
        <v>14</v>
      </c>
    </row>
    <row r="2601" spans="1:2" x14ac:dyDescent="0.2">
      <c r="A2601" t="s">
        <v>8221</v>
      </c>
      <c r="B2601">
        <v>5</v>
      </c>
    </row>
    <row r="2602" spans="1:2" x14ac:dyDescent="0.2">
      <c r="A2602" t="s">
        <v>8221</v>
      </c>
      <c r="B2602">
        <v>30</v>
      </c>
    </row>
    <row r="2603" spans="1:2" x14ac:dyDescent="0.2">
      <c r="A2603" t="s">
        <v>8219</v>
      </c>
      <c r="B2603">
        <v>151</v>
      </c>
    </row>
    <row r="2604" spans="1:2" x14ac:dyDescent="0.2">
      <c r="A2604" t="s">
        <v>8219</v>
      </c>
      <c r="B2604">
        <v>489</v>
      </c>
    </row>
    <row r="2605" spans="1:2" x14ac:dyDescent="0.2">
      <c r="A2605" t="s">
        <v>8219</v>
      </c>
      <c r="B2605">
        <v>50</v>
      </c>
    </row>
    <row r="2606" spans="1:2" x14ac:dyDescent="0.2">
      <c r="A2606" t="s">
        <v>8219</v>
      </c>
      <c r="B2606">
        <v>321</v>
      </c>
    </row>
    <row r="2607" spans="1:2" x14ac:dyDescent="0.2">
      <c r="A2607" t="s">
        <v>8219</v>
      </c>
      <c r="B2607">
        <v>1762</v>
      </c>
    </row>
    <row r="2608" spans="1:2" x14ac:dyDescent="0.2">
      <c r="A2608" t="s">
        <v>8219</v>
      </c>
      <c r="B2608">
        <v>385</v>
      </c>
    </row>
    <row r="2609" spans="1:2" x14ac:dyDescent="0.2">
      <c r="A2609" t="s">
        <v>8219</v>
      </c>
      <c r="B2609">
        <v>398</v>
      </c>
    </row>
    <row r="2610" spans="1:2" x14ac:dyDescent="0.2">
      <c r="A2610" t="s">
        <v>8219</v>
      </c>
      <c r="B2610">
        <v>304</v>
      </c>
    </row>
    <row r="2611" spans="1:2" x14ac:dyDescent="0.2">
      <c r="A2611" t="s">
        <v>8219</v>
      </c>
      <c r="B2611">
        <v>676</v>
      </c>
    </row>
    <row r="2612" spans="1:2" x14ac:dyDescent="0.2">
      <c r="A2612" t="s">
        <v>8219</v>
      </c>
      <c r="B2612">
        <v>577</v>
      </c>
    </row>
    <row r="2613" spans="1:2" x14ac:dyDescent="0.2">
      <c r="A2613" t="s">
        <v>8219</v>
      </c>
      <c r="B2613">
        <v>3663</v>
      </c>
    </row>
    <row r="2614" spans="1:2" x14ac:dyDescent="0.2">
      <c r="A2614" t="s">
        <v>8219</v>
      </c>
      <c r="B2614">
        <v>294</v>
      </c>
    </row>
    <row r="2615" spans="1:2" x14ac:dyDescent="0.2">
      <c r="A2615" t="s">
        <v>8219</v>
      </c>
      <c r="B2615">
        <v>28</v>
      </c>
    </row>
    <row r="2616" spans="1:2" x14ac:dyDescent="0.2">
      <c r="A2616" t="s">
        <v>8219</v>
      </c>
      <c r="B2616">
        <v>100</v>
      </c>
    </row>
    <row r="2617" spans="1:2" x14ac:dyDescent="0.2">
      <c r="A2617" t="s">
        <v>8219</v>
      </c>
      <c r="B2617">
        <v>72</v>
      </c>
    </row>
    <row r="2618" spans="1:2" x14ac:dyDescent="0.2">
      <c r="A2618" t="s">
        <v>8219</v>
      </c>
      <c r="B2618">
        <v>238</v>
      </c>
    </row>
    <row r="2619" spans="1:2" x14ac:dyDescent="0.2">
      <c r="A2619" t="s">
        <v>8219</v>
      </c>
      <c r="B2619">
        <v>159</v>
      </c>
    </row>
    <row r="2620" spans="1:2" x14ac:dyDescent="0.2">
      <c r="A2620" t="s">
        <v>8219</v>
      </c>
      <c r="B2620">
        <v>77</v>
      </c>
    </row>
    <row r="2621" spans="1:2" x14ac:dyDescent="0.2">
      <c r="A2621" t="s">
        <v>8219</v>
      </c>
      <c r="B2621">
        <v>53</v>
      </c>
    </row>
    <row r="2622" spans="1:2" x14ac:dyDescent="0.2">
      <c r="A2622" t="s">
        <v>8219</v>
      </c>
      <c r="B2622">
        <v>1251</v>
      </c>
    </row>
    <row r="2623" spans="1:2" x14ac:dyDescent="0.2">
      <c r="A2623" t="s">
        <v>8219</v>
      </c>
      <c r="B2623">
        <v>465</v>
      </c>
    </row>
    <row r="2624" spans="1:2" x14ac:dyDescent="0.2">
      <c r="A2624" t="s">
        <v>8219</v>
      </c>
      <c r="B2624">
        <v>74</v>
      </c>
    </row>
    <row r="2625" spans="1:2" x14ac:dyDescent="0.2">
      <c r="A2625" t="s">
        <v>8219</v>
      </c>
      <c r="B2625">
        <v>62</v>
      </c>
    </row>
    <row r="2626" spans="1:2" x14ac:dyDescent="0.2">
      <c r="A2626" t="s">
        <v>8219</v>
      </c>
      <c r="B2626">
        <v>3468</v>
      </c>
    </row>
    <row r="2627" spans="1:2" x14ac:dyDescent="0.2">
      <c r="A2627" t="s">
        <v>8219</v>
      </c>
      <c r="B2627">
        <v>52</v>
      </c>
    </row>
    <row r="2628" spans="1:2" x14ac:dyDescent="0.2">
      <c r="A2628" t="s">
        <v>8219</v>
      </c>
      <c r="B2628">
        <v>50</v>
      </c>
    </row>
    <row r="2629" spans="1:2" x14ac:dyDescent="0.2">
      <c r="A2629" t="s">
        <v>8219</v>
      </c>
      <c r="B2629">
        <v>45</v>
      </c>
    </row>
    <row r="2630" spans="1:2" x14ac:dyDescent="0.2">
      <c r="A2630" t="s">
        <v>8219</v>
      </c>
      <c r="B2630">
        <v>21</v>
      </c>
    </row>
    <row r="2631" spans="1:2" x14ac:dyDescent="0.2">
      <c r="A2631" t="s">
        <v>8219</v>
      </c>
      <c r="B2631">
        <v>100</v>
      </c>
    </row>
    <row r="2632" spans="1:2" x14ac:dyDescent="0.2">
      <c r="A2632" t="s">
        <v>8219</v>
      </c>
      <c r="B2632">
        <v>81</v>
      </c>
    </row>
    <row r="2633" spans="1:2" x14ac:dyDescent="0.2">
      <c r="A2633" t="s">
        <v>8219</v>
      </c>
      <c r="B2633">
        <v>286</v>
      </c>
    </row>
    <row r="2634" spans="1:2" x14ac:dyDescent="0.2">
      <c r="A2634" t="s">
        <v>8219</v>
      </c>
      <c r="B2634">
        <v>42</v>
      </c>
    </row>
    <row r="2635" spans="1:2" x14ac:dyDescent="0.2">
      <c r="A2635" t="s">
        <v>8219</v>
      </c>
      <c r="B2635">
        <v>199</v>
      </c>
    </row>
    <row r="2636" spans="1:2" x14ac:dyDescent="0.2">
      <c r="A2636" t="s">
        <v>8219</v>
      </c>
      <c r="B2636">
        <v>25</v>
      </c>
    </row>
    <row r="2637" spans="1:2" x14ac:dyDescent="0.2">
      <c r="A2637" t="s">
        <v>8219</v>
      </c>
      <c r="B2637">
        <v>84</v>
      </c>
    </row>
    <row r="2638" spans="1:2" x14ac:dyDescent="0.2">
      <c r="A2638" t="s">
        <v>8219</v>
      </c>
      <c r="B2638">
        <v>50</v>
      </c>
    </row>
    <row r="2639" spans="1:2" x14ac:dyDescent="0.2">
      <c r="A2639" t="s">
        <v>8219</v>
      </c>
      <c r="B2639">
        <v>26</v>
      </c>
    </row>
    <row r="2640" spans="1:2" x14ac:dyDescent="0.2">
      <c r="A2640" t="s">
        <v>8219</v>
      </c>
      <c r="B2640">
        <v>14</v>
      </c>
    </row>
    <row r="2641" spans="1:2" x14ac:dyDescent="0.2">
      <c r="A2641" t="s">
        <v>8219</v>
      </c>
      <c r="B2641">
        <v>49</v>
      </c>
    </row>
    <row r="2642" spans="1:2" x14ac:dyDescent="0.2">
      <c r="A2642" t="s">
        <v>8219</v>
      </c>
      <c r="B2642">
        <v>69</v>
      </c>
    </row>
    <row r="2643" spans="1:2" x14ac:dyDescent="0.2">
      <c r="A2643" t="s">
        <v>8221</v>
      </c>
      <c r="B2643">
        <v>1</v>
      </c>
    </row>
    <row r="2644" spans="1:2" x14ac:dyDescent="0.2">
      <c r="A2644" t="s">
        <v>8221</v>
      </c>
      <c r="B2644">
        <v>0</v>
      </c>
    </row>
    <row r="2645" spans="1:2" x14ac:dyDescent="0.2">
      <c r="A2645" t="s">
        <v>8220</v>
      </c>
      <c r="B2645">
        <v>1501</v>
      </c>
    </row>
    <row r="2646" spans="1:2" x14ac:dyDescent="0.2">
      <c r="A2646" t="s">
        <v>8220</v>
      </c>
      <c r="B2646">
        <v>52</v>
      </c>
    </row>
    <row r="2647" spans="1:2" x14ac:dyDescent="0.2">
      <c r="A2647" t="s">
        <v>8220</v>
      </c>
      <c r="B2647">
        <v>23</v>
      </c>
    </row>
    <row r="2648" spans="1:2" x14ac:dyDescent="0.2">
      <c r="A2648" t="s">
        <v>8220</v>
      </c>
      <c r="B2648">
        <v>535</v>
      </c>
    </row>
    <row r="2649" spans="1:2" x14ac:dyDescent="0.2">
      <c r="A2649" t="s">
        <v>8220</v>
      </c>
      <c r="B2649">
        <v>3</v>
      </c>
    </row>
    <row r="2650" spans="1:2" x14ac:dyDescent="0.2">
      <c r="A2650" t="s">
        <v>8220</v>
      </c>
      <c r="B2650">
        <v>6</v>
      </c>
    </row>
    <row r="2651" spans="1:2" x14ac:dyDescent="0.2">
      <c r="A2651" t="s">
        <v>8220</v>
      </c>
      <c r="B2651">
        <v>3</v>
      </c>
    </row>
    <row r="2652" spans="1:2" x14ac:dyDescent="0.2">
      <c r="A2652" t="s">
        <v>8220</v>
      </c>
      <c r="B2652">
        <v>5</v>
      </c>
    </row>
    <row r="2653" spans="1:2" x14ac:dyDescent="0.2">
      <c r="A2653" t="s">
        <v>8220</v>
      </c>
      <c r="B2653">
        <v>17</v>
      </c>
    </row>
    <row r="2654" spans="1:2" x14ac:dyDescent="0.2">
      <c r="A2654" t="s">
        <v>8220</v>
      </c>
      <c r="B2654">
        <v>11</v>
      </c>
    </row>
    <row r="2655" spans="1:2" x14ac:dyDescent="0.2">
      <c r="A2655" t="s">
        <v>8220</v>
      </c>
      <c r="B2655">
        <v>70</v>
      </c>
    </row>
    <row r="2656" spans="1:2" x14ac:dyDescent="0.2">
      <c r="A2656" t="s">
        <v>8220</v>
      </c>
      <c r="B2656">
        <v>6</v>
      </c>
    </row>
    <row r="2657" spans="1:2" x14ac:dyDescent="0.2">
      <c r="A2657" t="s">
        <v>8220</v>
      </c>
      <c r="B2657">
        <v>43</v>
      </c>
    </row>
    <row r="2658" spans="1:2" x14ac:dyDescent="0.2">
      <c r="A2658" t="s">
        <v>8220</v>
      </c>
      <c r="B2658">
        <v>152</v>
      </c>
    </row>
    <row r="2659" spans="1:2" x14ac:dyDescent="0.2">
      <c r="A2659" t="s">
        <v>8220</v>
      </c>
      <c r="B2659">
        <v>59</v>
      </c>
    </row>
    <row r="2660" spans="1:2" x14ac:dyDescent="0.2">
      <c r="A2660" t="s">
        <v>8220</v>
      </c>
      <c r="B2660">
        <v>4</v>
      </c>
    </row>
    <row r="2661" spans="1:2" x14ac:dyDescent="0.2">
      <c r="A2661" t="s">
        <v>8220</v>
      </c>
      <c r="B2661">
        <v>10</v>
      </c>
    </row>
    <row r="2662" spans="1:2" x14ac:dyDescent="0.2">
      <c r="A2662" t="s">
        <v>8220</v>
      </c>
      <c r="B2662">
        <v>5</v>
      </c>
    </row>
    <row r="2663" spans="1:2" x14ac:dyDescent="0.2">
      <c r="A2663" t="s">
        <v>8219</v>
      </c>
      <c r="B2663">
        <v>60</v>
      </c>
    </row>
    <row r="2664" spans="1:2" x14ac:dyDescent="0.2">
      <c r="A2664" t="s">
        <v>8219</v>
      </c>
      <c r="B2664">
        <v>80</v>
      </c>
    </row>
    <row r="2665" spans="1:2" x14ac:dyDescent="0.2">
      <c r="A2665" t="s">
        <v>8219</v>
      </c>
      <c r="B2665">
        <v>56</v>
      </c>
    </row>
    <row r="2666" spans="1:2" x14ac:dyDescent="0.2">
      <c r="A2666" t="s">
        <v>8219</v>
      </c>
      <c r="B2666">
        <v>104</v>
      </c>
    </row>
    <row r="2667" spans="1:2" x14ac:dyDescent="0.2">
      <c r="A2667" t="s">
        <v>8219</v>
      </c>
      <c r="B2667">
        <v>46</v>
      </c>
    </row>
    <row r="2668" spans="1:2" x14ac:dyDescent="0.2">
      <c r="A2668" t="s">
        <v>8219</v>
      </c>
      <c r="B2668">
        <v>206</v>
      </c>
    </row>
    <row r="2669" spans="1:2" x14ac:dyDescent="0.2">
      <c r="A2669" t="s">
        <v>8219</v>
      </c>
      <c r="B2669">
        <v>18</v>
      </c>
    </row>
    <row r="2670" spans="1:2" x14ac:dyDescent="0.2">
      <c r="A2670" t="s">
        <v>8219</v>
      </c>
      <c r="B2670">
        <v>28</v>
      </c>
    </row>
    <row r="2671" spans="1:2" x14ac:dyDescent="0.2">
      <c r="A2671" t="s">
        <v>8219</v>
      </c>
      <c r="B2671">
        <v>11</v>
      </c>
    </row>
    <row r="2672" spans="1:2" x14ac:dyDescent="0.2">
      <c r="A2672" t="s">
        <v>8221</v>
      </c>
      <c r="B2672">
        <v>60</v>
      </c>
    </row>
    <row r="2673" spans="1:2" x14ac:dyDescent="0.2">
      <c r="A2673" t="s">
        <v>8221</v>
      </c>
      <c r="B2673">
        <v>84</v>
      </c>
    </row>
    <row r="2674" spans="1:2" x14ac:dyDescent="0.2">
      <c r="A2674" t="s">
        <v>8221</v>
      </c>
      <c r="B2674">
        <v>47</v>
      </c>
    </row>
    <row r="2675" spans="1:2" x14ac:dyDescent="0.2">
      <c r="A2675" t="s">
        <v>8221</v>
      </c>
      <c r="B2675">
        <v>66</v>
      </c>
    </row>
    <row r="2676" spans="1:2" x14ac:dyDescent="0.2">
      <c r="A2676" t="s">
        <v>8221</v>
      </c>
      <c r="B2676">
        <v>171</v>
      </c>
    </row>
    <row r="2677" spans="1:2" x14ac:dyDescent="0.2">
      <c r="A2677" t="s">
        <v>8221</v>
      </c>
      <c r="B2677">
        <v>29</v>
      </c>
    </row>
    <row r="2678" spans="1:2" x14ac:dyDescent="0.2">
      <c r="A2678" t="s">
        <v>8221</v>
      </c>
      <c r="B2678">
        <v>9</v>
      </c>
    </row>
    <row r="2679" spans="1:2" x14ac:dyDescent="0.2">
      <c r="A2679" t="s">
        <v>8221</v>
      </c>
      <c r="B2679">
        <v>27</v>
      </c>
    </row>
    <row r="2680" spans="1:2" x14ac:dyDescent="0.2">
      <c r="A2680" t="s">
        <v>8221</v>
      </c>
      <c r="B2680">
        <v>2</v>
      </c>
    </row>
    <row r="2681" spans="1:2" x14ac:dyDescent="0.2">
      <c r="A2681" t="s">
        <v>8221</v>
      </c>
      <c r="B2681">
        <v>3</v>
      </c>
    </row>
    <row r="2682" spans="1:2" x14ac:dyDescent="0.2">
      <c r="A2682" t="s">
        <v>8221</v>
      </c>
      <c r="B2682">
        <v>4</v>
      </c>
    </row>
    <row r="2683" spans="1:2" x14ac:dyDescent="0.2">
      <c r="A2683" t="s">
        <v>8221</v>
      </c>
      <c r="B2683">
        <v>2</v>
      </c>
    </row>
    <row r="2684" spans="1:2" x14ac:dyDescent="0.2">
      <c r="A2684" t="s">
        <v>8221</v>
      </c>
      <c r="B2684">
        <v>20</v>
      </c>
    </row>
    <row r="2685" spans="1:2" x14ac:dyDescent="0.2">
      <c r="A2685" t="s">
        <v>8221</v>
      </c>
      <c r="B2685">
        <v>3</v>
      </c>
    </row>
    <row r="2686" spans="1:2" x14ac:dyDescent="0.2">
      <c r="A2686" t="s">
        <v>8221</v>
      </c>
      <c r="B2686">
        <v>4</v>
      </c>
    </row>
    <row r="2687" spans="1:2" x14ac:dyDescent="0.2">
      <c r="A2687" t="s">
        <v>8221</v>
      </c>
      <c r="B2687">
        <v>1</v>
      </c>
    </row>
    <row r="2688" spans="1:2" x14ac:dyDescent="0.2">
      <c r="A2688" t="s">
        <v>8221</v>
      </c>
      <c r="B2688">
        <v>0</v>
      </c>
    </row>
    <row r="2689" spans="1:2" x14ac:dyDescent="0.2">
      <c r="A2689" t="s">
        <v>8221</v>
      </c>
      <c r="B2689">
        <v>0</v>
      </c>
    </row>
    <row r="2690" spans="1:2" x14ac:dyDescent="0.2">
      <c r="A2690" t="s">
        <v>8221</v>
      </c>
      <c r="B2690">
        <v>14</v>
      </c>
    </row>
    <row r="2691" spans="1:2" x14ac:dyDescent="0.2">
      <c r="A2691" t="s">
        <v>8221</v>
      </c>
      <c r="B2691">
        <v>1</v>
      </c>
    </row>
    <row r="2692" spans="1:2" x14ac:dyDescent="0.2">
      <c r="A2692" t="s">
        <v>8221</v>
      </c>
      <c r="B2692">
        <v>118</v>
      </c>
    </row>
    <row r="2693" spans="1:2" x14ac:dyDescent="0.2">
      <c r="A2693" t="s">
        <v>8221</v>
      </c>
      <c r="B2693">
        <v>2</v>
      </c>
    </row>
    <row r="2694" spans="1:2" x14ac:dyDescent="0.2">
      <c r="A2694" t="s">
        <v>8221</v>
      </c>
      <c r="B2694">
        <v>1</v>
      </c>
    </row>
    <row r="2695" spans="1:2" x14ac:dyDescent="0.2">
      <c r="A2695" t="s">
        <v>8221</v>
      </c>
      <c r="B2695">
        <v>3</v>
      </c>
    </row>
    <row r="2696" spans="1:2" x14ac:dyDescent="0.2">
      <c r="A2696" t="s">
        <v>8221</v>
      </c>
      <c r="B2696">
        <v>1</v>
      </c>
    </row>
    <row r="2697" spans="1:2" x14ac:dyDescent="0.2">
      <c r="A2697" t="s">
        <v>8221</v>
      </c>
      <c r="B2697">
        <v>3</v>
      </c>
    </row>
    <row r="2698" spans="1:2" x14ac:dyDescent="0.2">
      <c r="A2698" t="s">
        <v>8221</v>
      </c>
      <c r="B2698">
        <v>38</v>
      </c>
    </row>
    <row r="2699" spans="1:2" x14ac:dyDescent="0.2">
      <c r="A2699" t="s">
        <v>8221</v>
      </c>
      <c r="B2699">
        <v>52</v>
      </c>
    </row>
    <row r="2700" spans="1:2" x14ac:dyDescent="0.2">
      <c r="A2700" t="s">
        <v>8221</v>
      </c>
      <c r="B2700">
        <v>2</v>
      </c>
    </row>
    <row r="2701" spans="1:2" x14ac:dyDescent="0.2">
      <c r="A2701" t="s">
        <v>8221</v>
      </c>
      <c r="B2701">
        <v>0</v>
      </c>
    </row>
    <row r="2702" spans="1:2" x14ac:dyDescent="0.2">
      <c r="A2702" t="s">
        <v>8221</v>
      </c>
      <c r="B2702">
        <v>4</v>
      </c>
    </row>
    <row r="2703" spans="1:2" x14ac:dyDescent="0.2">
      <c r="A2703" t="s">
        <v>8222</v>
      </c>
      <c r="B2703">
        <v>46</v>
      </c>
    </row>
    <row r="2704" spans="1:2" x14ac:dyDescent="0.2">
      <c r="A2704" t="s">
        <v>8222</v>
      </c>
      <c r="B2704">
        <v>26</v>
      </c>
    </row>
    <row r="2705" spans="1:2" x14ac:dyDescent="0.2">
      <c r="A2705" t="s">
        <v>8222</v>
      </c>
      <c r="B2705">
        <v>45</v>
      </c>
    </row>
    <row r="2706" spans="1:2" x14ac:dyDescent="0.2">
      <c r="A2706" t="s">
        <v>8222</v>
      </c>
      <c r="B2706">
        <v>7</v>
      </c>
    </row>
    <row r="2707" spans="1:2" x14ac:dyDescent="0.2">
      <c r="A2707" t="s">
        <v>8222</v>
      </c>
      <c r="B2707">
        <v>8</v>
      </c>
    </row>
    <row r="2708" spans="1:2" x14ac:dyDescent="0.2">
      <c r="A2708" t="s">
        <v>8219</v>
      </c>
      <c r="B2708">
        <v>263</v>
      </c>
    </row>
    <row r="2709" spans="1:2" x14ac:dyDescent="0.2">
      <c r="A2709" t="s">
        <v>8219</v>
      </c>
      <c r="B2709">
        <v>394</v>
      </c>
    </row>
    <row r="2710" spans="1:2" x14ac:dyDescent="0.2">
      <c r="A2710" t="s">
        <v>8219</v>
      </c>
      <c r="B2710">
        <v>1049</v>
      </c>
    </row>
    <row r="2711" spans="1:2" x14ac:dyDescent="0.2">
      <c r="A2711" t="s">
        <v>8219</v>
      </c>
      <c r="B2711">
        <v>308</v>
      </c>
    </row>
    <row r="2712" spans="1:2" x14ac:dyDescent="0.2">
      <c r="A2712" t="s">
        <v>8219</v>
      </c>
      <c r="B2712">
        <v>1088</v>
      </c>
    </row>
    <row r="2713" spans="1:2" x14ac:dyDescent="0.2">
      <c r="A2713" t="s">
        <v>8219</v>
      </c>
      <c r="B2713">
        <v>73</v>
      </c>
    </row>
    <row r="2714" spans="1:2" x14ac:dyDescent="0.2">
      <c r="A2714" t="s">
        <v>8219</v>
      </c>
      <c r="B2714">
        <v>143</v>
      </c>
    </row>
    <row r="2715" spans="1:2" x14ac:dyDescent="0.2">
      <c r="A2715" t="s">
        <v>8219</v>
      </c>
      <c r="B2715">
        <v>1420</v>
      </c>
    </row>
    <row r="2716" spans="1:2" x14ac:dyDescent="0.2">
      <c r="A2716" t="s">
        <v>8219</v>
      </c>
      <c r="B2716">
        <v>305</v>
      </c>
    </row>
    <row r="2717" spans="1:2" x14ac:dyDescent="0.2">
      <c r="A2717" t="s">
        <v>8219</v>
      </c>
      <c r="B2717">
        <v>551</v>
      </c>
    </row>
    <row r="2718" spans="1:2" x14ac:dyDescent="0.2">
      <c r="A2718" t="s">
        <v>8219</v>
      </c>
      <c r="B2718">
        <v>187</v>
      </c>
    </row>
    <row r="2719" spans="1:2" x14ac:dyDescent="0.2">
      <c r="A2719" t="s">
        <v>8219</v>
      </c>
      <c r="B2719">
        <v>325</v>
      </c>
    </row>
    <row r="2720" spans="1:2" x14ac:dyDescent="0.2">
      <c r="A2720" t="s">
        <v>8219</v>
      </c>
      <c r="B2720">
        <v>148</v>
      </c>
    </row>
    <row r="2721" spans="1:2" x14ac:dyDescent="0.2">
      <c r="A2721" t="s">
        <v>8219</v>
      </c>
      <c r="B2721">
        <v>69</v>
      </c>
    </row>
    <row r="2722" spans="1:2" x14ac:dyDescent="0.2">
      <c r="A2722" t="s">
        <v>8219</v>
      </c>
      <c r="B2722">
        <v>173</v>
      </c>
    </row>
    <row r="2723" spans="1:2" x14ac:dyDescent="0.2">
      <c r="A2723" t="s">
        <v>8219</v>
      </c>
      <c r="B2723">
        <v>269</v>
      </c>
    </row>
    <row r="2724" spans="1:2" x14ac:dyDescent="0.2">
      <c r="A2724" t="s">
        <v>8219</v>
      </c>
      <c r="B2724">
        <v>185</v>
      </c>
    </row>
    <row r="2725" spans="1:2" x14ac:dyDescent="0.2">
      <c r="A2725" t="s">
        <v>8219</v>
      </c>
      <c r="B2725">
        <v>176</v>
      </c>
    </row>
    <row r="2726" spans="1:2" x14ac:dyDescent="0.2">
      <c r="A2726" t="s">
        <v>8219</v>
      </c>
      <c r="B2726">
        <v>1019</v>
      </c>
    </row>
    <row r="2727" spans="1:2" x14ac:dyDescent="0.2">
      <c r="A2727" t="s">
        <v>8219</v>
      </c>
      <c r="B2727">
        <v>113</v>
      </c>
    </row>
    <row r="2728" spans="1:2" x14ac:dyDescent="0.2">
      <c r="A2728" t="s">
        <v>8219</v>
      </c>
      <c r="B2728">
        <v>404</v>
      </c>
    </row>
    <row r="2729" spans="1:2" x14ac:dyDescent="0.2">
      <c r="A2729" t="s">
        <v>8219</v>
      </c>
      <c r="B2729">
        <v>707</v>
      </c>
    </row>
    <row r="2730" spans="1:2" x14ac:dyDescent="0.2">
      <c r="A2730" t="s">
        <v>8219</v>
      </c>
      <c r="B2730">
        <v>392</v>
      </c>
    </row>
    <row r="2731" spans="1:2" x14ac:dyDescent="0.2">
      <c r="A2731" t="s">
        <v>8219</v>
      </c>
      <c r="B2731">
        <v>23</v>
      </c>
    </row>
    <row r="2732" spans="1:2" x14ac:dyDescent="0.2">
      <c r="A2732" t="s">
        <v>8219</v>
      </c>
      <c r="B2732">
        <v>682</v>
      </c>
    </row>
    <row r="2733" spans="1:2" x14ac:dyDescent="0.2">
      <c r="A2733" t="s">
        <v>8219</v>
      </c>
      <c r="B2733">
        <v>37</v>
      </c>
    </row>
    <row r="2734" spans="1:2" x14ac:dyDescent="0.2">
      <c r="A2734" t="s">
        <v>8219</v>
      </c>
      <c r="B2734">
        <v>146</v>
      </c>
    </row>
    <row r="2735" spans="1:2" x14ac:dyDescent="0.2">
      <c r="A2735" t="s">
        <v>8219</v>
      </c>
      <c r="B2735">
        <v>119</v>
      </c>
    </row>
    <row r="2736" spans="1:2" x14ac:dyDescent="0.2">
      <c r="A2736" t="s">
        <v>8219</v>
      </c>
      <c r="B2736">
        <v>163</v>
      </c>
    </row>
    <row r="2737" spans="1:2" x14ac:dyDescent="0.2">
      <c r="A2737" t="s">
        <v>8219</v>
      </c>
      <c r="B2737">
        <v>339</v>
      </c>
    </row>
    <row r="2738" spans="1:2" x14ac:dyDescent="0.2">
      <c r="A2738" t="s">
        <v>8219</v>
      </c>
      <c r="B2738">
        <v>58</v>
      </c>
    </row>
    <row r="2739" spans="1:2" x14ac:dyDescent="0.2">
      <c r="A2739" t="s">
        <v>8219</v>
      </c>
      <c r="B2739">
        <v>456</v>
      </c>
    </row>
    <row r="2740" spans="1:2" x14ac:dyDescent="0.2">
      <c r="A2740" t="s">
        <v>8219</v>
      </c>
      <c r="B2740">
        <v>15</v>
      </c>
    </row>
    <row r="2741" spans="1:2" x14ac:dyDescent="0.2">
      <c r="A2741" t="s">
        <v>8219</v>
      </c>
      <c r="B2741">
        <v>191</v>
      </c>
    </row>
    <row r="2742" spans="1:2" x14ac:dyDescent="0.2">
      <c r="A2742" t="s">
        <v>8219</v>
      </c>
      <c r="B2742">
        <v>17</v>
      </c>
    </row>
    <row r="2743" spans="1:2" x14ac:dyDescent="0.2">
      <c r="A2743" t="s">
        <v>8221</v>
      </c>
      <c r="B2743">
        <v>4</v>
      </c>
    </row>
    <row r="2744" spans="1:2" x14ac:dyDescent="0.2">
      <c r="A2744" t="s">
        <v>8221</v>
      </c>
      <c r="B2744">
        <v>18</v>
      </c>
    </row>
    <row r="2745" spans="1:2" x14ac:dyDescent="0.2">
      <c r="A2745" t="s">
        <v>8221</v>
      </c>
      <c r="B2745">
        <v>0</v>
      </c>
    </row>
    <row r="2746" spans="1:2" x14ac:dyDescent="0.2">
      <c r="A2746" t="s">
        <v>8221</v>
      </c>
      <c r="B2746">
        <v>22</v>
      </c>
    </row>
    <row r="2747" spans="1:2" x14ac:dyDescent="0.2">
      <c r="A2747" t="s">
        <v>8221</v>
      </c>
      <c r="B2747">
        <v>49</v>
      </c>
    </row>
    <row r="2748" spans="1:2" x14ac:dyDescent="0.2">
      <c r="A2748" t="s">
        <v>8221</v>
      </c>
      <c r="B2748">
        <v>19</v>
      </c>
    </row>
    <row r="2749" spans="1:2" x14ac:dyDescent="0.2">
      <c r="A2749" t="s">
        <v>8221</v>
      </c>
      <c r="B2749">
        <v>4</v>
      </c>
    </row>
    <row r="2750" spans="1:2" x14ac:dyDescent="0.2">
      <c r="A2750" t="s">
        <v>8221</v>
      </c>
      <c r="B2750">
        <v>4</v>
      </c>
    </row>
    <row r="2751" spans="1:2" x14ac:dyDescent="0.2">
      <c r="A2751" t="s">
        <v>8221</v>
      </c>
      <c r="B2751">
        <v>2</v>
      </c>
    </row>
    <row r="2752" spans="1:2" x14ac:dyDescent="0.2">
      <c r="A2752" t="s">
        <v>8221</v>
      </c>
      <c r="B2752">
        <v>0</v>
      </c>
    </row>
    <row r="2753" spans="1:2" x14ac:dyDescent="0.2">
      <c r="A2753" t="s">
        <v>8221</v>
      </c>
      <c r="B2753">
        <v>0</v>
      </c>
    </row>
    <row r="2754" spans="1:2" x14ac:dyDescent="0.2">
      <c r="A2754" t="s">
        <v>8221</v>
      </c>
      <c r="B2754">
        <v>14</v>
      </c>
    </row>
    <row r="2755" spans="1:2" x14ac:dyDescent="0.2">
      <c r="A2755" t="s">
        <v>8221</v>
      </c>
      <c r="B2755">
        <v>8</v>
      </c>
    </row>
    <row r="2756" spans="1:2" x14ac:dyDescent="0.2">
      <c r="A2756" t="s">
        <v>8221</v>
      </c>
      <c r="B2756">
        <v>0</v>
      </c>
    </row>
    <row r="2757" spans="1:2" x14ac:dyDescent="0.2">
      <c r="A2757" t="s">
        <v>8221</v>
      </c>
      <c r="B2757">
        <v>15</v>
      </c>
    </row>
    <row r="2758" spans="1:2" x14ac:dyDescent="0.2">
      <c r="A2758" t="s">
        <v>8221</v>
      </c>
      <c r="B2758">
        <v>33</v>
      </c>
    </row>
    <row r="2759" spans="1:2" x14ac:dyDescent="0.2">
      <c r="A2759" t="s">
        <v>8221</v>
      </c>
      <c r="B2759">
        <v>2</v>
      </c>
    </row>
    <row r="2760" spans="1:2" x14ac:dyDescent="0.2">
      <c r="A2760" t="s">
        <v>8221</v>
      </c>
      <c r="B2760">
        <v>6</v>
      </c>
    </row>
    <row r="2761" spans="1:2" x14ac:dyDescent="0.2">
      <c r="A2761" t="s">
        <v>8221</v>
      </c>
      <c r="B2761">
        <v>2</v>
      </c>
    </row>
    <row r="2762" spans="1:2" x14ac:dyDescent="0.2">
      <c r="A2762" t="s">
        <v>8221</v>
      </c>
      <c r="B2762">
        <v>0</v>
      </c>
    </row>
    <row r="2763" spans="1:2" x14ac:dyDescent="0.2">
      <c r="A2763" t="s">
        <v>8221</v>
      </c>
      <c r="B2763">
        <v>4</v>
      </c>
    </row>
    <row r="2764" spans="1:2" x14ac:dyDescent="0.2">
      <c r="A2764" t="s">
        <v>8221</v>
      </c>
      <c r="B2764">
        <v>1</v>
      </c>
    </row>
    <row r="2765" spans="1:2" x14ac:dyDescent="0.2">
      <c r="A2765" t="s">
        <v>8221</v>
      </c>
      <c r="B2765">
        <v>3</v>
      </c>
    </row>
    <row r="2766" spans="1:2" x14ac:dyDescent="0.2">
      <c r="A2766" t="s">
        <v>8221</v>
      </c>
      <c r="B2766">
        <v>4</v>
      </c>
    </row>
    <row r="2767" spans="1:2" x14ac:dyDescent="0.2">
      <c r="A2767" t="s">
        <v>8221</v>
      </c>
      <c r="B2767">
        <v>0</v>
      </c>
    </row>
    <row r="2768" spans="1:2" x14ac:dyDescent="0.2">
      <c r="A2768" t="s">
        <v>8221</v>
      </c>
      <c r="B2768">
        <v>4</v>
      </c>
    </row>
    <row r="2769" spans="1:2" x14ac:dyDescent="0.2">
      <c r="A2769" t="s">
        <v>8221</v>
      </c>
      <c r="B2769">
        <v>3</v>
      </c>
    </row>
    <row r="2770" spans="1:2" x14ac:dyDescent="0.2">
      <c r="A2770" t="s">
        <v>8221</v>
      </c>
      <c r="B2770">
        <v>34</v>
      </c>
    </row>
    <row r="2771" spans="1:2" x14ac:dyDescent="0.2">
      <c r="A2771" t="s">
        <v>8221</v>
      </c>
      <c r="B2771">
        <v>2</v>
      </c>
    </row>
    <row r="2772" spans="1:2" x14ac:dyDescent="0.2">
      <c r="A2772" t="s">
        <v>8221</v>
      </c>
      <c r="B2772">
        <v>33</v>
      </c>
    </row>
    <row r="2773" spans="1:2" x14ac:dyDescent="0.2">
      <c r="A2773" t="s">
        <v>8221</v>
      </c>
      <c r="B2773">
        <v>0</v>
      </c>
    </row>
    <row r="2774" spans="1:2" x14ac:dyDescent="0.2">
      <c r="A2774" t="s">
        <v>8221</v>
      </c>
      <c r="B2774">
        <v>0</v>
      </c>
    </row>
    <row r="2775" spans="1:2" x14ac:dyDescent="0.2">
      <c r="A2775" t="s">
        <v>8221</v>
      </c>
      <c r="B2775">
        <v>1</v>
      </c>
    </row>
    <row r="2776" spans="1:2" x14ac:dyDescent="0.2">
      <c r="A2776" t="s">
        <v>8221</v>
      </c>
      <c r="B2776">
        <v>13</v>
      </c>
    </row>
    <row r="2777" spans="1:2" x14ac:dyDescent="0.2">
      <c r="A2777" t="s">
        <v>8221</v>
      </c>
      <c r="B2777">
        <v>2</v>
      </c>
    </row>
    <row r="2778" spans="1:2" x14ac:dyDescent="0.2">
      <c r="A2778" t="s">
        <v>8221</v>
      </c>
      <c r="B2778">
        <v>36</v>
      </c>
    </row>
    <row r="2779" spans="1:2" x14ac:dyDescent="0.2">
      <c r="A2779" t="s">
        <v>8221</v>
      </c>
      <c r="B2779">
        <v>1</v>
      </c>
    </row>
    <row r="2780" spans="1:2" x14ac:dyDescent="0.2">
      <c r="A2780" t="s">
        <v>8221</v>
      </c>
      <c r="B2780">
        <v>15</v>
      </c>
    </row>
    <row r="2781" spans="1:2" x14ac:dyDescent="0.2">
      <c r="A2781" t="s">
        <v>8221</v>
      </c>
      <c r="B2781">
        <v>1</v>
      </c>
    </row>
    <row r="2782" spans="1:2" x14ac:dyDescent="0.2">
      <c r="A2782" t="s">
        <v>8221</v>
      </c>
      <c r="B2782">
        <v>0</v>
      </c>
    </row>
    <row r="2783" spans="1:2" x14ac:dyDescent="0.2">
      <c r="A2783" t="s">
        <v>8219</v>
      </c>
      <c r="B2783">
        <v>28</v>
      </c>
    </row>
    <row r="2784" spans="1:2" x14ac:dyDescent="0.2">
      <c r="A2784" t="s">
        <v>8219</v>
      </c>
      <c r="B2784">
        <v>18</v>
      </c>
    </row>
    <row r="2785" spans="1:2" x14ac:dyDescent="0.2">
      <c r="A2785" t="s">
        <v>8219</v>
      </c>
      <c r="B2785">
        <v>61</v>
      </c>
    </row>
    <row r="2786" spans="1:2" x14ac:dyDescent="0.2">
      <c r="A2786" t="s">
        <v>8219</v>
      </c>
      <c r="B2786">
        <v>108</v>
      </c>
    </row>
    <row r="2787" spans="1:2" x14ac:dyDescent="0.2">
      <c r="A2787" t="s">
        <v>8219</v>
      </c>
      <c r="B2787">
        <v>142</v>
      </c>
    </row>
    <row r="2788" spans="1:2" x14ac:dyDescent="0.2">
      <c r="A2788" t="s">
        <v>8219</v>
      </c>
      <c r="B2788">
        <v>74</v>
      </c>
    </row>
    <row r="2789" spans="1:2" x14ac:dyDescent="0.2">
      <c r="A2789" t="s">
        <v>8219</v>
      </c>
      <c r="B2789">
        <v>38</v>
      </c>
    </row>
    <row r="2790" spans="1:2" x14ac:dyDescent="0.2">
      <c r="A2790" t="s">
        <v>8219</v>
      </c>
      <c r="B2790">
        <v>20</v>
      </c>
    </row>
    <row r="2791" spans="1:2" x14ac:dyDescent="0.2">
      <c r="A2791" t="s">
        <v>8219</v>
      </c>
      <c r="B2791">
        <v>24</v>
      </c>
    </row>
    <row r="2792" spans="1:2" x14ac:dyDescent="0.2">
      <c r="A2792" t="s">
        <v>8219</v>
      </c>
      <c r="B2792">
        <v>66</v>
      </c>
    </row>
    <row r="2793" spans="1:2" x14ac:dyDescent="0.2">
      <c r="A2793" t="s">
        <v>8219</v>
      </c>
      <c r="B2793">
        <v>28</v>
      </c>
    </row>
    <row r="2794" spans="1:2" x14ac:dyDescent="0.2">
      <c r="A2794" t="s">
        <v>8219</v>
      </c>
      <c r="B2794">
        <v>24</v>
      </c>
    </row>
    <row r="2795" spans="1:2" x14ac:dyDescent="0.2">
      <c r="A2795" t="s">
        <v>8219</v>
      </c>
      <c r="B2795">
        <v>73</v>
      </c>
    </row>
    <row r="2796" spans="1:2" x14ac:dyDescent="0.2">
      <c r="A2796" t="s">
        <v>8219</v>
      </c>
      <c r="B2796">
        <v>3</v>
      </c>
    </row>
    <row r="2797" spans="1:2" x14ac:dyDescent="0.2">
      <c r="A2797" t="s">
        <v>8219</v>
      </c>
      <c r="B2797">
        <v>20</v>
      </c>
    </row>
    <row r="2798" spans="1:2" x14ac:dyDescent="0.2">
      <c r="A2798" t="s">
        <v>8219</v>
      </c>
      <c r="B2798">
        <v>21</v>
      </c>
    </row>
    <row r="2799" spans="1:2" x14ac:dyDescent="0.2">
      <c r="A2799" t="s">
        <v>8219</v>
      </c>
      <c r="B2799">
        <v>94</v>
      </c>
    </row>
    <row r="2800" spans="1:2" x14ac:dyDescent="0.2">
      <c r="A2800" t="s">
        <v>8219</v>
      </c>
      <c r="B2800">
        <v>139</v>
      </c>
    </row>
    <row r="2801" spans="1:2" x14ac:dyDescent="0.2">
      <c r="A2801" t="s">
        <v>8219</v>
      </c>
      <c r="B2801">
        <v>130</v>
      </c>
    </row>
    <row r="2802" spans="1:2" x14ac:dyDescent="0.2">
      <c r="A2802" t="s">
        <v>8219</v>
      </c>
      <c r="B2802">
        <v>31</v>
      </c>
    </row>
    <row r="2803" spans="1:2" x14ac:dyDescent="0.2">
      <c r="A2803" t="s">
        <v>8219</v>
      </c>
      <c r="B2803">
        <v>13</v>
      </c>
    </row>
    <row r="2804" spans="1:2" x14ac:dyDescent="0.2">
      <c r="A2804" t="s">
        <v>8219</v>
      </c>
      <c r="B2804">
        <v>90</v>
      </c>
    </row>
    <row r="2805" spans="1:2" x14ac:dyDescent="0.2">
      <c r="A2805" t="s">
        <v>8219</v>
      </c>
      <c r="B2805">
        <v>141</v>
      </c>
    </row>
    <row r="2806" spans="1:2" x14ac:dyDescent="0.2">
      <c r="A2806" t="s">
        <v>8219</v>
      </c>
      <c r="B2806">
        <v>23</v>
      </c>
    </row>
    <row r="2807" spans="1:2" x14ac:dyDescent="0.2">
      <c r="A2807" t="s">
        <v>8219</v>
      </c>
      <c r="B2807">
        <v>18</v>
      </c>
    </row>
    <row r="2808" spans="1:2" x14ac:dyDescent="0.2">
      <c r="A2808" t="s">
        <v>8219</v>
      </c>
      <c r="B2808">
        <v>76</v>
      </c>
    </row>
    <row r="2809" spans="1:2" x14ac:dyDescent="0.2">
      <c r="A2809" t="s">
        <v>8219</v>
      </c>
      <c r="B2809">
        <v>93</v>
      </c>
    </row>
    <row r="2810" spans="1:2" x14ac:dyDescent="0.2">
      <c r="A2810" t="s">
        <v>8219</v>
      </c>
      <c r="B2810">
        <v>69</v>
      </c>
    </row>
    <row r="2811" spans="1:2" x14ac:dyDescent="0.2">
      <c r="A2811" t="s">
        <v>8219</v>
      </c>
      <c r="B2811">
        <v>21</v>
      </c>
    </row>
    <row r="2812" spans="1:2" x14ac:dyDescent="0.2">
      <c r="A2812" t="s">
        <v>8219</v>
      </c>
      <c r="B2812">
        <v>57</v>
      </c>
    </row>
    <row r="2813" spans="1:2" x14ac:dyDescent="0.2">
      <c r="A2813" t="s">
        <v>8219</v>
      </c>
      <c r="B2813">
        <v>108</v>
      </c>
    </row>
    <row r="2814" spans="1:2" x14ac:dyDescent="0.2">
      <c r="A2814" t="s">
        <v>8219</v>
      </c>
      <c r="B2814">
        <v>83</v>
      </c>
    </row>
    <row r="2815" spans="1:2" x14ac:dyDescent="0.2">
      <c r="A2815" t="s">
        <v>8219</v>
      </c>
      <c r="B2815">
        <v>96</v>
      </c>
    </row>
    <row r="2816" spans="1:2" x14ac:dyDescent="0.2">
      <c r="A2816" t="s">
        <v>8219</v>
      </c>
      <c r="B2816">
        <v>64</v>
      </c>
    </row>
    <row r="2817" spans="1:2" x14ac:dyDescent="0.2">
      <c r="A2817" t="s">
        <v>8219</v>
      </c>
      <c r="B2817">
        <v>14</v>
      </c>
    </row>
    <row r="2818" spans="1:2" x14ac:dyDescent="0.2">
      <c r="A2818" t="s">
        <v>8219</v>
      </c>
      <c r="B2818">
        <v>169</v>
      </c>
    </row>
    <row r="2819" spans="1:2" x14ac:dyDescent="0.2">
      <c r="A2819" t="s">
        <v>8219</v>
      </c>
      <c r="B2819">
        <v>33</v>
      </c>
    </row>
    <row r="2820" spans="1:2" x14ac:dyDescent="0.2">
      <c r="A2820" t="s">
        <v>8219</v>
      </c>
      <c r="B2820">
        <v>102</v>
      </c>
    </row>
    <row r="2821" spans="1:2" x14ac:dyDescent="0.2">
      <c r="A2821" t="s">
        <v>8219</v>
      </c>
      <c r="B2821">
        <v>104</v>
      </c>
    </row>
    <row r="2822" spans="1:2" x14ac:dyDescent="0.2">
      <c r="A2822" t="s">
        <v>8219</v>
      </c>
      <c r="B2822">
        <v>20</v>
      </c>
    </row>
    <row r="2823" spans="1:2" x14ac:dyDescent="0.2">
      <c r="A2823" t="s">
        <v>8219</v>
      </c>
      <c r="B2823">
        <v>35</v>
      </c>
    </row>
    <row r="2824" spans="1:2" x14ac:dyDescent="0.2">
      <c r="A2824" t="s">
        <v>8219</v>
      </c>
      <c r="B2824">
        <v>94</v>
      </c>
    </row>
    <row r="2825" spans="1:2" x14ac:dyDescent="0.2">
      <c r="A2825" t="s">
        <v>8219</v>
      </c>
      <c r="B2825">
        <v>14</v>
      </c>
    </row>
    <row r="2826" spans="1:2" x14ac:dyDescent="0.2">
      <c r="A2826" t="s">
        <v>8219</v>
      </c>
      <c r="B2826">
        <v>15</v>
      </c>
    </row>
    <row r="2827" spans="1:2" x14ac:dyDescent="0.2">
      <c r="A2827" t="s">
        <v>8219</v>
      </c>
      <c r="B2827">
        <v>51</v>
      </c>
    </row>
    <row r="2828" spans="1:2" x14ac:dyDescent="0.2">
      <c r="A2828" t="s">
        <v>8219</v>
      </c>
      <c r="B2828">
        <v>19</v>
      </c>
    </row>
    <row r="2829" spans="1:2" x14ac:dyDescent="0.2">
      <c r="A2829" t="s">
        <v>8219</v>
      </c>
      <c r="B2829">
        <v>23</v>
      </c>
    </row>
    <row r="2830" spans="1:2" x14ac:dyDescent="0.2">
      <c r="A2830" t="s">
        <v>8219</v>
      </c>
      <c r="B2830">
        <v>97</v>
      </c>
    </row>
    <row r="2831" spans="1:2" x14ac:dyDescent="0.2">
      <c r="A2831" t="s">
        <v>8219</v>
      </c>
      <c r="B2831">
        <v>76</v>
      </c>
    </row>
    <row r="2832" spans="1:2" x14ac:dyDescent="0.2">
      <c r="A2832" t="s">
        <v>8219</v>
      </c>
      <c r="B2832">
        <v>11</v>
      </c>
    </row>
    <row r="2833" spans="1:2" x14ac:dyDescent="0.2">
      <c r="A2833" t="s">
        <v>8219</v>
      </c>
      <c r="B2833">
        <v>52</v>
      </c>
    </row>
    <row r="2834" spans="1:2" x14ac:dyDescent="0.2">
      <c r="A2834" t="s">
        <v>8219</v>
      </c>
      <c r="B2834">
        <v>95</v>
      </c>
    </row>
    <row r="2835" spans="1:2" x14ac:dyDescent="0.2">
      <c r="A2835" t="s">
        <v>8219</v>
      </c>
      <c r="B2835">
        <v>35</v>
      </c>
    </row>
    <row r="2836" spans="1:2" x14ac:dyDescent="0.2">
      <c r="A2836" t="s">
        <v>8219</v>
      </c>
      <c r="B2836">
        <v>21</v>
      </c>
    </row>
    <row r="2837" spans="1:2" x14ac:dyDescent="0.2">
      <c r="A2837" t="s">
        <v>8219</v>
      </c>
      <c r="B2837">
        <v>93</v>
      </c>
    </row>
    <row r="2838" spans="1:2" x14ac:dyDescent="0.2">
      <c r="A2838" t="s">
        <v>8219</v>
      </c>
      <c r="B2838">
        <v>11</v>
      </c>
    </row>
    <row r="2839" spans="1:2" x14ac:dyDescent="0.2">
      <c r="A2839" t="s">
        <v>8219</v>
      </c>
      <c r="B2839">
        <v>21</v>
      </c>
    </row>
    <row r="2840" spans="1:2" x14ac:dyDescent="0.2">
      <c r="A2840" t="s">
        <v>8219</v>
      </c>
      <c r="B2840">
        <v>54</v>
      </c>
    </row>
    <row r="2841" spans="1:2" x14ac:dyDescent="0.2">
      <c r="A2841" t="s">
        <v>8219</v>
      </c>
      <c r="B2841">
        <v>31</v>
      </c>
    </row>
    <row r="2842" spans="1:2" x14ac:dyDescent="0.2">
      <c r="A2842" t="s">
        <v>8219</v>
      </c>
      <c r="B2842">
        <v>132</v>
      </c>
    </row>
    <row r="2843" spans="1:2" x14ac:dyDescent="0.2">
      <c r="A2843" t="s">
        <v>8221</v>
      </c>
      <c r="B2843">
        <v>1</v>
      </c>
    </row>
    <row r="2844" spans="1:2" x14ac:dyDescent="0.2">
      <c r="A2844" t="s">
        <v>8221</v>
      </c>
      <c r="B2844">
        <v>0</v>
      </c>
    </row>
    <row r="2845" spans="1:2" x14ac:dyDescent="0.2">
      <c r="A2845" t="s">
        <v>8221</v>
      </c>
      <c r="B2845">
        <v>0</v>
      </c>
    </row>
    <row r="2846" spans="1:2" x14ac:dyDescent="0.2">
      <c r="A2846" t="s">
        <v>8221</v>
      </c>
      <c r="B2846">
        <v>1</v>
      </c>
    </row>
    <row r="2847" spans="1:2" x14ac:dyDescent="0.2">
      <c r="A2847" t="s">
        <v>8221</v>
      </c>
      <c r="B2847">
        <v>39</v>
      </c>
    </row>
    <row r="2848" spans="1:2" x14ac:dyDescent="0.2">
      <c r="A2848" t="s">
        <v>8221</v>
      </c>
      <c r="B2848">
        <v>0</v>
      </c>
    </row>
    <row r="2849" spans="1:2" x14ac:dyDescent="0.2">
      <c r="A2849" t="s">
        <v>8221</v>
      </c>
      <c r="B2849">
        <v>0</v>
      </c>
    </row>
    <row r="2850" spans="1:2" x14ac:dyDescent="0.2">
      <c r="A2850" t="s">
        <v>8221</v>
      </c>
      <c r="B2850">
        <v>3</v>
      </c>
    </row>
    <row r="2851" spans="1:2" x14ac:dyDescent="0.2">
      <c r="A2851" t="s">
        <v>8221</v>
      </c>
      <c r="B2851">
        <v>1</v>
      </c>
    </row>
    <row r="2852" spans="1:2" x14ac:dyDescent="0.2">
      <c r="A2852" t="s">
        <v>8221</v>
      </c>
      <c r="B2852">
        <v>13</v>
      </c>
    </row>
    <row r="2853" spans="1:2" x14ac:dyDescent="0.2">
      <c r="A2853" t="s">
        <v>8221</v>
      </c>
      <c r="B2853">
        <v>0</v>
      </c>
    </row>
    <row r="2854" spans="1:2" x14ac:dyDescent="0.2">
      <c r="A2854" t="s">
        <v>8221</v>
      </c>
      <c r="B2854">
        <v>6</v>
      </c>
    </row>
    <row r="2855" spans="1:2" x14ac:dyDescent="0.2">
      <c r="A2855" t="s">
        <v>8221</v>
      </c>
      <c r="B2855">
        <v>0</v>
      </c>
    </row>
    <row r="2856" spans="1:2" x14ac:dyDescent="0.2">
      <c r="A2856" t="s">
        <v>8221</v>
      </c>
      <c r="B2856">
        <v>14</v>
      </c>
    </row>
    <row r="2857" spans="1:2" x14ac:dyDescent="0.2">
      <c r="A2857" t="s">
        <v>8221</v>
      </c>
      <c r="B2857">
        <v>5</v>
      </c>
    </row>
    <row r="2858" spans="1:2" x14ac:dyDescent="0.2">
      <c r="A2858" t="s">
        <v>8221</v>
      </c>
      <c r="B2858">
        <v>6</v>
      </c>
    </row>
    <row r="2859" spans="1:2" x14ac:dyDescent="0.2">
      <c r="A2859" t="s">
        <v>8221</v>
      </c>
      <c r="B2859">
        <v>15</v>
      </c>
    </row>
    <row r="2860" spans="1:2" x14ac:dyDescent="0.2">
      <c r="A2860" t="s">
        <v>8221</v>
      </c>
      <c r="B2860">
        <v>0</v>
      </c>
    </row>
    <row r="2861" spans="1:2" x14ac:dyDescent="0.2">
      <c r="A2861" t="s">
        <v>8221</v>
      </c>
      <c r="B2861">
        <v>1</v>
      </c>
    </row>
    <row r="2862" spans="1:2" x14ac:dyDescent="0.2">
      <c r="A2862" t="s">
        <v>8221</v>
      </c>
      <c r="B2862">
        <v>9</v>
      </c>
    </row>
    <row r="2863" spans="1:2" x14ac:dyDescent="0.2">
      <c r="A2863" t="s">
        <v>8221</v>
      </c>
      <c r="B2863">
        <v>3</v>
      </c>
    </row>
    <row r="2864" spans="1:2" x14ac:dyDescent="0.2">
      <c r="A2864" t="s">
        <v>8221</v>
      </c>
      <c r="B2864">
        <v>3</v>
      </c>
    </row>
    <row r="2865" spans="1:2" x14ac:dyDescent="0.2">
      <c r="A2865" t="s">
        <v>8221</v>
      </c>
      <c r="B2865">
        <v>1</v>
      </c>
    </row>
    <row r="2866" spans="1:2" x14ac:dyDescent="0.2">
      <c r="A2866" t="s">
        <v>8221</v>
      </c>
      <c r="B2866">
        <v>3</v>
      </c>
    </row>
    <row r="2867" spans="1:2" x14ac:dyDescent="0.2">
      <c r="A2867" t="s">
        <v>8221</v>
      </c>
      <c r="B2867">
        <v>0</v>
      </c>
    </row>
    <row r="2868" spans="1:2" x14ac:dyDescent="0.2">
      <c r="A2868" t="s">
        <v>8221</v>
      </c>
      <c r="B2868">
        <v>2</v>
      </c>
    </row>
    <row r="2869" spans="1:2" x14ac:dyDescent="0.2">
      <c r="A2869" t="s">
        <v>8221</v>
      </c>
      <c r="B2869">
        <v>10</v>
      </c>
    </row>
    <row r="2870" spans="1:2" x14ac:dyDescent="0.2">
      <c r="A2870" t="s">
        <v>8221</v>
      </c>
      <c r="B2870">
        <v>60</v>
      </c>
    </row>
    <row r="2871" spans="1:2" x14ac:dyDescent="0.2">
      <c r="A2871" t="s">
        <v>8221</v>
      </c>
      <c r="B2871">
        <v>5</v>
      </c>
    </row>
    <row r="2872" spans="1:2" x14ac:dyDescent="0.2">
      <c r="A2872" t="s">
        <v>8221</v>
      </c>
      <c r="B2872">
        <v>9</v>
      </c>
    </row>
    <row r="2873" spans="1:2" x14ac:dyDescent="0.2">
      <c r="A2873" t="s">
        <v>8221</v>
      </c>
      <c r="B2873">
        <v>13</v>
      </c>
    </row>
    <row r="2874" spans="1:2" x14ac:dyDescent="0.2">
      <c r="A2874" t="s">
        <v>8221</v>
      </c>
      <c r="B2874">
        <v>0</v>
      </c>
    </row>
    <row r="2875" spans="1:2" x14ac:dyDescent="0.2">
      <c r="A2875" t="s">
        <v>8221</v>
      </c>
      <c r="B2875">
        <v>8</v>
      </c>
    </row>
    <row r="2876" spans="1:2" x14ac:dyDescent="0.2">
      <c r="A2876" t="s">
        <v>8221</v>
      </c>
      <c r="B2876">
        <v>3</v>
      </c>
    </row>
    <row r="2877" spans="1:2" x14ac:dyDescent="0.2">
      <c r="A2877" t="s">
        <v>8221</v>
      </c>
      <c r="B2877">
        <v>3</v>
      </c>
    </row>
    <row r="2878" spans="1:2" x14ac:dyDescent="0.2">
      <c r="A2878" t="s">
        <v>8221</v>
      </c>
      <c r="B2878">
        <v>0</v>
      </c>
    </row>
    <row r="2879" spans="1:2" x14ac:dyDescent="0.2">
      <c r="A2879" t="s">
        <v>8221</v>
      </c>
      <c r="B2879">
        <v>6</v>
      </c>
    </row>
    <row r="2880" spans="1:2" x14ac:dyDescent="0.2">
      <c r="A2880" t="s">
        <v>8221</v>
      </c>
      <c r="B2880">
        <v>4</v>
      </c>
    </row>
    <row r="2881" spans="1:2" x14ac:dyDescent="0.2">
      <c r="A2881" t="s">
        <v>8221</v>
      </c>
      <c r="B2881">
        <v>1</v>
      </c>
    </row>
    <row r="2882" spans="1:2" x14ac:dyDescent="0.2">
      <c r="A2882" t="s">
        <v>8221</v>
      </c>
      <c r="B2882">
        <v>29</v>
      </c>
    </row>
    <row r="2883" spans="1:2" x14ac:dyDescent="0.2">
      <c r="A2883" t="s">
        <v>8221</v>
      </c>
      <c r="B2883">
        <v>0</v>
      </c>
    </row>
    <row r="2884" spans="1:2" x14ac:dyDescent="0.2">
      <c r="A2884" t="s">
        <v>8221</v>
      </c>
      <c r="B2884">
        <v>4</v>
      </c>
    </row>
    <row r="2885" spans="1:2" x14ac:dyDescent="0.2">
      <c r="A2885" t="s">
        <v>8221</v>
      </c>
      <c r="B2885">
        <v>5</v>
      </c>
    </row>
    <row r="2886" spans="1:2" x14ac:dyDescent="0.2">
      <c r="A2886" t="s">
        <v>8221</v>
      </c>
      <c r="B2886">
        <v>4</v>
      </c>
    </row>
    <row r="2887" spans="1:2" x14ac:dyDescent="0.2">
      <c r="A2887" t="s">
        <v>8221</v>
      </c>
      <c r="B2887">
        <v>5</v>
      </c>
    </row>
    <row r="2888" spans="1:2" x14ac:dyDescent="0.2">
      <c r="A2888" t="s">
        <v>8221</v>
      </c>
      <c r="B2888">
        <v>1</v>
      </c>
    </row>
    <row r="2889" spans="1:2" x14ac:dyDescent="0.2">
      <c r="A2889" t="s">
        <v>8221</v>
      </c>
      <c r="B2889">
        <v>1</v>
      </c>
    </row>
    <row r="2890" spans="1:2" x14ac:dyDescent="0.2">
      <c r="A2890" t="s">
        <v>8221</v>
      </c>
      <c r="B2890">
        <v>0</v>
      </c>
    </row>
    <row r="2891" spans="1:2" x14ac:dyDescent="0.2">
      <c r="A2891" t="s">
        <v>8221</v>
      </c>
      <c r="B2891">
        <v>14</v>
      </c>
    </row>
    <row r="2892" spans="1:2" x14ac:dyDescent="0.2">
      <c r="A2892" t="s">
        <v>8221</v>
      </c>
      <c r="B2892">
        <v>3</v>
      </c>
    </row>
    <row r="2893" spans="1:2" x14ac:dyDescent="0.2">
      <c r="A2893" t="s">
        <v>8221</v>
      </c>
      <c r="B2893">
        <v>10</v>
      </c>
    </row>
    <row r="2894" spans="1:2" x14ac:dyDescent="0.2">
      <c r="A2894" t="s">
        <v>8221</v>
      </c>
      <c r="B2894">
        <v>17</v>
      </c>
    </row>
    <row r="2895" spans="1:2" x14ac:dyDescent="0.2">
      <c r="A2895" t="s">
        <v>8221</v>
      </c>
      <c r="B2895">
        <v>2</v>
      </c>
    </row>
    <row r="2896" spans="1:2" x14ac:dyDescent="0.2">
      <c r="A2896" t="s">
        <v>8221</v>
      </c>
      <c r="B2896">
        <v>0</v>
      </c>
    </row>
    <row r="2897" spans="1:2" x14ac:dyDescent="0.2">
      <c r="A2897" t="s">
        <v>8221</v>
      </c>
      <c r="B2897">
        <v>4</v>
      </c>
    </row>
    <row r="2898" spans="1:2" x14ac:dyDescent="0.2">
      <c r="A2898" t="s">
        <v>8221</v>
      </c>
      <c r="B2898">
        <v>12</v>
      </c>
    </row>
    <row r="2899" spans="1:2" x14ac:dyDescent="0.2">
      <c r="A2899" t="s">
        <v>8221</v>
      </c>
      <c r="B2899">
        <v>3</v>
      </c>
    </row>
    <row r="2900" spans="1:2" x14ac:dyDescent="0.2">
      <c r="A2900" t="s">
        <v>8221</v>
      </c>
      <c r="B2900">
        <v>12</v>
      </c>
    </row>
    <row r="2901" spans="1:2" x14ac:dyDescent="0.2">
      <c r="A2901" t="s">
        <v>8221</v>
      </c>
      <c r="B2901">
        <v>0</v>
      </c>
    </row>
    <row r="2902" spans="1:2" x14ac:dyDescent="0.2">
      <c r="A2902" t="s">
        <v>8221</v>
      </c>
      <c r="B2902">
        <v>7</v>
      </c>
    </row>
    <row r="2903" spans="1:2" x14ac:dyDescent="0.2">
      <c r="A2903" t="s">
        <v>8221</v>
      </c>
      <c r="B2903">
        <v>2</v>
      </c>
    </row>
    <row r="2904" spans="1:2" x14ac:dyDescent="0.2">
      <c r="A2904" t="s">
        <v>8221</v>
      </c>
      <c r="B2904">
        <v>1</v>
      </c>
    </row>
    <row r="2905" spans="1:2" x14ac:dyDescent="0.2">
      <c r="A2905" t="s">
        <v>8221</v>
      </c>
      <c r="B2905">
        <v>4</v>
      </c>
    </row>
    <row r="2906" spans="1:2" x14ac:dyDescent="0.2">
      <c r="A2906" t="s">
        <v>8221</v>
      </c>
      <c r="B2906">
        <v>4</v>
      </c>
    </row>
    <row r="2907" spans="1:2" x14ac:dyDescent="0.2">
      <c r="A2907" t="s">
        <v>8221</v>
      </c>
      <c r="B2907">
        <v>17</v>
      </c>
    </row>
    <row r="2908" spans="1:2" x14ac:dyDescent="0.2">
      <c r="A2908" t="s">
        <v>8221</v>
      </c>
      <c r="B2908">
        <v>7</v>
      </c>
    </row>
    <row r="2909" spans="1:2" x14ac:dyDescent="0.2">
      <c r="A2909" t="s">
        <v>8221</v>
      </c>
      <c r="B2909">
        <v>2</v>
      </c>
    </row>
    <row r="2910" spans="1:2" x14ac:dyDescent="0.2">
      <c r="A2910" t="s">
        <v>8221</v>
      </c>
      <c r="B2910">
        <v>5</v>
      </c>
    </row>
    <row r="2911" spans="1:2" x14ac:dyDescent="0.2">
      <c r="A2911" t="s">
        <v>8221</v>
      </c>
      <c r="B2911">
        <v>1</v>
      </c>
    </row>
    <row r="2912" spans="1:2" x14ac:dyDescent="0.2">
      <c r="A2912" t="s">
        <v>8221</v>
      </c>
      <c r="B2912">
        <v>1</v>
      </c>
    </row>
    <row r="2913" spans="1:2" x14ac:dyDescent="0.2">
      <c r="A2913" t="s">
        <v>8221</v>
      </c>
      <c r="B2913">
        <v>14</v>
      </c>
    </row>
    <row r="2914" spans="1:2" x14ac:dyDescent="0.2">
      <c r="A2914" t="s">
        <v>8221</v>
      </c>
      <c r="B2914">
        <v>26</v>
      </c>
    </row>
    <row r="2915" spans="1:2" x14ac:dyDescent="0.2">
      <c r="A2915" t="s">
        <v>8221</v>
      </c>
      <c r="B2915">
        <v>2</v>
      </c>
    </row>
    <row r="2916" spans="1:2" x14ac:dyDescent="0.2">
      <c r="A2916" t="s">
        <v>8221</v>
      </c>
      <c r="B2916">
        <v>1</v>
      </c>
    </row>
    <row r="2917" spans="1:2" x14ac:dyDescent="0.2">
      <c r="A2917" t="s">
        <v>8221</v>
      </c>
      <c r="B2917">
        <v>3</v>
      </c>
    </row>
    <row r="2918" spans="1:2" x14ac:dyDescent="0.2">
      <c r="A2918" t="s">
        <v>8221</v>
      </c>
      <c r="B2918">
        <v>7</v>
      </c>
    </row>
    <row r="2919" spans="1:2" x14ac:dyDescent="0.2">
      <c r="A2919" t="s">
        <v>8221</v>
      </c>
      <c r="B2919">
        <v>9</v>
      </c>
    </row>
    <row r="2920" spans="1:2" x14ac:dyDescent="0.2">
      <c r="A2920" t="s">
        <v>8221</v>
      </c>
      <c r="B2920">
        <v>20</v>
      </c>
    </row>
    <row r="2921" spans="1:2" x14ac:dyDescent="0.2">
      <c r="A2921" t="s">
        <v>8221</v>
      </c>
      <c r="B2921">
        <v>6</v>
      </c>
    </row>
    <row r="2922" spans="1:2" x14ac:dyDescent="0.2">
      <c r="A2922" t="s">
        <v>8221</v>
      </c>
      <c r="B2922">
        <v>13</v>
      </c>
    </row>
    <row r="2923" spans="1:2" x14ac:dyDescent="0.2">
      <c r="A2923" t="s">
        <v>8219</v>
      </c>
      <c r="B2923">
        <v>3</v>
      </c>
    </row>
    <row r="2924" spans="1:2" x14ac:dyDescent="0.2">
      <c r="A2924" t="s">
        <v>8219</v>
      </c>
      <c r="B2924">
        <v>6</v>
      </c>
    </row>
    <row r="2925" spans="1:2" x14ac:dyDescent="0.2">
      <c r="A2925" t="s">
        <v>8219</v>
      </c>
      <c r="B2925">
        <v>10</v>
      </c>
    </row>
    <row r="2926" spans="1:2" x14ac:dyDescent="0.2">
      <c r="A2926" t="s">
        <v>8219</v>
      </c>
      <c r="B2926">
        <v>147</v>
      </c>
    </row>
    <row r="2927" spans="1:2" x14ac:dyDescent="0.2">
      <c r="A2927" t="s">
        <v>8219</v>
      </c>
      <c r="B2927">
        <v>199</v>
      </c>
    </row>
    <row r="2928" spans="1:2" x14ac:dyDescent="0.2">
      <c r="A2928" t="s">
        <v>8219</v>
      </c>
      <c r="B2928">
        <v>50</v>
      </c>
    </row>
    <row r="2929" spans="1:2" x14ac:dyDescent="0.2">
      <c r="A2929" t="s">
        <v>8219</v>
      </c>
      <c r="B2929">
        <v>21</v>
      </c>
    </row>
    <row r="2930" spans="1:2" x14ac:dyDescent="0.2">
      <c r="A2930" t="s">
        <v>8219</v>
      </c>
      <c r="B2930">
        <v>24</v>
      </c>
    </row>
    <row r="2931" spans="1:2" x14ac:dyDescent="0.2">
      <c r="A2931" t="s">
        <v>8219</v>
      </c>
      <c r="B2931">
        <v>32</v>
      </c>
    </row>
    <row r="2932" spans="1:2" x14ac:dyDescent="0.2">
      <c r="A2932" t="s">
        <v>8219</v>
      </c>
      <c r="B2932">
        <v>62</v>
      </c>
    </row>
    <row r="2933" spans="1:2" x14ac:dyDescent="0.2">
      <c r="A2933" t="s">
        <v>8219</v>
      </c>
      <c r="B2933">
        <v>9</v>
      </c>
    </row>
    <row r="2934" spans="1:2" x14ac:dyDescent="0.2">
      <c r="A2934" t="s">
        <v>8219</v>
      </c>
      <c r="B2934">
        <v>38</v>
      </c>
    </row>
    <row r="2935" spans="1:2" x14ac:dyDescent="0.2">
      <c r="A2935" t="s">
        <v>8219</v>
      </c>
      <c r="B2935">
        <v>54</v>
      </c>
    </row>
    <row r="2936" spans="1:2" x14ac:dyDescent="0.2">
      <c r="A2936" t="s">
        <v>8219</v>
      </c>
      <c r="B2936">
        <v>37</v>
      </c>
    </row>
    <row r="2937" spans="1:2" x14ac:dyDescent="0.2">
      <c r="A2937" t="s">
        <v>8219</v>
      </c>
      <c r="B2937">
        <v>39</v>
      </c>
    </row>
    <row r="2938" spans="1:2" x14ac:dyDescent="0.2">
      <c r="A2938" t="s">
        <v>8219</v>
      </c>
      <c r="B2938">
        <v>34</v>
      </c>
    </row>
    <row r="2939" spans="1:2" x14ac:dyDescent="0.2">
      <c r="A2939" t="s">
        <v>8219</v>
      </c>
      <c r="B2939">
        <v>55</v>
      </c>
    </row>
    <row r="2940" spans="1:2" x14ac:dyDescent="0.2">
      <c r="A2940" t="s">
        <v>8219</v>
      </c>
      <c r="B2940">
        <v>32</v>
      </c>
    </row>
    <row r="2941" spans="1:2" x14ac:dyDescent="0.2">
      <c r="A2941" t="s">
        <v>8219</v>
      </c>
      <c r="B2941">
        <v>25</v>
      </c>
    </row>
    <row r="2942" spans="1:2" x14ac:dyDescent="0.2">
      <c r="A2942" t="s">
        <v>8219</v>
      </c>
      <c r="B2942">
        <v>33</v>
      </c>
    </row>
    <row r="2943" spans="1:2" x14ac:dyDescent="0.2">
      <c r="A2943" t="s">
        <v>8221</v>
      </c>
      <c r="B2943">
        <v>1</v>
      </c>
    </row>
    <row r="2944" spans="1:2" x14ac:dyDescent="0.2">
      <c r="A2944" t="s">
        <v>8221</v>
      </c>
      <c r="B2944">
        <v>202</v>
      </c>
    </row>
    <row r="2945" spans="1:2" x14ac:dyDescent="0.2">
      <c r="A2945" t="s">
        <v>8221</v>
      </c>
      <c r="B2945">
        <v>0</v>
      </c>
    </row>
    <row r="2946" spans="1:2" x14ac:dyDescent="0.2">
      <c r="A2946" t="s">
        <v>8221</v>
      </c>
      <c r="B2946">
        <v>1</v>
      </c>
    </row>
    <row r="2947" spans="1:2" x14ac:dyDescent="0.2">
      <c r="A2947" t="s">
        <v>8221</v>
      </c>
      <c r="B2947">
        <v>0</v>
      </c>
    </row>
    <row r="2948" spans="1:2" x14ac:dyDescent="0.2">
      <c r="A2948" t="s">
        <v>8221</v>
      </c>
      <c r="B2948">
        <v>2</v>
      </c>
    </row>
    <row r="2949" spans="1:2" x14ac:dyDescent="0.2">
      <c r="A2949" t="s">
        <v>8221</v>
      </c>
      <c r="B2949">
        <v>13</v>
      </c>
    </row>
    <row r="2950" spans="1:2" x14ac:dyDescent="0.2">
      <c r="A2950" t="s">
        <v>8221</v>
      </c>
      <c r="B2950">
        <v>9</v>
      </c>
    </row>
    <row r="2951" spans="1:2" x14ac:dyDescent="0.2">
      <c r="A2951" t="s">
        <v>8221</v>
      </c>
      <c r="B2951">
        <v>2</v>
      </c>
    </row>
    <row r="2952" spans="1:2" x14ac:dyDescent="0.2">
      <c r="A2952" t="s">
        <v>8221</v>
      </c>
      <c r="B2952">
        <v>0</v>
      </c>
    </row>
    <row r="2953" spans="1:2" x14ac:dyDescent="0.2">
      <c r="A2953" t="s">
        <v>8220</v>
      </c>
      <c r="B2953">
        <v>58</v>
      </c>
    </row>
    <row r="2954" spans="1:2" x14ac:dyDescent="0.2">
      <c r="A2954" t="s">
        <v>8220</v>
      </c>
      <c r="B2954">
        <v>8</v>
      </c>
    </row>
    <row r="2955" spans="1:2" x14ac:dyDescent="0.2">
      <c r="A2955" t="s">
        <v>8220</v>
      </c>
      <c r="B2955">
        <v>3</v>
      </c>
    </row>
    <row r="2956" spans="1:2" x14ac:dyDescent="0.2">
      <c r="A2956" t="s">
        <v>8220</v>
      </c>
      <c r="B2956">
        <v>0</v>
      </c>
    </row>
    <row r="2957" spans="1:2" x14ac:dyDescent="0.2">
      <c r="A2957" t="s">
        <v>8220</v>
      </c>
      <c r="B2957">
        <v>11</v>
      </c>
    </row>
    <row r="2958" spans="1:2" x14ac:dyDescent="0.2">
      <c r="A2958" t="s">
        <v>8220</v>
      </c>
      <c r="B2958">
        <v>20</v>
      </c>
    </row>
    <row r="2959" spans="1:2" x14ac:dyDescent="0.2">
      <c r="A2959" t="s">
        <v>8220</v>
      </c>
      <c r="B2959">
        <v>3</v>
      </c>
    </row>
    <row r="2960" spans="1:2" x14ac:dyDescent="0.2">
      <c r="A2960" t="s">
        <v>8220</v>
      </c>
      <c r="B2960">
        <v>0</v>
      </c>
    </row>
    <row r="2961" spans="1:2" x14ac:dyDescent="0.2">
      <c r="A2961" t="s">
        <v>8220</v>
      </c>
      <c r="B2961">
        <v>0</v>
      </c>
    </row>
    <row r="2962" spans="1:2" x14ac:dyDescent="0.2">
      <c r="A2962" t="s">
        <v>8220</v>
      </c>
      <c r="B2962">
        <v>0</v>
      </c>
    </row>
    <row r="2963" spans="1:2" x14ac:dyDescent="0.2">
      <c r="A2963" t="s">
        <v>8219</v>
      </c>
      <c r="B2963">
        <v>108</v>
      </c>
    </row>
    <row r="2964" spans="1:2" x14ac:dyDescent="0.2">
      <c r="A2964" t="s">
        <v>8219</v>
      </c>
      <c r="B2964">
        <v>20</v>
      </c>
    </row>
    <row r="2965" spans="1:2" x14ac:dyDescent="0.2">
      <c r="A2965" t="s">
        <v>8219</v>
      </c>
      <c r="B2965">
        <v>98</v>
      </c>
    </row>
    <row r="2966" spans="1:2" x14ac:dyDescent="0.2">
      <c r="A2966" t="s">
        <v>8219</v>
      </c>
      <c r="B2966">
        <v>196</v>
      </c>
    </row>
    <row r="2967" spans="1:2" x14ac:dyDescent="0.2">
      <c r="A2967" t="s">
        <v>8219</v>
      </c>
      <c r="B2967">
        <v>39</v>
      </c>
    </row>
    <row r="2968" spans="1:2" x14ac:dyDescent="0.2">
      <c r="A2968" t="s">
        <v>8219</v>
      </c>
      <c r="B2968">
        <v>128</v>
      </c>
    </row>
    <row r="2969" spans="1:2" x14ac:dyDescent="0.2">
      <c r="A2969" t="s">
        <v>8219</v>
      </c>
      <c r="B2969">
        <v>71</v>
      </c>
    </row>
    <row r="2970" spans="1:2" x14ac:dyDescent="0.2">
      <c r="A2970" t="s">
        <v>8219</v>
      </c>
      <c r="B2970">
        <v>47</v>
      </c>
    </row>
    <row r="2971" spans="1:2" x14ac:dyDescent="0.2">
      <c r="A2971" t="s">
        <v>8219</v>
      </c>
      <c r="B2971">
        <v>17</v>
      </c>
    </row>
    <row r="2972" spans="1:2" x14ac:dyDescent="0.2">
      <c r="A2972" t="s">
        <v>8219</v>
      </c>
      <c r="B2972">
        <v>91</v>
      </c>
    </row>
    <row r="2973" spans="1:2" x14ac:dyDescent="0.2">
      <c r="A2973" t="s">
        <v>8219</v>
      </c>
      <c r="B2973">
        <v>43</v>
      </c>
    </row>
    <row r="2974" spans="1:2" x14ac:dyDescent="0.2">
      <c r="A2974" t="s">
        <v>8219</v>
      </c>
      <c r="B2974">
        <v>17</v>
      </c>
    </row>
    <row r="2975" spans="1:2" x14ac:dyDescent="0.2">
      <c r="A2975" t="s">
        <v>8219</v>
      </c>
      <c r="B2975">
        <v>33</v>
      </c>
    </row>
    <row r="2976" spans="1:2" x14ac:dyDescent="0.2">
      <c r="A2976" t="s">
        <v>8219</v>
      </c>
      <c r="B2976">
        <v>87</v>
      </c>
    </row>
    <row r="2977" spans="1:2" x14ac:dyDescent="0.2">
      <c r="A2977" t="s">
        <v>8219</v>
      </c>
      <c r="B2977">
        <v>113</v>
      </c>
    </row>
    <row r="2978" spans="1:2" x14ac:dyDescent="0.2">
      <c r="A2978" t="s">
        <v>8219</v>
      </c>
      <c r="B2978">
        <v>14</v>
      </c>
    </row>
    <row r="2979" spans="1:2" x14ac:dyDescent="0.2">
      <c r="A2979" t="s">
        <v>8219</v>
      </c>
      <c r="B2979">
        <v>30</v>
      </c>
    </row>
    <row r="2980" spans="1:2" x14ac:dyDescent="0.2">
      <c r="A2980" t="s">
        <v>8219</v>
      </c>
      <c r="B2980">
        <v>16</v>
      </c>
    </row>
    <row r="2981" spans="1:2" x14ac:dyDescent="0.2">
      <c r="A2981" t="s">
        <v>8219</v>
      </c>
      <c r="B2981">
        <v>46</v>
      </c>
    </row>
    <row r="2982" spans="1:2" x14ac:dyDescent="0.2">
      <c r="A2982" t="s">
        <v>8219</v>
      </c>
      <c r="B2982">
        <v>24</v>
      </c>
    </row>
    <row r="2983" spans="1:2" x14ac:dyDescent="0.2">
      <c r="A2983" t="s">
        <v>8219</v>
      </c>
      <c r="B2983">
        <v>97</v>
      </c>
    </row>
    <row r="2984" spans="1:2" x14ac:dyDescent="0.2">
      <c r="A2984" t="s">
        <v>8219</v>
      </c>
      <c r="B2984">
        <v>59</v>
      </c>
    </row>
    <row r="2985" spans="1:2" x14ac:dyDescent="0.2">
      <c r="A2985" t="s">
        <v>8219</v>
      </c>
      <c r="B2985">
        <v>1095</v>
      </c>
    </row>
    <row r="2986" spans="1:2" x14ac:dyDescent="0.2">
      <c r="A2986" t="s">
        <v>8219</v>
      </c>
      <c r="B2986">
        <v>218</v>
      </c>
    </row>
    <row r="2987" spans="1:2" x14ac:dyDescent="0.2">
      <c r="A2987" t="s">
        <v>8219</v>
      </c>
      <c r="B2987">
        <v>111</v>
      </c>
    </row>
    <row r="2988" spans="1:2" x14ac:dyDescent="0.2">
      <c r="A2988" t="s">
        <v>8219</v>
      </c>
      <c r="B2988">
        <v>56</v>
      </c>
    </row>
    <row r="2989" spans="1:2" x14ac:dyDescent="0.2">
      <c r="A2989" t="s">
        <v>8219</v>
      </c>
      <c r="B2989">
        <v>265</v>
      </c>
    </row>
    <row r="2990" spans="1:2" x14ac:dyDescent="0.2">
      <c r="A2990" t="s">
        <v>8219</v>
      </c>
      <c r="B2990">
        <v>28</v>
      </c>
    </row>
    <row r="2991" spans="1:2" x14ac:dyDescent="0.2">
      <c r="A2991" t="s">
        <v>8219</v>
      </c>
      <c r="B2991">
        <v>364</v>
      </c>
    </row>
    <row r="2992" spans="1:2" x14ac:dyDescent="0.2">
      <c r="A2992" t="s">
        <v>8219</v>
      </c>
      <c r="B2992">
        <v>27</v>
      </c>
    </row>
    <row r="2993" spans="1:2" x14ac:dyDescent="0.2">
      <c r="A2993" t="s">
        <v>8219</v>
      </c>
      <c r="B2993">
        <v>93</v>
      </c>
    </row>
    <row r="2994" spans="1:2" x14ac:dyDescent="0.2">
      <c r="A2994" t="s">
        <v>8219</v>
      </c>
      <c r="B2994">
        <v>64</v>
      </c>
    </row>
    <row r="2995" spans="1:2" x14ac:dyDescent="0.2">
      <c r="A2995" t="s">
        <v>8219</v>
      </c>
      <c r="B2995">
        <v>22</v>
      </c>
    </row>
    <row r="2996" spans="1:2" x14ac:dyDescent="0.2">
      <c r="A2996" t="s">
        <v>8219</v>
      </c>
      <c r="B2996">
        <v>59</v>
      </c>
    </row>
    <row r="2997" spans="1:2" x14ac:dyDescent="0.2">
      <c r="A2997" t="s">
        <v>8219</v>
      </c>
      <c r="B2997">
        <v>249</v>
      </c>
    </row>
    <row r="2998" spans="1:2" x14ac:dyDescent="0.2">
      <c r="A2998" t="s">
        <v>8219</v>
      </c>
      <c r="B2998">
        <v>392</v>
      </c>
    </row>
    <row r="2999" spans="1:2" x14ac:dyDescent="0.2">
      <c r="A2999" t="s">
        <v>8219</v>
      </c>
      <c r="B2999">
        <v>115</v>
      </c>
    </row>
    <row r="3000" spans="1:2" x14ac:dyDescent="0.2">
      <c r="A3000" t="s">
        <v>8219</v>
      </c>
      <c r="B3000">
        <v>433</v>
      </c>
    </row>
    <row r="3001" spans="1:2" x14ac:dyDescent="0.2">
      <c r="A3001" t="s">
        <v>8219</v>
      </c>
      <c r="B3001">
        <v>20</v>
      </c>
    </row>
    <row r="3002" spans="1:2" x14ac:dyDescent="0.2">
      <c r="A3002" t="s">
        <v>8219</v>
      </c>
      <c r="B3002">
        <v>8</v>
      </c>
    </row>
    <row r="3003" spans="1:2" x14ac:dyDescent="0.2">
      <c r="A3003" t="s">
        <v>8219</v>
      </c>
      <c r="B3003">
        <v>175</v>
      </c>
    </row>
    <row r="3004" spans="1:2" x14ac:dyDescent="0.2">
      <c r="A3004" t="s">
        <v>8219</v>
      </c>
      <c r="B3004">
        <v>104</v>
      </c>
    </row>
    <row r="3005" spans="1:2" x14ac:dyDescent="0.2">
      <c r="A3005" t="s">
        <v>8219</v>
      </c>
      <c r="B3005">
        <v>17</v>
      </c>
    </row>
    <row r="3006" spans="1:2" x14ac:dyDescent="0.2">
      <c r="A3006" t="s">
        <v>8219</v>
      </c>
      <c r="B3006">
        <v>277</v>
      </c>
    </row>
    <row r="3007" spans="1:2" x14ac:dyDescent="0.2">
      <c r="A3007" t="s">
        <v>8219</v>
      </c>
      <c r="B3007">
        <v>118</v>
      </c>
    </row>
    <row r="3008" spans="1:2" x14ac:dyDescent="0.2">
      <c r="A3008" t="s">
        <v>8219</v>
      </c>
      <c r="B3008">
        <v>97</v>
      </c>
    </row>
    <row r="3009" spans="1:2" x14ac:dyDescent="0.2">
      <c r="A3009" t="s">
        <v>8219</v>
      </c>
      <c r="B3009">
        <v>20</v>
      </c>
    </row>
    <row r="3010" spans="1:2" x14ac:dyDescent="0.2">
      <c r="A3010" t="s">
        <v>8219</v>
      </c>
      <c r="B3010">
        <v>26</v>
      </c>
    </row>
    <row r="3011" spans="1:2" x14ac:dyDescent="0.2">
      <c r="A3011" t="s">
        <v>8219</v>
      </c>
      <c r="B3011">
        <v>128</v>
      </c>
    </row>
    <row r="3012" spans="1:2" x14ac:dyDescent="0.2">
      <c r="A3012" t="s">
        <v>8219</v>
      </c>
      <c r="B3012">
        <v>15</v>
      </c>
    </row>
    <row r="3013" spans="1:2" x14ac:dyDescent="0.2">
      <c r="A3013" t="s">
        <v>8219</v>
      </c>
      <c r="B3013">
        <v>25</v>
      </c>
    </row>
    <row r="3014" spans="1:2" x14ac:dyDescent="0.2">
      <c r="A3014" t="s">
        <v>8219</v>
      </c>
      <c r="B3014">
        <v>55</v>
      </c>
    </row>
    <row r="3015" spans="1:2" x14ac:dyDescent="0.2">
      <c r="A3015" t="s">
        <v>8219</v>
      </c>
      <c r="B3015">
        <v>107</v>
      </c>
    </row>
    <row r="3016" spans="1:2" x14ac:dyDescent="0.2">
      <c r="A3016" t="s">
        <v>8219</v>
      </c>
      <c r="B3016">
        <v>557</v>
      </c>
    </row>
    <row r="3017" spans="1:2" x14ac:dyDescent="0.2">
      <c r="A3017" t="s">
        <v>8219</v>
      </c>
      <c r="B3017">
        <v>40</v>
      </c>
    </row>
    <row r="3018" spans="1:2" x14ac:dyDescent="0.2">
      <c r="A3018" t="s">
        <v>8219</v>
      </c>
      <c r="B3018">
        <v>36</v>
      </c>
    </row>
    <row r="3019" spans="1:2" x14ac:dyDescent="0.2">
      <c r="A3019" t="s">
        <v>8219</v>
      </c>
      <c r="B3019">
        <v>159</v>
      </c>
    </row>
    <row r="3020" spans="1:2" x14ac:dyDescent="0.2">
      <c r="A3020" t="s">
        <v>8219</v>
      </c>
      <c r="B3020">
        <v>41</v>
      </c>
    </row>
    <row r="3021" spans="1:2" x14ac:dyDescent="0.2">
      <c r="A3021" t="s">
        <v>8219</v>
      </c>
      <c r="B3021">
        <v>226</v>
      </c>
    </row>
    <row r="3022" spans="1:2" x14ac:dyDescent="0.2">
      <c r="A3022" t="s">
        <v>8219</v>
      </c>
      <c r="B3022">
        <v>30</v>
      </c>
    </row>
    <row r="3023" spans="1:2" x14ac:dyDescent="0.2">
      <c r="A3023" t="s">
        <v>8219</v>
      </c>
      <c r="B3023">
        <v>103</v>
      </c>
    </row>
    <row r="3024" spans="1:2" x14ac:dyDescent="0.2">
      <c r="A3024" t="s">
        <v>8219</v>
      </c>
      <c r="B3024">
        <v>62</v>
      </c>
    </row>
    <row r="3025" spans="1:2" x14ac:dyDescent="0.2">
      <c r="A3025" t="s">
        <v>8219</v>
      </c>
      <c r="B3025">
        <v>6</v>
      </c>
    </row>
    <row r="3026" spans="1:2" x14ac:dyDescent="0.2">
      <c r="A3026" t="s">
        <v>8219</v>
      </c>
      <c r="B3026">
        <v>182</v>
      </c>
    </row>
    <row r="3027" spans="1:2" x14ac:dyDescent="0.2">
      <c r="A3027" t="s">
        <v>8219</v>
      </c>
      <c r="B3027">
        <v>145</v>
      </c>
    </row>
    <row r="3028" spans="1:2" x14ac:dyDescent="0.2">
      <c r="A3028" t="s">
        <v>8219</v>
      </c>
      <c r="B3028">
        <v>25</v>
      </c>
    </row>
    <row r="3029" spans="1:2" x14ac:dyDescent="0.2">
      <c r="A3029" t="s">
        <v>8219</v>
      </c>
      <c r="B3029">
        <v>320</v>
      </c>
    </row>
    <row r="3030" spans="1:2" x14ac:dyDescent="0.2">
      <c r="A3030" t="s">
        <v>8219</v>
      </c>
      <c r="B3030">
        <v>99</v>
      </c>
    </row>
    <row r="3031" spans="1:2" x14ac:dyDescent="0.2">
      <c r="A3031" t="s">
        <v>8219</v>
      </c>
      <c r="B3031">
        <v>348</v>
      </c>
    </row>
    <row r="3032" spans="1:2" x14ac:dyDescent="0.2">
      <c r="A3032" t="s">
        <v>8219</v>
      </c>
      <c r="B3032">
        <v>41</v>
      </c>
    </row>
    <row r="3033" spans="1:2" x14ac:dyDescent="0.2">
      <c r="A3033" t="s">
        <v>8219</v>
      </c>
      <c r="B3033">
        <v>29</v>
      </c>
    </row>
    <row r="3034" spans="1:2" x14ac:dyDescent="0.2">
      <c r="A3034" t="s">
        <v>8219</v>
      </c>
      <c r="B3034">
        <v>25</v>
      </c>
    </row>
    <row r="3035" spans="1:2" x14ac:dyDescent="0.2">
      <c r="A3035" t="s">
        <v>8219</v>
      </c>
      <c r="B3035">
        <v>23</v>
      </c>
    </row>
    <row r="3036" spans="1:2" x14ac:dyDescent="0.2">
      <c r="A3036" t="s">
        <v>8219</v>
      </c>
      <c r="B3036">
        <v>1260</v>
      </c>
    </row>
    <row r="3037" spans="1:2" x14ac:dyDescent="0.2">
      <c r="A3037" t="s">
        <v>8219</v>
      </c>
      <c r="B3037">
        <v>307</v>
      </c>
    </row>
    <row r="3038" spans="1:2" x14ac:dyDescent="0.2">
      <c r="A3038" t="s">
        <v>8219</v>
      </c>
      <c r="B3038">
        <v>329</v>
      </c>
    </row>
    <row r="3039" spans="1:2" x14ac:dyDescent="0.2">
      <c r="A3039" t="s">
        <v>8219</v>
      </c>
      <c r="B3039">
        <v>32</v>
      </c>
    </row>
    <row r="3040" spans="1:2" x14ac:dyDescent="0.2">
      <c r="A3040" t="s">
        <v>8219</v>
      </c>
      <c r="B3040">
        <v>27</v>
      </c>
    </row>
    <row r="3041" spans="1:2" x14ac:dyDescent="0.2">
      <c r="A3041" t="s">
        <v>8219</v>
      </c>
      <c r="B3041">
        <v>236</v>
      </c>
    </row>
    <row r="3042" spans="1:2" x14ac:dyDescent="0.2">
      <c r="A3042" t="s">
        <v>8219</v>
      </c>
      <c r="B3042">
        <v>42</v>
      </c>
    </row>
    <row r="3043" spans="1:2" x14ac:dyDescent="0.2">
      <c r="A3043" t="s">
        <v>8219</v>
      </c>
      <c r="B3043">
        <v>95</v>
      </c>
    </row>
    <row r="3044" spans="1:2" x14ac:dyDescent="0.2">
      <c r="A3044" t="s">
        <v>8219</v>
      </c>
      <c r="B3044">
        <v>37</v>
      </c>
    </row>
    <row r="3045" spans="1:2" x14ac:dyDescent="0.2">
      <c r="A3045" t="s">
        <v>8219</v>
      </c>
      <c r="B3045">
        <v>128</v>
      </c>
    </row>
    <row r="3046" spans="1:2" x14ac:dyDescent="0.2">
      <c r="A3046" t="s">
        <v>8219</v>
      </c>
      <c r="B3046">
        <v>156</v>
      </c>
    </row>
    <row r="3047" spans="1:2" x14ac:dyDescent="0.2">
      <c r="A3047" t="s">
        <v>8219</v>
      </c>
      <c r="B3047">
        <v>64</v>
      </c>
    </row>
    <row r="3048" spans="1:2" x14ac:dyDescent="0.2">
      <c r="A3048" t="s">
        <v>8219</v>
      </c>
      <c r="B3048">
        <v>58</v>
      </c>
    </row>
    <row r="3049" spans="1:2" x14ac:dyDescent="0.2">
      <c r="A3049" t="s">
        <v>8219</v>
      </c>
      <c r="B3049">
        <v>20</v>
      </c>
    </row>
    <row r="3050" spans="1:2" x14ac:dyDescent="0.2">
      <c r="A3050" t="s">
        <v>8219</v>
      </c>
      <c r="B3050">
        <v>47</v>
      </c>
    </row>
    <row r="3051" spans="1:2" x14ac:dyDescent="0.2">
      <c r="A3051" t="s">
        <v>8219</v>
      </c>
      <c r="B3051">
        <v>54</v>
      </c>
    </row>
    <row r="3052" spans="1:2" x14ac:dyDescent="0.2">
      <c r="A3052" t="s">
        <v>8219</v>
      </c>
      <c r="B3052">
        <v>9</v>
      </c>
    </row>
    <row r="3053" spans="1:2" x14ac:dyDescent="0.2">
      <c r="A3053" t="s">
        <v>8221</v>
      </c>
      <c r="B3053">
        <v>35</v>
      </c>
    </row>
    <row r="3054" spans="1:2" x14ac:dyDescent="0.2">
      <c r="A3054" t="s">
        <v>8221</v>
      </c>
      <c r="B3054">
        <v>2</v>
      </c>
    </row>
    <row r="3055" spans="1:2" x14ac:dyDescent="0.2">
      <c r="A3055" t="s">
        <v>8221</v>
      </c>
      <c r="B3055">
        <v>3</v>
      </c>
    </row>
    <row r="3056" spans="1:2" x14ac:dyDescent="0.2">
      <c r="A3056" t="s">
        <v>8221</v>
      </c>
      <c r="B3056">
        <v>0</v>
      </c>
    </row>
    <row r="3057" spans="1:2" x14ac:dyDescent="0.2">
      <c r="A3057" t="s">
        <v>8221</v>
      </c>
      <c r="B3057">
        <v>1</v>
      </c>
    </row>
    <row r="3058" spans="1:2" x14ac:dyDescent="0.2">
      <c r="A3058" t="s">
        <v>8221</v>
      </c>
      <c r="B3058">
        <v>0</v>
      </c>
    </row>
    <row r="3059" spans="1:2" x14ac:dyDescent="0.2">
      <c r="A3059" t="s">
        <v>8221</v>
      </c>
      <c r="B3059">
        <v>0</v>
      </c>
    </row>
    <row r="3060" spans="1:2" x14ac:dyDescent="0.2">
      <c r="A3060" t="s">
        <v>8221</v>
      </c>
      <c r="B3060">
        <v>3</v>
      </c>
    </row>
    <row r="3061" spans="1:2" x14ac:dyDescent="0.2">
      <c r="A3061" t="s">
        <v>8221</v>
      </c>
      <c r="B3061">
        <v>11</v>
      </c>
    </row>
    <row r="3062" spans="1:2" x14ac:dyDescent="0.2">
      <c r="A3062" t="s">
        <v>8221</v>
      </c>
      <c r="B3062">
        <v>6</v>
      </c>
    </row>
    <row r="3063" spans="1:2" x14ac:dyDescent="0.2">
      <c r="A3063" t="s">
        <v>8221</v>
      </c>
      <c r="B3063">
        <v>0</v>
      </c>
    </row>
    <row r="3064" spans="1:2" x14ac:dyDescent="0.2">
      <c r="A3064" t="s">
        <v>8221</v>
      </c>
      <c r="B3064">
        <v>67</v>
      </c>
    </row>
    <row r="3065" spans="1:2" x14ac:dyDescent="0.2">
      <c r="A3065" t="s">
        <v>8221</v>
      </c>
      <c r="B3065">
        <v>23</v>
      </c>
    </row>
    <row r="3066" spans="1:2" x14ac:dyDescent="0.2">
      <c r="A3066" t="s">
        <v>8221</v>
      </c>
      <c r="B3066">
        <v>72</v>
      </c>
    </row>
    <row r="3067" spans="1:2" x14ac:dyDescent="0.2">
      <c r="A3067" t="s">
        <v>8221</v>
      </c>
      <c r="B3067">
        <v>2</v>
      </c>
    </row>
    <row r="3068" spans="1:2" x14ac:dyDescent="0.2">
      <c r="A3068" t="s">
        <v>8221</v>
      </c>
      <c r="B3068">
        <v>15</v>
      </c>
    </row>
    <row r="3069" spans="1:2" x14ac:dyDescent="0.2">
      <c r="A3069" t="s">
        <v>8221</v>
      </c>
      <c r="B3069">
        <v>1</v>
      </c>
    </row>
    <row r="3070" spans="1:2" x14ac:dyDescent="0.2">
      <c r="A3070" t="s">
        <v>8221</v>
      </c>
      <c r="B3070">
        <v>2</v>
      </c>
    </row>
    <row r="3071" spans="1:2" x14ac:dyDescent="0.2">
      <c r="A3071" t="s">
        <v>8221</v>
      </c>
      <c r="B3071">
        <v>7</v>
      </c>
    </row>
    <row r="3072" spans="1:2" x14ac:dyDescent="0.2">
      <c r="A3072" t="s">
        <v>8221</v>
      </c>
      <c r="B3072">
        <v>16</v>
      </c>
    </row>
    <row r="3073" spans="1:2" x14ac:dyDescent="0.2">
      <c r="A3073" t="s">
        <v>8221</v>
      </c>
      <c r="B3073">
        <v>117</v>
      </c>
    </row>
    <row r="3074" spans="1:2" x14ac:dyDescent="0.2">
      <c r="A3074" t="s">
        <v>8221</v>
      </c>
      <c r="B3074">
        <v>2</v>
      </c>
    </row>
    <row r="3075" spans="1:2" x14ac:dyDescent="0.2">
      <c r="A3075" t="s">
        <v>8221</v>
      </c>
      <c r="B3075">
        <v>7</v>
      </c>
    </row>
    <row r="3076" spans="1:2" x14ac:dyDescent="0.2">
      <c r="A3076" t="s">
        <v>8221</v>
      </c>
      <c r="B3076">
        <v>3</v>
      </c>
    </row>
    <row r="3077" spans="1:2" x14ac:dyDescent="0.2">
      <c r="A3077" t="s">
        <v>8221</v>
      </c>
      <c r="B3077">
        <v>20</v>
      </c>
    </row>
    <row r="3078" spans="1:2" x14ac:dyDescent="0.2">
      <c r="A3078" t="s">
        <v>8221</v>
      </c>
      <c r="B3078">
        <v>50</v>
      </c>
    </row>
    <row r="3079" spans="1:2" x14ac:dyDescent="0.2">
      <c r="A3079" t="s">
        <v>8221</v>
      </c>
      <c r="B3079">
        <v>2</v>
      </c>
    </row>
    <row r="3080" spans="1:2" x14ac:dyDescent="0.2">
      <c r="A3080" t="s">
        <v>8221</v>
      </c>
      <c r="B3080">
        <v>3</v>
      </c>
    </row>
    <row r="3081" spans="1:2" x14ac:dyDescent="0.2">
      <c r="A3081" t="s">
        <v>8221</v>
      </c>
      <c r="B3081">
        <v>27</v>
      </c>
    </row>
    <row r="3082" spans="1:2" x14ac:dyDescent="0.2">
      <c r="A3082" t="s">
        <v>8221</v>
      </c>
      <c r="B3082">
        <v>7</v>
      </c>
    </row>
    <row r="3083" spans="1:2" x14ac:dyDescent="0.2">
      <c r="A3083" t="s">
        <v>8221</v>
      </c>
      <c r="B3083">
        <v>5</v>
      </c>
    </row>
    <row r="3084" spans="1:2" x14ac:dyDescent="0.2">
      <c r="A3084" t="s">
        <v>8221</v>
      </c>
      <c r="B3084">
        <v>0</v>
      </c>
    </row>
    <row r="3085" spans="1:2" x14ac:dyDescent="0.2">
      <c r="A3085" t="s">
        <v>8221</v>
      </c>
      <c r="B3085">
        <v>3</v>
      </c>
    </row>
    <row r="3086" spans="1:2" x14ac:dyDescent="0.2">
      <c r="A3086" t="s">
        <v>8221</v>
      </c>
      <c r="B3086">
        <v>6</v>
      </c>
    </row>
    <row r="3087" spans="1:2" x14ac:dyDescent="0.2">
      <c r="A3087" t="s">
        <v>8221</v>
      </c>
      <c r="B3087">
        <v>9</v>
      </c>
    </row>
    <row r="3088" spans="1:2" x14ac:dyDescent="0.2">
      <c r="A3088" t="s">
        <v>8221</v>
      </c>
      <c r="B3088">
        <v>3</v>
      </c>
    </row>
    <row r="3089" spans="1:2" x14ac:dyDescent="0.2">
      <c r="A3089" t="s">
        <v>8221</v>
      </c>
      <c r="B3089">
        <v>2</v>
      </c>
    </row>
    <row r="3090" spans="1:2" x14ac:dyDescent="0.2">
      <c r="A3090" t="s">
        <v>8221</v>
      </c>
      <c r="B3090">
        <v>3</v>
      </c>
    </row>
    <row r="3091" spans="1:2" x14ac:dyDescent="0.2">
      <c r="A3091" t="s">
        <v>8221</v>
      </c>
      <c r="B3091">
        <v>45</v>
      </c>
    </row>
    <row r="3092" spans="1:2" x14ac:dyDescent="0.2">
      <c r="A3092" t="s">
        <v>8221</v>
      </c>
      <c r="B3092">
        <v>9</v>
      </c>
    </row>
    <row r="3093" spans="1:2" x14ac:dyDescent="0.2">
      <c r="A3093" t="s">
        <v>8221</v>
      </c>
      <c r="B3093">
        <v>9</v>
      </c>
    </row>
    <row r="3094" spans="1:2" x14ac:dyDescent="0.2">
      <c r="A3094" t="s">
        <v>8221</v>
      </c>
      <c r="B3094">
        <v>21</v>
      </c>
    </row>
    <row r="3095" spans="1:2" x14ac:dyDescent="0.2">
      <c r="A3095" t="s">
        <v>8221</v>
      </c>
      <c r="B3095">
        <v>17</v>
      </c>
    </row>
    <row r="3096" spans="1:2" x14ac:dyDescent="0.2">
      <c r="A3096" t="s">
        <v>8221</v>
      </c>
      <c r="B3096">
        <v>1</v>
      </c>
    </row>
    <row r="3097" spans="1:2" x14ac:dyDescent="0.2">
      <c r="A3097" t="s">
        <v>8221</v>
      </c>
      <c r="B3097">
        <v>1</v>
      </c>
    </row>
    <row r="3098" spans="1:2" x14ac:dyDescent="0.2">
      <c r="A3098" t="s">
        <v>8221</v>
      </c>
      <c r="B3098">
        <v>14</v>
      </c>
    </row>
    <row r="3099" spans="1:2" x14ac:dyDescent="0.2">
      <c r="A3099" t="s">
        <v>8221</v>
      </c>
      <c r="B3099">
        <v>42</v>
      </c>
    </row>
    <row r="3100" spans="1:2" x14ac:dyDescent="0.2">
      <c r="A3100" t="s">
        <v>8221</v>
      </c>
      <c r="B3100">
        <v>27</v>
      </c>
    </row>
    <row r="3101" spans="1:2" x14ac:dyDescent="0.2">
      <c r="A3101" t="s">
        <v>8221</v>
      </c>
      <c r="B3101">
        <v>5</v>
      </c>
    </row>
    <row r="3102" spans="1:2" x14ac:dyDescent="0.2">
      <c r="A3102" t="s">
        <v>8221</v>
      </c>
      <c r="B3102">
        <v>13</v>
      </c>
    </row>
    <row r="3103" spans="1:2" x14ac:dyDescent="0.2">
      <c r="A3103" t="s">
        <v>8221</v>
      </c>
      <c r="B3103">
        <v>12</v>
      </c>
    </row>
    <row r="3104" spans="1:2" x14ac:dyDescent="0.2">
      <c r="A3104" t="s">
        <v>8221</v>
      </c>
      <c r="B3104">
        <v>90</v>
      </c>
    </row>
    <row r="3105" spans="1:2" x14ac:dyDescent="0.2">
      <c r="A3105" t="s">
        <v>8221</v>
      </c>
      <c r="B3105">
        <v>2</v>
      </c>
    </row>
    <row r="3106" spans="1:2" x14ac:dyDescent="0.2">
      <c r="A3106" t="s">
        <v>8221</v>
      </c>
      <c r="B3106">
        <v>5</v>
      </c>
    </row>
    <row r="3107" spans="1:2" x14ac:dyDescent="0.2">
      <c r="A3107" t="s">
        <v>8221</v>
      </c>
      <c r="B3107">
        <v>31</v>
      </c>
    </row>
    <row r="3108" spans="1:2" x14ac:dyDescent="0.2">
      <c r="A3108" t="s">
        <v>8221</v>
      </c>
      <c r="B3108">
        <v>4</v>
      </c>
    </row>
    <row r="3109" spans="1:2" x14ac:dyDescent="0.2">
      <c r="A3109" t="s">
        <v>8221</v>
      </c>
      <c r="B3109">
        <v>29</v>
      </c>
    </row>
    <row r="3110" spans="1:2" x14ac:dyDescent="0.2">
      <c r="A3110" t="s">
        <v>8221</v>
      </c>
      <c r="B3110">
        <v>2</v>
      </c>
    </row>
    <row r="3111" spans="1:2" x14ac:dyDescent="0.2">
      <c r="A3111" t="s">
        <v>8221</v>
      </c>
      <c r="B3111">
        <v>114</v>
      </c>
    </row>
    <row r="3112" spans="1:2" x14ac:dyDescent="0.2">
      <c r="A3112" t="s">
        <v>8221</v>
      </c>
      <c r="B3112">
        <v>1</v>
      </c>
    </row>
    <row r="3113" spans="1:2" x14ac:dyDescent="0.2">
      <c r="A3113" t="s">
        <v>8221</v>
      </c>
      <c r="B3113">
        <v>76</v>
      </c>
    </row>
    <row r="3114" spans="1:2" x14ac:dyDescent="0.2">
      <c r="A3114" t="s">
        <v>8221</v>
      </c>
      <c r="B3114">
        <v>9</v>
      </c>
    </row>
    <row r="3115" spans="1:2" x14ac:dyDescent="0.2">
      <c r="A3115" t="s">
        <v>8221</v>
      </c>
      <c r="B3115">
        <v>37</v>
      </c>
    </row>
    <row r="3116" spans="1:2" x14ac:dyDescent="0.2">
      <c r="A3116" t="s">
        <v>8221</v>
      </c>
      <c r="B3116">
        <v>0</v>
      </c>
    </row>
    <row r="3117" spans="1:2" x14ac:dyDescent="0.2">
      <c r="A3117" t="s">
        <v>8221</v>
      </c>
      <c r="B3117">
        <v>1</v>
      </c>
    </row>
    <row r="3118" spans="1:2" x14ac:dyDescent="0.2">
      <c r="A3118" t="s">
        <v>8221</v>
      </c>
      <c r="B3118">
        <v>10</v>
      </c>
    </row>
    <row r="3119" spans="1:2" x14ac:dyDescent="0.2">
      <c r="A3119" t="s">
        <v>8221</v>
      </c>
      <c r="B3119">
        <v>1</v>
      </c>
    </row>
    <row r="3120" spans="1:2" x14ac:dyDescent="0.2">
      <c r="A3120" t="s">
        <v>8221</v>
      </c>
      <c r="B3120">
        <v>2</v>
      </c>
    </row>
    <row r="3121" spans="1:2" x14ac:dyDescent="0.2">
      <c r="A3121" t="s">
        <v>8221</v>
      </c>
      <c r="B3121">
        <v>1</v>
      </c>
    </row>
    <row r="3122" spans="1:2" x14ac:dyDescent="0.2">
      <c r="A3122" t="s">
        <v>8221</v>
      </c>
      <c r="B3122">
        <v>10</v>
      </c>
    </row>
    <row r="3123" spans="1:2" x14ac:dyDescent="0.2">
      <c r="A3123" t="s">
        <v>8220</v>
      </c>
      <c r="B3123">
        <v>1</v>
      </c>
    </row>
    <row r="3124" spans="1:2" x14ac:dyDescent="0.2">
      <c r="A3124" t="s">
        <v>8220</v>
      </c>
      <c r="B3124">
        <v>2</v>
      </c>
    </row>
    <row r="3125" spans="1:2" x14ac:dyDescent="0.2">
      <c r="A3125" t="s">
        <v>8220</v>
      </c>
      <c r="B3125">
        <v>348</v>
      </c>
    </row>
    <row r="3126" spans="1:2" x14ac:dyDescent="0.2">
      <c r="A3126" t="s">
        <v>8220</v>
      </c>
      <c r="B3126">
        <v>4</v>
      </c>
    </row>
    <row r="3127" spans="1:2" x14ac:dyDescent="0.2">
      <c r="A3127" t="s">
        <v>8220</v>
      </c>
      <c r="B3127">
        <v>0</v>
      </c>
    </row>
    <row r="3128" spans="1:2" x14ac:dyDescent="0.2">
      <c r="A3128" t="s">
        <v>8220</v>
      </c>
      <c r="B3128">
        <v>17</v>
      </c>
    </row>
    <row r="3129" spans="1:2" x14ac:dyDescent="0.2">
      <c r="A3129" t="s">
        <v>8220</v>
      </c>
      <c r="B3129">
        <v>0</v>
      </c>
    </row>
    <row r="3130" spans="1:2" x14ac:dyDescent="0.2">
      <c r="A3130" t="s">
        <v>8222</v>
      </c>
      <c r="B3130">
        <v>117</v>
      </c>
    </row>
    <row r="3131" spans="1:2" x14ac:dyDescent="0.2">
      <c r="A3131" t="s">
        <v>8222</v>
      </c>
      <c r="B3131">
        <v>1</v>
      </c>
    </row>
    <row r="3132" spans="1:2" x14ac:dyDescent="0.2">
      <c r="A3132" t="s">
        <v>8222</v>
      </c>
      <c r="B3132">
        <v>4</v>
      </c>
    </row>
    <row r="3133" spans="1:2" x14ac:dyDescent="0.2">
      <c r="A3133" t="s">
        <v>8222</v>
      </c>
      <c r="B3133">
        <v>12</v>
      </c>
    </row>
    <row r="3134" spans="1:2" x14ac:dyDescent="0.2">
      <c r="A3134" t="s">
        <v>8222</v>
      </c>
      <c r="B3134">
        <v>1</v>
      </c>
    </row>
    <row r="3135" spans="1:2" x14ac:dyDescent="0.2">
      <c r="A3135" t="s">
        <v>8222</v>
      </c>
      <c r="B3135">
        <v>16</v>
      </c>
    </row>
    <row r="3136" spans="1:2" x14ac:dyDescent="0.2">
      <c r="A3136" t="s">
        <v>8222</v>
      </c>
      <c r="B3136">
        <v>12</v>
      </c>
    </row>
    <row r="3137" spans="1:2" x14ac:dyDescent="0.2">
      <c r="A3137" t="s">
        <v>8222</v>
      </c>
      <c r="B3137">
        <v>7</v>
      </c>
    </row>
    <row r="3138" spans="1:2" x14ac:dyDescent="0.2">
      <c r="A3138" t="s">
        <v>8222</v>
      </c>
      <c r="B3138">
        <v>22</v>
      </c>
    </row>
    <row r="3139" spans="1:2" x14ac:dyDescent="0.2">
      <c r="A3139" t="s">
        <v>8222</v>
      </c>
      <c r="B3139">
        <v>1</v>
      </c>
    </row>
    <row r="3140" spans="1:2" x14ac:dyDescent="0.2">
      <c r="A3140" t="s">
        <v>8222</v>
      </c>
      <c r="B3140">
        <v>0</v>
      </c>
    </row>
    <row r="3141" spans="1:2" x14ac:dyDescent="0.2">
      <c r="A3141" t="s">
        <v>8222</v>
      </c>
      <c r="B3141">
        <v>6</v>
      </c>
    </row>
    <row r="3142" spans="1:2" x14ac:dyDescent="0.2">
      <c r="A3142" t="s">
        <v>8222</v>
      </c>
      <c r="B3142">
        <v>4</v>
      </c>
    </row>
    <row r="3143" spans="1:2" x14ac:dyDescent="0.2">
      <c r="A3143" t="s">
        <v>8222</v>
      </c>
      <c r="B3143">
        <v>8</v>
      </c>
    </row>
    <row r="3144" spans="1:2" x14ac:dyDescent="0.2">
      <c r="A3144" t="s">
        <v>8222</v>
      </c>
      <c r="B3144">
        <v>3</v>
      </c>
    </row>
    <row r="3145" spans="1:2" x14ac:dyDescent="0.2">
      <c r="A3145" t="s">
        <v>8222</v>
      </c>
      <c r="B3145">
        <v>0</v>
      </c>
    </row>
    <row r="3146" spans="1:2" x14ac:dyDescent="0.2">
      <c r="A3146" t="s">
        <v>8222</v>
      </c>
      <c r="B3146">
        <v>30</v>
      </c>
    </row>
    <row r="3147" spans="1:2" x14ac:dyDescent="0.2">
      <c r="A3147" t="s">
        <v>8222</v>
      </c>
      <c r="B3147">
        <v>0</v>
      </c>
    </row>
    <row r="3148" spans="1:2" x14ac:dyDescent="0.2">
      <c r="A3148" t="s">
        <v>8222</v>
      </c>
      <c r="B3148">
        <v>12</v>
      </c>
    </row>
    <row r="3149" spans="1:2" x14ac:dyDescent="0.2">
      <c r="A3149" t="s">
        <v>8219</v>
      </c>
      <c r="B3149">
        <v>213</v>
      </c>
    </row>
    <row r="3150" spans="1:2" x14ac:dyDescent="0.2">
      <c r="A3150" t="s">
        <v>8219</v>
      </c>
      <c r="B3150">
        <v>57</v>
      </c>
    </row>
    <row r="3151" spans="1:2" x14ac:dyDescent="0.2">
      <c r="A3151" t="s">
        <v>8219</v>
      </c>
      <c r="B3151">
        <v>25</v>
      </c>
    </row>
    <row r="3152" spans="1:2" x14ac:dyDescent="0.2">
      <c r="A3152" t="s">
        <v>8219</v>
      </c>
      <c r="B3152">
        <v>104</v>
      </c>
    </row>
    <row r="3153" spans="1:2" x14ac:dyDescent="0.2">
      <c r="A3153" t="s">
        <v>8219</v>
      </c>
      <c r="B3153">
        <v>34</v>
      </c>
    </row>
    <row r="3154" spans="1:2" x14ac:dyDescent="0.2">
      <c r="A3154" t="s">
        <v>8219</v>
      </c>
      <c r="B3154">
        <v>67</v>
      </c>
    </row>
    <row r="3155" spans="1:2" x14ac:dyDescent="0.2">
      <c r="A3155" t="s">
        <v>8219</v>
      </c>
      <c r="B3155">
        <v>241</v>
      </c>
    </row>
    <row r="3156" spans="1:2" x14ac:dyDescent="0.2">
      <c r="A3156" t="s">
        <v>8219</v>
      </c>
      <c r="B3156">
        <v>123</v>
      </c>
    </row>
    <row r="3157" spans="1:2" x14ac:dyDescent="0.2">
      <c r="A3157" t="s">
        <v>8219</v>
      </c>
      <c r="B3157">
        <v>302</v>
      </c>
    </row>
    <row r="3158" spans="1:2" x14ac:dyDescent="0.2">
      <c r="A3158" t="s">
        <v>8219</v>
      </c>
      <c r="B3158">
        <v>89</v>
      </c>
    </row>
    <row r="3159" spans="1:2" x14ac:dyDescent="0.2">
      <c r="A3159" t="s">
        <v>8219</v>
      </c>
      <c r="B3159">
        <v>41</v>
      </c>
    </row>
    <row r="3160" spans="1:2" x14ac:dyDescent="0.2">
      <c r="A3160" t="s">
        <v>8219</v>
      </c>
      <c r="B3160">
        <v>69</v>
      </c>
    </row>
    <row r="3161" spans="1:2" x14ac:dyDescent="0.2">
      <c r="A3161" t="s">
        <v>8219</v>
      </c>
      <c r="B3161">
        <v>52</v>
      </c>
    </row>
    <row r="3162" spans="1:2" x14ac:dyDescent="0.2">
      <c r="A3162" t="s">
        <v>8219</v>
      </c>
      <c r="B3162">
        <v>57</v>
      </c>
    </row>
    <row r="3163" spans="1:2" x14ac:dyDescent="0.2">
      <c r="A3163" t="s">
        <v>8219</v>
      </c>
      <c r="B3163">
        <v>74</v>
      </c>
    </row>
    <row r="3164" spans="1:2" x14ac:dyDescent="0.2">
      <c r="A3164" t="s">
        <v>8219</v>
      </c>
      <c r="B3164">
        <v>63</v>
      </c>
    </row>
    <row r="3165" spans="1:2" x14ac:dyDescent="0.2">
      <c r="A3165" t="s">
        <v>8219</v>
      </c>
      <c r="B3165">
        <v>72</v>
      </c>
    </row>
    <row r="3166" spans="1:2" x14ac:dyDescent="0.2">
      <c r="A3166" t="s">
        <v>8219</v>
      </c>
      <c r="B3166">
        <v>71</v>
      </c>
    </row>
    <row r="3167" spans="1:2" x14ac:dyDescent="0.2">
      <c r="A3167" t="s">
        <v>8219</v>
      </c>
      <c r="B3167">
        <v>21</v>
      </c>
    </row>
    <row r="3168" spans="1:2" x14ac:dyDescent="0.2">
      <c r="A3168" t="s">
        <v>8219</v>
      </c>
      <c r="B3168">
        <v>930</v>
      </c>
    </row>
    <row r="3169" spans="1:2" x14ac:dyDescent="0.2">
      <c r="A3169" t="s">
        <v>8219</v>
      </c>
      <c r="B3169">
        <v>55</v>
      </c>
    </row>
    <row r="3170" spans="1:2" x14ac:dyDescent="0.2">
      <c r="A3170" t="s">
        <v>8219</v>
      </c>
      <c r="B3170">
        <v>61</v>
      </c>
    </row>
    <row r="3171" spans="1:2" x14ac:dyDescent="0.2">
      <c r="A3171" t="s">
        <v>8219</v>
      </c>
      <c r="B3171">
        <v>82</v>
      </c>
    </row>
    <row r="3172" spans="1:2" x14ac:dyDescent="0.2">
      <c r="A3172" t="s">
        <v>8219</v>
      </c>
      <c r="B3172">
        <v>71</v>
      </c>
    </row>
    <row r="3173" spans="1:2" x14ac:dyDescent="0.2">
      <c r="A3173" t="s">
        <v>8219</v>
      </c>
      <c r="B3173">
        <v>117</v>
      </c>
    </row>
    <row r="3174" spans="1:2" x14ac:dyDescent="0.2">
      <c r="A3174" t="s">
        <v>8219</v>
      </c>
      <c r="B3174">
        <v>29</v>
      </c>
    </row>
    <row r="3175" spans="1:2" x14ac:dyDescent="0.2">
      <c r="A3175" t="s">
        <v>8219</v>
      </c>
      <c r="B3175">
        <v>74</v>
      </c>
    </row>
    <row r="3176" spans="1:2" x14ac:dyDescent="0.2">
      <c r="A3176" t="s">
        <v>8219</v>
      </c>
      <c r="B3176">
        <v>23</v>
      </c>
    </row>
    <row r="3177" spans="1:2" x14ac:dyDescent="0.2">
      <c r="A3177" t="s">
        <v>8219</v>
      </c>
      <c r="B3177">
        <v>60</v>
      </c>
    </row>
    <row r="3178" spans="1:2" x14ac:dyDescent="0.2">
      <c r="A3178" t="s">
        <v>8219</v>
      </c>
      <c r="B3178">
        <v>55</v>
      </c>
    </row>
    <row r="3179" spans="1:2" x14ac:dyDescent="0.2">
      <c r="A3179" t="s">
        <v>8219</v>
      </c>
      <c r="B3179">
        <v>51</v>
      </c>
    </row>
    <row r="3180" spans="1:2" x14ac:dyDescent="0.2">
      <c r="A3180" t="s">
        <v>8219</v>
      </c>
      <c r="B3180">
        <v>78</v>
      </c>
    </row>
    <row r="3181" spans="1:2" x14ac:dyDescent="0.2">
      <c r="A3181" t="s">
        <v>8219</v>
      </c>
      <c r="B3181">
        <v>62</v>
      </c>
    </row>
    <row r="3182" spans="1:2" x14ac:dyDescent="0.2">
      <c r="A3182" t="s">
        <v>8219</v>
      </c>
      <c r="B3182">
        <v>45</v>
      </c>
    </row>
    <row r="3183" spans="1:2" x14ac:dyDescent="0.2">
      <c r="A3183" t="s">
        <v>8219</v>
      </c>
      <c r="B3183">
        <v>15</v>
      </c>
    </row>
    <row r="3184" spans="1:2" x14ac:dyDescent="0.2">
      <c r="A3184" t="s">
        <v>8219</v>
      </c>
      <c r="B3184">
        <v>151</v>
      </c>
    </row>
    <row r="3185" spans="1:2" x14ac:dyDescent="0.2">
      <c r="A3185" t="s">
        <v>8219</v>
      </c>
      <c r="B3185">
        <v>68</v>
      </c>
    </row>
    <row r="3186" spans="1:2" x14ac:dyDescent="0.2">
      <c r="A3186" t="s">
        <v>8219</v>
      </c>
      <c r="B3186">
        <v>46</v>
      </c>
    </row>
    <row r="3187" spans="1:2" x14ac:dyDescent="0.2">
      <c r="A3187" t="s">
        <v>8219</v>
      </c>
      <c r="B3187">
        <v>24</v>
      </c>
    </row>
    <row r="3188" spans="1:2" x14ac:dyDescent="0.2">
      <c r="A3188" t="s">
        <v>8219</v>
      </c>
      <c r="B3188">
        <v>70</v>
      </c>
    </row>
    <row r="3189" spans="1:2" x14ac:dyDescent="0.2">
      <c r="A3189" t="s">
        <v>8219</v>
      </c>
      <c r="B3189">
        <v>244</v>
      </c>
    </row>
    <row r="3190" spans="1:2" x14ac:dyDescent="0.2">
      <c r="A3190" t="s">
        <v>8221</v>
      </c>
      <c r="B3190">
        <v>9</v>
      </c>
    </row>
    <row r="3191" spans="1:2" x14ac:dyDescent="0.2">
      <c r="A3191" t="s">
        <v>8221</v>
      </c>
      <c r="B3191">
        <v>19</v>
      </c>
    </row>
    <row r="3192" spans="1:2" x14ac:dyDescent="0.2">
      <c r="A3192" t="s">
        <v>8221</v>
      </c>
      <c r="B3192">
        <v>0</v>
      </c>
    </row>
    <row r="3193" spans="1:2" x14ac:dyDescent="0.2">
      <c r="A3193" t="s">
        <v>8221</v>
      </c>
      <c r="B3193">
        <v>4</v>
      </c>
    </row>
    <row r="3194" spans="1:2" x14ac:dyDescent="0.2">
      <c r="A3194" t="s">
        <v>8221</v>
      </c>
      <c r="B3194">
        <v>8</v>
      </c>
    </row>
    <row r="3195" spans="1:2" x14ac:dyDescent="0.2">
      <c r="A3195" t="s">
        <v>8221</v>
      </c>
      <c r="B3195">
        <v>24</v>
      </c>
    </row>
    <row r="3196" spans="1:2" x14ac:dyDescent="0.2">
      <c r="A3196" t="s">
        <v>8221</v>
      </c>
      <c r="B3196">
        <v>0</v>
      </c>
    </row>
    <row r="3197" spans="1:2" x14ac:dyDescent="0.2">
      <c r="A3197" t="s">
        <v>8221</v>
      </c>
      <c r="B3197">
        <v>39</v>
      </c>
    </row>
    <row r="3198" spans="1:2" x14ac:dyDescent="0.2">
      <c r="A3198" t="s">
        <v>8221</v>
      </c>
      <c r="B3198">
        <v>6</v>
      </c>
    </row>
    <row r="3199" spans="1:2" x14ac:dyDescent="0.2">
      <c r="A3199" t="s">
        <v>8221</v>
      </c>
      <c r="B3199">
        <v>4</v>
      </c>
    </row>
    <row r="3200" spans="1:2" x14ac:dyDescent="0.2">
      <c r="A3200" t="s">
        <v>8221</v>
      </c>
      <c r="B3200">
        <v>3</v>
      </c>
    </row>
    <row r="3201" spans="1:2" x14ac:dyDescent="0.2">
      <c r="A3201" t="s">
        <v>8221</v>
      </c>
      <c r="B3201">
        <v>53</v>
      </c>
    </row>
    <row r="3202" spans="1:2" x14ac:dyDescent="0.2">
      <c r="A3202" t="s">
        <v>8221</v>
      </c>
      <c r="B3202">
        <v>1</v>
      </c>
    </row>
    <row r="3203" spans="1:2" x14ac:dyDescent="0.2">
      <c r="A3203" t="s">
        <v>8221</v>
      </c>
      <c r="B3203">
        <v>2</v>
      </c>
    </row>
    <row r="3204" spans="1:2" x14ac:dyDescent="0.2">
      <c r="A3204" t="s">
        <v>8221</v>
      </c>
      <c r="B3204">
        <v>25</v>
      </c>
    </row>
    <row r="3205" spans="1:2" x14ac:dyDescent="0.2">
      <c r="A3205" t="s">
        <v>8221</v>
      </c>
      <c r="B3205">
        <v>6</v>
      </c>
    </row>
    <row r="3206" spans="1:2" x14ac:dyDescent="0.2">
      <c r="A3206" t="s">
        <v>8221</v>
      </c>
      <c r="B3206">
        <v>0</v>
      </c>
    </row>
    <row r="3207" spans="1:2" x14ac:dyDescent="0.2">
      <c r="A3207" t="s">
        <v>8221</v>
      </c>
      <c r="B3207">
        <v>12</v>
      </c>
    </row>
    <row r="3208" spans="1:2" x14ac:dyDescent="0.2">
      <c r="A3208" t="s">
        <v>8221</v>
      </c>
      <c r="B3208">
        <v>0</v>
      </c>
    </row>
    <row r="3209" spans="1:2" x14ac:dyDescent="0.2">
      <c r="A3209" t="s">
        <v>8221</v>
      </c>
      <c r="B3209">
        <v>36</v>
      </c>
    </row>
    <row r="3210" spans="1:2" x14ac:dyDescent="0.2">
      <c r="A3210" t="s">
        <v>8219</v>
      </c>
      <c r="B3210">
        <v>82</v>
      </c>
    </row>
    <row r="3211" spans="1:2" x14ac:dyDescent="0.2">
      <c r="A3211" t="s">
        <v>8219</v>
      </c>
      <c r="B3211">
        <v>226</v>
      </c>
    </row>
    <row r="3212" spans="1:2" x14ac:dyDescent="0.2">
      <c r="A3212" t="s">
        <v>8219</v>
      </c>
      <c r="B3212">
        <v>60</v>
      </c>
    </row>
    <row r="3213" spans="1:2" x14ac:dyDescent="0.2">
      <c r="A3213" t="s">
        <v>8219</v>
      </c>
      <c r="B3213">
        <v>322</v>
      </c>
    </row>
    <row r="3214" spans="1:2" x14ac:dyDescent="0.2">
      <c r="A3214" t="s">
        <v>8219</v>
      </c>
      <c r="B3214">
        <v>94</v>
      </c>
    </row>
    <row r="3215" spans="1:2" x14ac:dyDescent="0.2">
      <c r="A3215" t="s">
        <v>8219</v>
      </c>
      <c r="B3215">
        <v>47</v>
      </c>
    </row>
    <row r="3216" spans="1:2" x14ac:dyDescent="0.2">
      <c r="A3216" t="s">
        <v>8219</v>
      </c>
      <c r="B3216">
        <v>115</v>
      </c>
    </row>
    <row r="3217" spans="1:2" x14ac:dyDescent="0.2">
      <c r="A3217" t="s">
        <v>8219</v>
      </c>
      <c r="B3217">
        <v>134</v>
      </c>
    </row>
    <row r="3218" spans="1:2" x14ac:dyDescent="0.2">
      <c r="A3218" t="s">
        <v>8219</v>
      </c>
      <c r="B3218">
        <v>35</v>
      </c>
    </row>
    <row r="3219" spans="1:2" x14ac:dyDescent="0.2">
      <c r="A3219" t="s">
        <v>8219</v>
      </c>
      <c r="B3219">
        <v>104</v>
      </c>
    </row>
    <row r="3220" spans="1:2" x14ac:dyDescent="0.2">
      <c r="A3220" t="s">
        <v>8219</v>
      </c>
      <c r="B3220">
        <v>184</v>
      </c>
    </row>
    <row r="3221" spans="1:2" x14ac:dyDescent="0.2">
      <c r="A3221" t="s">
        <v>8219</v>
      </c>
      <c r="B3221">
        <v>119</v>
      </c>
    </row>
    <row r="3222" spans="1:2" x14ac:dyDescent="0.2">
      <c r="A3222" t="s">
        <v>8219</v>
      </c>
      <c r="B3222">
        <v>59</v>
      </c>
    </row>
    <row r="3223" spans="1:2" x14ac:dyDescent="0.2">
      <c r="A3223" t="s">
        <v>8219</v>
      </c>
      <c r="B3223">
        <v>113</v>
      </c>
    </row>
    <row r="3224" spans="1:2" x14ac:dyDescent="0.2">
      <c r="A3224" t="s">
        <v>8219</v>
      </c>
      <c r="B3224">
        <v>84</v>
      </c>
    </row>
    <row r="3225" spans="1:2" x14ac:dyDescent="0.2">
      <c r="A3225" t="s">
        <v>8219</v>
      </c>
      <c r="B3225">
        <v>74</v>
      </c>
    </row>
    <row r="3226" spans="1:2" x14ac:dyDescent="0.2">
      <c r="A3226" t="s">
        <v>8219</v>
      </c>
      <c r="B3226">
        <v>216</v>
      </c>
    </row>
    <row r="3227" spans="1:2" x14ac:dyDescent="0.2">
      <c r="A3227" t="s">
        <v>8219</v>
      </c>
      <c r="B3227">
        <v>39</v>
      </c>
    </row>
    <row r="3228" spans="1:2" x14ac:dyDescent="0.2">
      <c r="A3228" t="s">
        <v>8219</v>
      </c>
      <c r="B3228">
        <v>21</v>
      </c>
    </row>
    <row r="3229" spans="1:2" x14ac:dyDescent="0.2">
      <c r="A3229" t="s">
        <v>8219</v>
      </c>
      <c r="B3229">
        <v>30</v>
      </c>
    </row>
    <row r="3230" spans="1:2" x14ac:dyDescent="0.2">
      <c r="A3230" t="s">
        <v>8219</v>
      </c>
      <c r="B3230">
        <v>37</v>
      </c>
    </row>
    <row r="3231" spans="1:2" x14ac:dyDescent="0.2">
      <c r="A3231" t="s">
        <v>8219</v>
      </c>
      <c r="B3231">
        <v>202</v>
      </c>
    </row>
    <row r="3232" spans="1:2" x14ac:dyDescent="0.2">
      <c r="A3232" t="s">
        <v>8219</v>
      </c>
      <c r="B3232">
        <v>37</v>
      </c>
    </row>
    <row r="3233" spans="1:2" x14ac:dyDescent="0.2">
      <c r="A3233" t="s">
        <v>8219</v>
      </c>
      <c r="B3233">
        <v>28</v>
      </c>
    </row>
    <row r="3234" spans="1:2" x14ac:dyDescent="0.2">
      <c r="A3234" t="s">
        <v>8219</v>
      </c>
      <c r="B3234">
        <v>26</v>
      </c>
    </row>
    <row r="3235" spans="1:2" x14ac:dyDescent="0.2">
      <c r="A3235" t="s">
        <v>8219</v>
      </c>
      <c r="B3235">
        <v>61</v>
      </c>
    </row>
    <row r="3236" spans="1:2" x14ac:dyDescent="0.2">
      <c r="A3236" t="s">
        <v>8219</v>
      </c>
      <c r="B3236">
        <v>115</v>
      </c>
    </row>
    <row r="3237" spans="1:2" x14ac:dyDescent="0.2">
      <c r="A3237" t="s">
        <v>8219</v>
      </c>
      <c r="B3237">
        <v>181</v>
      </c>
    </row>
    <row r="3238" spans="1:2" x14ac:dyDescent="0.2">
      <c r="A3238" t="s">
        <v>8219</v>
      </c>
      <c r="B3238">
        <v>110</v>
      </c>
    </row>
    <row r="3239" spans="1:2" x14ac:dyDescent="0.2">
      <c r="A3239" t="s">
        <v>8219</v>
      </c>
      <c r="B3239">
        <v>269</v>
      </c>
    </row>
    <row r="3240" spans="1:2" x14ac:dyDescent="0.2">
      <c r="A3240" t="s">
        <v>8219</v>
      </c>
      <c r="B3240">
        <v>79</v>
      </c>
    </row>
    <row r="3241" spans="1:2" x14ac:dyDescent="0.2">
      <c r="A3241" t="s">
        <v>8219</v>
      </c>
      <c r="B3241">
        <v>104</v>
      </c>
    </row>
    <row r="3242" spans="1:2" x14ac:dyDescent="0.2">
      <c r="A3242" t="s">
        <v>8219</v>
      </c>
      <c r="B3242">
        <v>34</v>
      </c>
    </row>
    <row r="3243" spans="1:2" x14ac:dyDescent="0.2">
      <c r="A3243" t="s">
        <v>8219</v>
      </c>
      <c r="B3243">
        <v>167</v>
      </c>
    </row>
    <row r="3244" spans="1:2" x14ac:dyDescent="0.2">
      <c r="A3244" t="s">
        <v>8219</v>
      </c>
      <c r="B3244">
        <v>183</v>
      </c>
    </row>
    <row r="3245" spans="1:2" x14ac:dyDescent="0.2">
      <c r="A3245" t="s">
        <v>8219</v>
      </c>
      <c r="B3245">
        <v>71</v>
      </c>
    </row>
    <row r="3246" spans="1:2" x14ac:dyDescent="0.2">
      <c r="A3246" t="s">
        <v>8219</v>
      </c>
      <c r="B3246">
        <v>69</v>
      </c>
    </row>
    <row r="3247" spans="1:2" x14ac:dyDescent="0.2">
      <c r="A3247" t="s">
        <v>8219</v>
      </c>
      <c r="B3247">
        <v>270</v>
      </c>
    </row>
    <row r="3248" spans="1:2" x14ac:dyDescent="0.2">
      <c r="A3248" t="s">
        <v>8219</v>
      </c>
      <c r="B3248">
        <v>193</v>
      </c>
    </row>
    <row r="3249" spans="1:2" x14ac:dyDescent="0.2">
      <c r="A3249" t="s">
        <v>8219</v>
      </c>
      <c r="B3249">
        <v>57</v>
      </c>
    </row>
    <row r="3250" spans="1:2" x14ac:dyDescent="0.2">
      <c r="A3250" t="s">
        <v>8219</v>
      </c>
      <c r="B3250">
        <v>200</v>
      </c>
    </row>
    <row r="3251" spans="1:2" x14ac:dyDescent="0.2">
      <c r="A3251" t="s">
        <v>8219</v>
      </c>
      <c r="B3251">
        <v>88</v>
      </c>
    </row>
    <row r="3252" spans="1:2" x14ac:dyDescent="0.2">
      <c r="A3252" t="s">
        <v>8219</v>
      </c>
      <c r="B3252">
        <v>213</v>
      </c>
    </row>
    <row r="3253" spans="1:2" x14ac:dyDescent="0.2">
      <c r="A3253" t="s">
        <v>8219</v>
      </c>
      <c r="B3253">
        <v>20</v>
      </c>
    </row>
    <row r="3254" spans="1:2" x14ac:dyDescent="0.2">
      <c r="A3254" t="s">
        <v>8219</v>
      </c>
      <c r="B3254">
        <v>50</v>
      </c>
    </row>
    <row r="3255" spans="1:2" x14ac:dyDescent="0.2">
      <c r="A3255" t="s">
        <v>8219</v>
      </c>
      <c r="B3255">
        <v>115</v>
      </c>
    </row>
    <row r="3256" spans="1:2" x14ac:dyDescent="0.2">
      <c r="A3256" t="s">
        <v>8219</v>
      </c>
      <c r="B3256">
        <v>186</v>
      </c>
    </row>
    <row r="3257" spans="1:2" x14ac:dyDescent="0.2">
      <c r="A3257" t="s">
        <v>8219</v>
      </c>
      <c r="B3257">
        <v>18</v>
      </c>
    </row>
    <row r="3258" spans="1:2" x14ac:dyDescent="0.2">
      <c r="A3258" t="s">
        <v>8219</v>
      </c>
      <c r="B3258">
        <v>176</v>
      </c>
    </row>
    <row r="3259" spans="1:2" x14ac:dyDescent="0.2">
      <c r="A3259" t="s">
        <v>8219</v>
      </c>
      <c r="B3259">
        <v>41</v>
      </c>
    </row>
    <row r="3260" spans="1:2" x14ac:dyDescent="0.2">
      <c r="A3260" t="s">
        <v>8219</v>
      </c>
      <c r="B3260">
        <v>75</v>
      </c>
    </row>
    <row r="3261" spans="1:2" x14ac:dyDescent="0.2">
      <c r="A3261" t="s">
        <v>8219</v>
      </c>
      <c r="B3261">
        <v>97</v>
      </c>
    </row>
    <row r="3262" spans="1:2" x14ac:dyDescent="0.2">
      <c r="A3262" t="s">
        <v>8219</v>
      </c>
      <c r="B3262">
        <v>73</v>
      </c>
    </row>
    <row r="3263" spans="1:2" x14ac:dyDescent="0.2">
      <c r="A3263" t="s">
        <v>8219</v>
      </c>
      <c r="B3263">
        <v>49</v>
      </c>
    </row>
    <row r="3264" spans="1:2" x14ac:dyDescent="0.2">
      <c r="A3264" t="s">
        <v>8219</v>
      </c>
      <c r="B3264">
        <v>134</v>
      </c>
    </row>
    <row r="3265" spans="1:2" x14ac:dyDescent="0.2">
      <c r="A3265" t="s">
        <v>8219</v>
      </c>
      <c r="B3265">
        <v>68</v>
      </c>
    </row>
    <row r="3266" spans="1:2" x14ac:dyDescent="0.2">
      <c r="A3266" t="s">
        <v>8219</v>
      </c>
      <c r="B3266">
        <v>49</v>
      </c>
    </row>
    <row r="3267" spans="1:2" x14ac:dyDescent="0.2">
      <c r="A3267" t="s">
        <v>8219</v>
      </c>
      <c r="B3267">
        <v>63</v>
      </c>
    </row>
    <row r="3268" spans="1:2" x14ac:dyDescent="0.2">
      <c r="A3268" t="s">
        <v>8219</v>
      </c>
      <c r="B3268">
        <v>163</v>
      </c>
    </row>
    <row r="3269" spans="1:2" x14ac:dyDescent="0.2">
      <c r="A3269" t="s">
        <v>8219</v>
      </c>
      <c r="B3269">
        <v>288</v>
      </c>
    </row>
    <row r="3270" spans="1:2" x14ac:dyDescent="0.2">
      <c r="A3270" t="s">
        <v>8219</v>
      </c>
      <c r="B3270">
        <v>42</v>
      </c>
    </row>
    <row r="3271" spans="1:2" x14ac:dyDescent="0.2">
      <c r="A3271" t="s">
        <v>8219</v>
      </c>
      <c r="B3271">
        <v>70</v>
      </c>
    </row>
    <row r="3272" spans="1:2" x14ac:dyDescent="0.2">
      <c r="A3272" t="s">
        <v>8219</v>
      </c>
      <c r="B3272">
        <v>30</v>
      </c>
    </row>
    <row r="3273" spans="1:2" x14ac:dyDescent="0.2">
      <c r="A3273" t="s">
        <v>8219</v>
      </c>
      <c r="B3273">
        <v>51</v>
      </c>
    </row>
    <row r="3274" spans="1:2" x14ac:dyDescent="0.2">
      <c r="A3274" t="s">
        <v>8219</v>
      </c>
      <c r="B3274">
        <v>145</v>
      </c>
    </row>
    <row r="3275" spans="1:2" x14ac:dyDescent="0.2">
      <c r="A3275" t="s">
        <v>8219</v>
      </c>
      <c r="B3275">
        <v>21</v>
      </c>
    </row>
    <row r="3276" spans="1:2" x14ac:dyDescent="0.2">
      <c r="A3276" t="s">
        <v>8219</v>
      </c>
      <c r="B3276">
        <v>286</v>
      </c>
    </row>
    <row r="3277" spans="1:2" x14ac:dyDescent="0.2">
      <c r="A3277" t="s">
        <v>8219</v>
      </c>
      <c r="B3277">
        <v>12</v>
      </c>
    </row>
    <row r="3278" spans="1:2" x14ac:dyDescent="0.2">
      <c r="A3278" t="s">
        <v>8219</v>
      </c>
      <c r="B3278">
        <v>100</v>
      </c>
    </row>
    <row r="3279" spans="1:2" x14ac:dyDescent="0.2">
      <c r="A3279" t="s">
        <v>8219</v>
      </c>
      <c r="B3279">
        <v>100</v>
      </c>
    </row>
    <row r="3280" spans="1:2" x14ac:dyDescent="0.2">
      <c r="A3280" t="s">
        <v>8219</v>
      </c>
      <c r="B3280">
        <v>34</v>
      </c>
    </row>
    <row r="3281" spans="1:2" x14ac:dyDescent="0.2">
      <c r="A3281" t="s">
        <v>8219</v>
      </c>
      <c r="B3281">
        <v>63</v>
      </c>
    </row>
    <row r="3282" spans="1:2" x14ac:dyDescent="0.2">
      <c r="A3282" t="s">
        <v>8219</v>
      </c>
      <c r="B3282">
        <v>30</v>
      </c>
    </row>
    <row r="3283" spans="1:2" x14ac:dyDescent="0.2">
      <c r="A3283" t="s">
        <v>8219</v>
      </c>
      <c r="B3283">
        <v>47</v>
      </c>
    </row>
    <row r="3284" spans="1:2" x14ac:dyDescent="0.2">
      <c r="A3284" t="s">
        <v>8219</v>
      </c>
      <c r="B3284">
        <v>237</v>
      </c>
    </row>
    <row r="3285" spans="1:2" x14ac:dyDescent="0.2">
      <c r="A3285" t="s">
        <v>8219</v>
      </c>
      <c r="B3285">
        <v>47</v>
      </c>
    </row>
    <row r="3286" spans="1:2" x14ac:dyDescent="0.2">
      <c r="A3286" t="s">
        <v>8219</v>
      </c>
      <c r="B3286">
        <v>15</v>
      </c>
    </row>
    <row r="3287" spans="1:2" x14ac:dyDescent="0.2">
      <c r="A3287" t="s">
        <v>8219</v>
      </c>
      <c r="B3287">
        <v>81</v>
      </c>
    </row>
    <row r="3288" spans="1:2" x14ac:dyDescent="0.2">
      <c r="A3288" t="s">
        <v>8219</v>
      </c>
      <c r="B3288">
        <v>122</v>
      </c>
    </row>
    <row r="3289" spans="1:2" x14ac:dyDescent="0.2">
      <c r="A3289" t="s">
        <v>8219</v>
      </c>
      <c r="B3289">
        <v>34</v>
      </c>
    </row>
    <row r="3290" spans="1:2" x14ac:dyDescent="0.2">
      <c r="A3290" t="s">
        <v>8219</v>
      </c>
      <c r="B3290">
        <v>207</v>
      </c>
    </row>
    <row r="3291" spans="1:2" x14ac:dyDescent="0.2">
      <c r="A3291" t="s">
        <v>8219</v>
      </c>
      <c r="B3291">
        <v>25</v>
      </c>
    </row>
    <row r="3292" spans="1:2" x14ac:dyDescent="0.2">
      <c r="A3292" t="s">
        <v>8219</v>
      </c>
      <c r="B3292">
        <v>72</v>
      </c>
    </row>
    <row r="3293" spans="1:2" x14ac:dyDescent="0.2">
      <c r="A3293" t="s">
        <v>8219</v>
      </c>
      <c r="B3293">
        <v>14</v>
      </c>
    </row>
    <row r="3294" spans="1:2" x14ac:dyDescent="0.2">
      <c r="A3294" t="s">
        <v>8219</v>
      </c>
      <c r="B3294">
        <v>15</v>
      </c>
    </row>
    <row r="3295" spans="1:2" x14ac:dyDescent="0.2">
      <c r="A3295" t="s">
        <v>8219</v>
      </c>
      <c r="B3295">
        <v>91</v>
      </c>
    </row>
    <row r="3296" spans="1:2" x14ac:dyDescent="0.2">
      <c r="A3296" t="s">
        <v>8219</v>
      </c>
      <c r="B3296">
        <v>24</v>
      </c>
    </row>
    <row r="3297" spans="1:2" x14ac:dyDescent="0.2">
      <c r="A3297" t="s">
        <v>8219</v>
      </c>
      <c r="B3297">
        <v>27</v>
      </c>
    </row>
    <row r="3298" spans="1:2" x14ac:dyDescent="0.2">
      <c r="A3298" t="s">
        <v>8219</v>
      </c>
      <c r="B3298">
        <v>47</v>
      </c>
    </row>
    <row r="3299" spans="1:2" x14ac:dyDescent="0.2">
      <c r="A3299" t="s">
        <v>8219</v>
      </c>
      <c r="B3299">
        <v>44</v>
      </c>
    </row>
    <row r="3300" spans="1:2" x14ac:dyDescent="0.2">
      <c r="A3300" t="s">
        <v>8219</v>
      </c>
      <c r="B3300">
        <v>72</v>
      </c>
    </row>
    <row r="3301" spans="1:2" x14ac:dyDescent="0.2">
      <c r="A3301" t="s">
        <v>8219</v>
      </c>
      <c r="B3301">
        <v>63</v>
      </c>
    </row>
    <row r="3302" spans="1:2" x14ac:dyDescent="0.2">
      <c r="A3302" t="s">
        <v>8219</v>
      </c>
      <c r="B3302">
        <v>88</v>
      </c>
    </row>
    <row r="3303" spans="1:2" x14ac:dyDescent="0.2">
      <c r="A3303" t="s">
        <v>8219</v>
      </c>
      <c r="B3303">
        <v>70</v>
      </c>
    </row>
    <row r="3304" spans="1:2" x14ac:dyDescent="0.2">
      <c r="A3304" t="s">
        <v>8219</v>
      </c>
      <c r="B3304">
        <v>50</v>
      </c>
    </row>
    <row r="3305" spans="1:2" x14ac:dyDescent="0.2">
      <c r="A3305" t="s">
        <v>8219</v>
      </c>
      <c r="B3305">
        <v>35</v>
      </c>
    </row>
    <row r="3306" spans="1:2" x14ac:dyDescent="0.2">
      <c r="A3306" t="s">
        <v>8219</v>
      </c>
      <c r="B3306">
        <v>175</v>
      </c>
    </row>
    <row r="3307" spans="1:2" x14ac:dyDescent="0.2">
      <c r="A3307" t="s">
        <v>8219</v>
      </c>
      <c r="B3307">
        <v>20</v>
      </c>
    </row>
    <row r="3308" spans="1:2" x14ac:dyDescent="0.2">
      <c r="A3308" t="s">
        <v>8219</v>
      </c>
      <c r="B3308">
        <v>54</v>
      </c>
    </row>
    <row r="3309" spans="1:2" x14ac:dyDescent="0.2">
      <c r="A3309" t="s">
        <v>8219</v>
      </c>
      <c r="B3309">
        <v>20</v>
      </c>
    </row>
    <row r="3310" spans="1:2" x14ac:dyDescent="0.2">
      <c r="A3310" t="s">
        <v>8219</v>
      </c>
      <c r="B3310">
        <v>57</v>
      </c>
    </row>
    <row r="3311" spans="1:2" x14ac:dyDescent="0.2">
      <c r="A3311" t="s">
        <v>8219</v>
      </c>
      <c r="B3311">
        <v>31</v>
      </c>
    </row>
    <row r="3312" spans="1:2" x14ac:dyDescent="0.2">
      <c r="A3312" t="s">
        <v>8219</v>
      </c>
      <c r="B3312">
        <v>31</v>
      </c>
    </row>
    <row r="3313" spans="1:2" x14ac:dyDescent="0.2">
      <c r="A3313" t="s">
        <v>8219</v>
      </c>
      <c r="B3313">
        <v>45</v>
      </c>
    </row>
    <row r="3314" spans="1:2" x14ac:dyDescent="0.2">
      <c r="A3314" t="s">
        <v>8219</v>
      </c>
      <c r="B3314">
        <v>41</v>
      </c>
    </row>
    <row r="3315" spans="1:2" x14ac:dyDescent="0.2">
      <c r="A3315" t="s">
        <v>8219</v>
      </c>
      <c r="B3315">
        <v>29</v>
      </c>
    </row>
    <row r="3316" spans="1:2" x14ac:dyDescent="0.2">
      <c r="A3316" t="s">
        <v>8219</v>
      </c>
      <c r="B3316">
        <v>58</v>
      </c>
    </row>
    <row r="3317" spans="1:2" x14ac:dyDescent="0.2">
      <c r="A3317" t="s">
        <v>8219</v>
      </c>
      <c r="B3317">
        <v>89</v>
      </c>
    </row>
    <row r="3318" spans="1:2" x14ac:dyDescent="0.2">
      <c r="A3318" t="s">
        <v>8219</v>
      </c>
      <c r="B3318">
        <v>125</v>
      </c>
    </row>
    <row r="3319" spans="1:2" x14ac:dyDescent="0.2">
      <c r="A3319" t="s">
        <v>8219</v>
      </c>
      <c r="B3319">
        <v>18</v>
      </c>
    </row>
    <row r="3320" spans="1:2" x14ac:dyDescent="0.2">
      <c r="A3320" t="s">
        <v>8219</v>
      </c>
      <c r="B3320">
        <v>32</v>
      </c>
    </row>
    <row r="3321" spans="1:2" x14ac:dyDescent="0.2">
      <c r="A3321" t="s">
        <v>8219</v>
      </c>
      <c r="B3321">
        <v>16</v>
      </c>
    </row>
    <row r="3322" spans="1:2" x14ac:dyDescent="0.2">
      <c r="A3322" t="s">
        <v>8219</v>
      </c>
      <c r="B3322">
        <v>38</v>
      </c>
    </row>
    <row r="3323" spans="1:2" x14ac:dyDescent="0.2">
      <c r="A3323" t="s">
        <v>8219</v>
      </c>
      <c r="B3323">
        <v>15</v>
      </c>
    </row>
    <row r="3324" spans="1:2" x14ac:dyDescent="0.2">
      <c r="A3324" t="s">
        <v>8219</v>
      </c>
      <c r="B3324">
        <v>23</v>
      </c>
    </row>
    <row r="3325" spans="1:2" x14ac:dyDescent="0.2">
      <c r="A3325" t="s">
        <v>8219</v>
      </c>
      <c r="B3325">
        <v>49</v>
      </c>
    </row>
    <row r="3326" spans="1:2" x14ac:dyDescent="0.2">
      <c r="A3326" t="s">
        <v>8219</v>
      </c>
      <c r="B3326">
        <v>10</v>
      </c>
    </row>
    <row r="3327" spans="1:2" x14ac:dyDescent="0.2">
      <c r="A3327" t="s">
        <v>8219</v>
      </c>
      <c r="B3327">
        <v>15</v>
      </c>
    </row>
    <row r="3328" spans="1:2" x14ac:dyDescent="0.2">
      <c r="A3328" t="s">
        <v>8219</v>
      </c>
      <c r="B3328">
        <v>57</v>
      </c>
    </row>
    <row r="3329" spans="1:2" x14ac:dyDescent="0.2">
      <c r="A3329" t="s">
        <v>8219</v>
      </c>
      <c r="B3329">
        <v>33</v>
      </c>
    </row>
    <row r="3330" spans="1:2" x14ac:dyDescent="0.2">
      <c r="A3330" t="s">
        <v>8219</v>
      </c>
      <c r="B3330">
        <v>9</v>
      </c>
    </row>
    <row r="3331" spans="1:2" x14ac:dyDescent="0.2">
      <c r="A3331" t="s">
        <v>8219</v>
      </c>
      <c r="B3331">
        <v>26</v>
      </c>
    </row>
    <row r="3332" spans="1:2" x14ac:dyDescent="0.2">
      <c r="A3332" t="s">
        <v>8219</v>
      </c>
      <c r="B3332">
        <v>69</v>
      </c>
    </row>
    <row r="3333" spans="1:2" x14ac:dyDescent="0.2">
      <c r="A3333" t="s">
        <v>8219</v>
      </c>
      <c r="B3333">
        <v>65</v>
      </c>
    </row>
    <row r="3334" spans="1:2" x14ac:dyDescent="0.2">
      <c r="A3334" t="s">
        <v>8219</v>
      </c>
      <c r="B3334">
        <v>83</v>
      </c>
    </row>
    <row r="3335" spans="1:2" x14ac:dyDescent="0.2">
      <c r="A3335" t="s">
        <v>8219</v>
      </c>
      <c r="B3335">
        <v>111</v>
      </c>
    </row>
    <row r="3336" spans="1:2" x14ac:dyDescent="0.2">
      <c r="A3336" t="s">
        <v>8219</v>
      </c>
      <c r="B3336">
        <v>46</v>
      </c>
    </row>
    <row r="3337" spans="1:2" x14ac:dyDescent="0.2">
      <c r="A3337" t="s">
        <v>8219</v>
      </c>
      <c r="B3337">
        <v>63</v>
      </c>
    </row>
    <row r="3338" spans="1:2" x14ac:dyDescent="0.2">
      <c r="A3338" t="s">
        <v>8219</v>
      </c>
      <c r="B3338">
        <v>9</v>
      </c>
    </row>
    <row r="3339" spans="1:2" x14ac:dyDescent="0.2">
      <c r="A3339" t="s">
        <v>8219</v>
      </c>
      <c r="B3339">
        <v>34</v>
      </c>
    </row>
    <row r="3340" spans="1:2" x14ac:dyDescent="0.2">
      <c r="A3340" t="s">
        <v>8219</v>
      </c>
      <c r="B3340">
        <v>112</v>
      </c>
    </row>
    <row r="3341" spans="1:2" x14ac:dyDescent="0.2">
      <c r="A3341" t="s">
        <v>8219</v>
      </c>
      <c r="B3341">
        <v>47</v>
      </c>
    </row>
    <row r="3342" spans="1:2" x14ac:dyDescent="0.2">
      <c r="A3342" t="s">
        <v>8219</v>
      </c>
      <c r="B3342">
        <v>38</v>
      </c>
    </row>
    <row r="3343" spans="1:2" x14ac:dyDescent="0.2">
      <c r="A3343" t="s">
        <v>8219</v>
      </c>
      <c r="B3343">
        <v>28</v>
      </c>
    </row>
    <row r="3344" spans="1:2" x14ac:dyDescent="0.2">
      <c r="A3344" t="s">
        <v>8219</v>
      </c>
      <c r="B3344">
        <v>78</v>
      </c>
    </row>
    <row r="3345" spans="1:2" x14ac:dyDescent="0.2">
      <c r="A3345" t="s">
        <v>8219</v>
      </c>
      <c r="B3345">
        <v>23</v>
      </c>
    </row>
    <row r="3346" spans="1:2" x14ac:dyDescent="0.2">
      <c r="A3346" t="s">
        <v>8219</v>
      </c>
      <c r="B3346">
        <v>40</v>
      </c>
    </row>
    <row r="3347" spans="1:2" x14ac:dyDescent="0.2">
      <c r="A3347" t="s">
        <v>8219</v>
      </c>
      <c r="B3347">
        <v>13</v>
      </c>
    </row>
    <row r="3348" spans="1:2" x14ac:dyDescent="0.2">
      <c r="A3348" t="s">
        <v>8219</v>
      </c>
      <c r="B3348">
        <v>18</v>
      </c>
    </row>
    <row r="3349" spans="1:2" x14ac:dyDescent="0.2">
      <c r="A3349" t="s">
        <v>8219</v>
      </c>
      <c r="B3349">
        <v>22</v>
      </c>
    </row>
    <row r="3350" spans="1:2" x14ac:dyDescent="0.2">
      <c r="A3350" t="s">
        <v>8219</v>
      </c>
      <c r="B3350">
        <v>79</v>
      </c>
    </row>
    <row r="3351" spans="1:2" x14ac:dyDescent="0.2">
      <c r="A3351" t="s">
        <v>8219</v>
      </c>
      <c r="B3351">
        <v>14</v>
      </c>
    </row>
    <row r="3352" spans="1:2" x14ac:dyDescent="0.2">
      <c r="A3352" t="s">
        <v>8219</v>
      </c>
      <c r="B3352">
        <v>51</v>
      </c>
    </row>
    <row r="3353" spans="1:2" x14ac:dyDescent="0.2">
      <c r="A3353" t="s">
        <v>8219</v>
      </c>
      <c r="B3353">
        <v>54</v>
      </c>
    </row>
    <row r="3354" spans="1:2" x14ac:dyDescent="0.2">
      <c r="A3354" t="s">
        <v>8219</v>
      </c>
      <c r="B3354">
        <v>70</v>
      </c>
    </row>
    <row r="3355" spans="1:2" x14ac:dyDescent="0.2">
      <c r="A3355" t="s">
        <v>8219</v>
      </c>
      <c r="B3355">
        <v>44</v>
      </c>
    </row>
    <row r="3356" spans="1:2" x14ac:dyDescent="0.2">
      <c r="A3356" t="s">
        <v>8219</v>
      </c>
      <c r="B3356">
        <v>55</v>
      </c>
    </row>
    <row r="3357" spans="1:2" x14ac:dyDescent="0.2">
      <c r="A3357" t="s">
        <v>8219</v>
      </c>
      <c r="B3357">
        <v>15</v>
      </c>
    </row>
    <row r="3358" spans="1:2" x14ac:dyDescent="0.2">
      <c r="A3358" t="s">
        <v>8219</v>
      </c>
      <c r="B3358">
        <v>27</v>
      </c>
    </row>
    <row r="3359" spans="1:2" x14ac:dyDescent="0.2">
      <c r="A3359" t="s">
        <v>8219</v>
      </c>
      <c r="B3359">
        <v>21</v>
      </c>
    </row>
    <row r="3360" spans="1:2" x14ac:dyDescent="0.2">
      <c r="A3360" t="s">
        <v>8219</v>
      </c>
      <c r="B3360">
        <v>162</v>
      </c>
    </row>
    <row r="3361" spans="1:2" x14ac:dyDescent="0.2">
      <c r="A3361" t="s">
        <v>8219</v>
      </c>
      <c r="B3361">
        <v>23</v>
      </c>
    </row>
    <row r="3362" spans="1:2" x14ac:dyDescent="0.2">
      <c r="A3362" t="s">
        <v>8219</v>
      </c>
      <c r="B3362">
        <v>72</v>
      </c>
    </row>
    <row r="3363" spans="1:2" x14ac:dyDescent="0.2">
      <c r="A3363" t="s">
        <v>8219</v>
      </c>
      <c r="B3363">
        <v>68</v>
      </c>
    </row>
    <row r="3364" spans="1:2" x14ac:dyDescent="0.2">
      <c r="A3364" t="s">
        <v>8219</v>
      </c>
      <c r="B3364">
        <v>20</v>
      </c>
    </row>
    <row r="3365" spans="1:2" x14ac:dyDescent="0.2">
      <c r="A3365" t="s">
        <v>8219</v>
      </c>
      <c r="B3365">
        <v>26</v>
      </c>
    </row>
    <row r="3366" spans="1:2" x14ac:dyDescent="0.2">
      <c r="A3366" t="s">
        <v>8219</v>
      </c>
      <c r="B3366">
        <v>72</v>
      </c>
    </row>
    <row r="3367" spans="1:2" x14ac:dyDescent="0.2">
      <c r="A3367" t="s">
        <v>8219</v>
      </c>
      <c r="B3367">
        <v>3</v>
      </c>
    </row>
    <row r="3368" spans="1:2" x14ac:dyDescent="0.2">
      <c r="A3368" t="s">
        <v>8219</v>
      </c>
      <c r="B3368">
        <v>18</v>
      </c>
    </row>
    <row r="3369" spans="1:2" x14ac:dyDescent="0.2">
      <c r="A3369" t="s">
        <v>8219</v>
      </c>
      <c r="B3369">
        <v>30</v>
      </c>
    </row>
    <row r="3370" spans="1:2" x14ac:dyDescent="0.2">
      <c r="A3370" t="s">
        <v>8219</v>
      </c>
      <c r="B3370">
        <v>23</v>
      </c>
    </row>
    <row r="3371" spans="1:2" x14ac:dyDescent="0.2">
      <c r="A3371" t="s">
        <v>8219</v>
      </c>
      <c r="B3371">
        <v>54</v>
      </c>
    </row>
    <row r="3372" spans="1:2" x14ac:dyDescent="0.2">
      <c r="A3372" t="s">
        <v>8219</v>
      </c>
      <c r="B3372">
        <v>26</v>
      </c>
    </row>
    <row r="3373" spans="1:2" x14ac:dyDescent="0.2">
      <c r="A3373" t="s">
        <v>8219</v>
      </c>
      <c r="B3373">
        <v>9</v>
      </c>
    </row>
    <row r="3374" spans="1:2" x14ac:dyDescent="0.2">
      <c r="A3374" t="s">
        <v>8219</v>
      </c>
      <c r="B3374">
        <v>27</v>
      </c>
    </row>
    <row r="3375" spans="1:2" x14ac:dyDescent="0.2">
      <c r="A3375" t="s">
        <v>8219</v>
      </c>
      <c r="B3375">
        <v>30</v>
      </c>
    </row>
    <row r="3376" spans="1:2" x14ac:dyDescent="0.2">
      <c r="A3376" t="s">
        <v>8219</v>
      </c>
      <c r="B3376">
        <v>52</v>
      </c>
    </row>
    <row r="3377" spans="1:2" x14ac:dyDescent="0.2">
      <c r="A3377" t="s">
        <v>8219</v>
      </c>
      <c r="B3377">
        <v>17</v>
      </c>
    </row>
    <row r="3378" spans="1:2" x14ac:dyDescent="0.2">
      <c r="A3378" t="s">
        <v>8219</v>
      </c>
      <c r="B3378">
        <v>19</v>
      </c>
    </row>
    <row r="3379" spans="1:2" x14ac:dyDescent="0.2">
      <c r="A3379" t="s">
        <v>8219</v>
      </c>
      <c r="B3379">
        <v>77</v>
      </c>
    </row>
    <row r="3380" spans="1:2" x14ac:dyDescent="0.2">
      <c r="A3380" t="s">
        <v>8219</v>
      </c>
      <c r="B3380">
        <v>21</v>
      </c>
    </row>
    <row r="3381" spans="1:2" x14ac:dyDescent="0.2">
      <c r="A3381" t="s">
        <v>8219</v>
      </c>
      <c r="B3381">
        <v>38</v>
      </c>
    </row>
    <row r="3382" spans="1:2" x14ac:dyDescent="0.2">
      <c r="A3382" t="s">
        <v>8219</v>
      </c>
      <c r="B3382">
        <v>28</v>
      </c>
    </row>
    <row r="3383" spans="1:2" x14ac:dyDescent="0.2">
      <c r="A3383" t="s">
        <v>8219</v>
      </c>
      <c r="B3383">
        <v>48</v>
      </c>
    </row>
    <row r="3384" spans="1:2" x14ac:dyDescent="0.2">
      <c r="A3384" t="s">
        <v>8219</v>
      </c>
      <c r="B3384">
        <v>46</v>
      </c>
    </row>
    <row r="3385" spans="1:2" x14ac:dyDescent="0.2">
      <c r="A3385" t="s">
        <v>8219</v>
      </c>
      <c r="B3385">
        <v>30</v>
      </c>
    </row>
    <row r="3386" spans="1:2" x14ac:dyDescent="0.2">
      <c r="A3386" t="s">
        <v>8219</v>
      </c>
      <c r="B3386">
        <v>64</v>
      </c>
    </row>
    <row r="3387" spans="1:2" x14ac:dyDescent="0.2">
      <c r="A3387" t="s">
        <v>8219</v>
      </c>
      <c r="B3387">
        <v>15</v>
      </c>
    </row>
    <row r="3388" spans="1:2" x14ac:dyDescent="0.2">
      <c r="A3388" t="s">
        <v>8219</v>
      </c>
      <c r="B3388">
        <v>41</v>
      </c>
    </row>
    <row r="3389" spans="1:2" x14ac:dyDescent="0.2">
      <c r="A3389" t="s">
        <v>8219</v>
      </c>
      <c r="B3389">
        <v>35</v>
      </c>
    </row>
    <row r="3390" spans="1:2" x14ac:dyDescent="0.2">
      <c r="A3390" t="s">
        <v>8219</v>
      </c>
      <c r="B3390">
        <v>45</v>
      </c>
    </row>
    <row r="3391" spans="1:2" x14ac:dyDescent="0.2">
      <c r="A3391" t="s">
        <v>8219</v>
      </c>
      <c r="B3391">
        <v>62</v>
      </c>
    </row>
    <row r="3392" spans="1:2" x14ac:dyDescent="0.2">
      <c r="A3392" t="s">
        <v>8219</v>
      </c>
      <c r="B3392">
        <v>22</v>
      </c>
    </row>
    <row r="3393" spans="1:2" x14ac:dyDescent="0.2">
      <c r="A3393" t="s">
        <v>8219</v>
      </c>
      <c r="B3393">
        <v>18</v>
      </c>
    </row>
    <row r="3394" spans="1:2" x14ac:dyDescent="0.2">
      <c r="A3394" t="s">
        <v>8219</v>
      </c>
      <c r="B3394">
        <v>12</v>
      </c>
    </row>
    <row r="3395" spans="1:2" x14ac:dyDescent="0.2">
      <c r="A3395" t="s">
        <v>8219</v>
      </c>
      <c r="B3395">
        <v>44</v>
      </c>
    </row>
    <row r="3396" spans="1:2" x14ac:dyDescent="0.2">
      <c r="A3396" t="s">
        <v>8219</v>
      </c>
      <c r="B3396">
        <v>27</v>
      </c>
    </row>
    <row r="3397" spans="1:2" x14ac:dyDescent="0.2">
      <c r="A3397" t="s">
        <v>8219</v>
      </c>
      <c r="B3397">
        <v>38</v>
      </c>
    </row>
    <row r="3398" spans="1:2" x14ac:dyDescent="0.2">
      <c r="A3398" t="s">
        <v>8219</v>
      </c>
      <c r="B3398">
        <v>28</v>
      </c>
    </row>
    <row r="3399" spans="1:2" x14ac:dyDescent="0.2">
      <c r="A3399" t="s">
        <v>8219</v>
      </c>
      <c r="B3399">
        <v>24</v>
      </c>
    </row>
    <row r="3400" spans="1:2" x14ac:dyDescent="0.2">
      <c r="A3400" t="s">
        <v>8219</v>
      </c>
      <c r="B3400">
        <v>65</v>
      </c>
    </row>
    <row r="3401" spans="1:2" x14ac:dyDescent="0.2">
      <c r="A3401" t="s">
        <v>8219</v>
      </c>
      <c r="B3401">
        <v>46</v>
      </c>
    </row>
    <row r="3402" spans="1:2" x14ac:dyDescent="0.2">
      <c r="A3402" t="s">
        <v>8219</v>
      </c>
      <c r="B3402">
        <v>85</v>
      </c>
    </row>
    <row r="3403" spans="1:2" x14ac:dyDescent="0.2">
      <c r="A3403" t="s">
        <v>8219</v>
      </c>
      <c r="B3403">
        <v>66</v>
      </c>
    </row>
    <row r="3404" spans="1:2" x14ac:dyDescent="0.2">
      <c r="A3404" t="s">
        <v>8219</v>
      </c>
      <c r="B3404">
        <v>165</v>
      </c>
    </row>
    <row r="3405" spans="1:2" x14ac:dyDescent="0.2">
      <c r="A3405" t="s">
        <v>8219</v>
      </c>
      <c r="B3405">
        <v>17</v>
      </c>
    </row>
    <row r="3406" spans="1:2" x14ac:dyDescent="0.2">
      <c r="A3406" t="s">
        <v>8219</v>
      </c>
      <c r="B3406">
        <v>3</v>
      </c>
    </row>
    <row r="3407" spans="1:2" x14ac:dyDescent="0.2">
      <c r="A3407" t="s">
        <v>8219</v>
      </c>
      <c r="B3407">
        <v>17</v>
      </c>
    </row>
    <row r="3408" spans="1:2" x14ac:dyDescent="0.2">
      <c r="A3408" t="s">
        <v>8219</v>
      </c>
      <c r="B3408">
        <v>91</v>
      </c>
    </row>
    <row r="3409" spans="1:2" x14ac:dyDescent="0.2">
      <c r="A3409" t="s">
        <v>8219</v>
      </c>
      <c r="B3409">
        <v>67</v>
      </c>
    </row>
    <row r="3410" spans="1:2" x14ac:dyDescent="0.2">
      <c r="A3410" t="s">
        <v>8219</v>
      </c>
      <c r="B3410">
        <v>18</v>
      </c>
    </row>
    <row r="3411" spans="1:2" x14ac:dyDescent="0.2">
      <c r="A3411" t="s">
        <v>8219</v>
      </c>
      <c r="B3411">
        <v>21</v>
      </c>
    </row>
    <row r="3412" spans="1:2" x14ac:dyDescent="0.2">
      <c r="A3412" t="s">
        <v>8219</v>
      </c>
      <c r="B3412">
        <v>40</v>
      </c>
    </row>
    <row r="3413" spans="1:2" x14ac:dyDescent="0.2">
      <c r="A3413" t="s">
        <v>8219</v>
      </c>
      <c r="B3413">
        <v>78</v>
      </c>
    </row>
    <row r="3414" spans="1:2" x14ac:dyDescent="0.2">
      <c r="A3414" t="s">
        <v>8219</v>
      </c>
      <c r="B3414">
        <v>26</v>
      </c>
    </row>
    <row r="3415" spans="1:2" x14ac:dyDescent="0.2">
      <c r="A3415" t="s">
        <v>8219</v>
      </c>
      <c r="B3415">
        <v>14</v>
      </c>
    </row>
    <row r="3416" spans="1:2" x14ac:dyDescent="0.2">
      <c r="A3416" t="s">
        <v>8219</v>
      </c>
      <c r="B3416">
        <v>44</v>
      </c>
    </row>
    <row r="3417" spans="1:2" x14ac:dyDescent="0.2">
      <c r="A3417" t="s">
        <v>8219</v>
      </c>
      <c r="B3417">
        <v>9</v>
      </c>
    </row>
    <row r="3418" spans="1:2" x14ac:dyDescent="0.2">
      <c r="A3418" t="s">
        <v>8219</v>
      </c>
      <c r="B3418">
        <v>30</v>
      </c>
    </row>
    <row r="3419" spans="1:2" x14ac:dyDescent="0.2">
      <c r="A3419" t="s">
        <v>8219</v>
      </c>
      <c r="B3419">
        <v>45</v>
      </c>
    </row>
    <row r="3420" spans="1:2" x14ac:dyDescent="0.2">
      <c r="A3420" t="s">
        <v>8219</v>
      </c>
      <c r="B3420">
        <v>56</v>
      </c>
    </row>
    <row r="3421" spans="1:2" x14ac:dyDescent="0.2">
      <c r="A3421" t="s">
        <v>8219</v>
      </c>
      <c r="B3421">
        <v>46</v>
      </c>
    </row>
    <row r="3422" spans="1:2" x14ac:dyDescent="0.2">
      <c r="A3422" t="s">
        <v>8219</v>
      </c>
      <c r="B3422">
        <v>34</v>
      </c>
    </row>
    <row r="3423" spans="1:2" x14ac:dyDescent="0.2">
      <c r="A3423" t="s">
        <v>8219</v>
      </c>
      <c r="B3423">
        <v>98</v>
      </c>
    </row>
    <row r="3424" spans="1:2" x14ac:dyDescent="0.2">
      <c r="A3424" t="s">
        <v>8219</v>
      </c>
      <c r="B3424">
        <v>46</v>
      </c>
    </row>
    <row r="3425" spans="1:2" x14ac:dyDescent="0.2">
      <c r="A3425" t="s">
        <v>8219</v>
      </c>
      <c r="B3425">
        <v>10</v>
      </c>
    </row>
    <row r="3426" spans="1:2" x14ac:dyDescent="0.2">
      <c r="A3426" t="s">
        <v>8219</v>
      </c>
      <c r="B3426">
        <v>76</v>
      </c>
    </row>
    <row r="3427" spans="1:2" x14ac:dyDescent="0.2">
      <c r="A3427" t="s">
        <v>8219</v>
      </c>
      <c r="B3427">
        <v>104</v>
      </c>
    </row>
    <row r="3428" spans="1:2" x14ac:dyDescent="0.2">
      <c r="A3428" t="s">
        <v>8219</v>
      </c>
      <c r="B3428">
        <v>87</v>
      </c>
    </row>
    <row r="3429" spans="1:2" x14ac:dyDescent="0.2">
      <c r="A3429" t="s">
        <v>8219</v>
      </c>
      <c r="B3429">
        <v>29</v>
      </c>
    </row>
    <row r="3430" spans="1:2" x14ac:dyDescent="0.2">
      <c r="A3430" t="s">
        <v>8219</v>
      </c>
      <c r="B3430">
        <v>51</v>
      </c>
    </row>
    <row r="3431" spans="1:2" x14ac:dyDescent="0.2">
      <c r="A3431" t="s">
        <v>8219</v>
      </c>
      <c r="B3431">
        <v>12</v>
      </c>
    </row>
    <row r="3432" spans="1:2" x14ac:dyDescent="0.2">
      <c r="A3432" t="s">
        <v>8219</v>
      </c>
      <c r="B3432">
        <v>72</v>
      </c>
    </row>
    <row r="3433" spans="1:2" x14ac:dyDescent="0.2">
      <c r="A3433" t="s">
        <v>8219</v>
      </c>
      <c r="B3433">
        <v>21</v>
      </c>
    </row>
    <row r="3434" spans="1:2" x14ac:dyDescent="0.2">
      <c r="A3434" t="s">
        <v>8219</v>
      </c>
      <c r="B3434">
        <v>42</v>
      </c>
    </row>
    <row r="3435" spans="1:2" x14ac:dyDescent="0.2">
      <c r="A3435" t="s">
        <v>8219</v>
      </c>
      <c r="B3435">
        <v>71</v>
      </c>
    </row>
    <row r="3436" spans="1:2" x14ac:dyDescent="0.2">
      <c r="A3436" t="s">
        <v>8219</v>
      </c>
      <c r="B3436">
        <v>168</v>
      </c>
    </row>
    <row r="3437" spans="1:2" x14ac:dyDescent="0.2">
      <c r="A3437" t="s">
        <v>8219</v>
      </c>
      <c r="B3437">
        <v>19</v>
      </c>
    </row>
    <row r="3438" spans="1:2" x14ac:dyDescent="0.2">
      <c r="A3438" t="s">
        <v>8219</v>
      </c>
      <c r="B3438">
        <v>37</v>
      </c>
    </row>
    <row r="3439" spans="1:2" x14ac:dyDescent="0.2">
      <c r="A3439" t="s">
        <v>8219</v>
      </c>
      <c r="B3439">
        <v>36</v>
      </c>
    </row>
    <row r="3440" spans="1:2" x14ac:dyDescent="0.2">
      <c r="A3440" t="s">
        <v>8219</v>
      </c>
      <c r="B3440">
        <v>14</v>
      </c>
    </row>
    <row r="3441" spans="1:2" x14ac:dyDescent="0.2">
      <c r="A3441" t="s">
        <v>8219</v>
      </c>
      <c r="B3441">
        <v>18</v>
      </c>
    </row>
    <row r="3442" spans="1:2" x14ac:dyDescent="0.2">
      <c r="A3442" t="s">
        <v>8219</v>
      </c>
      <c r="B3442">
        <v>82</v>
      </c>
    </row>
    <row r="3443" spans="1:2" x14ac:dyDescent="0.2">
      <c r="A3443" t="s">
        <v>8219</v>
      </c>
      <c r="B3443">
        <v>43</v>
      </c>
    </row>
    <row r="3444" spans="1:2" x14ac:dyDescent="0.2">
      <c r="A3444" t="s">
        <v>8219</v>
      </c>
      <c r="B3444">
        <v>8</v>
      </c>
    </row>
    <row r="3445" spans="1:2" x14ac:dyDescent="0.2">
      <c r="A3445" t="s">
        <v>8219</v>
      </c>
      <c r="B3445">
        <v>45</v>
      </c>
    </row>
    <row r="3446" spans="1:2" x14ac:dyDescent="0.2">
      <c r="A3446" t="s">
        <v>8219</v>
      </c>
      <c r="B3446">
        <v>20</v>
      </c>
    </row>
    <row r="3447" spans="1:2" x14ac:dyDescent="0.2">
      <c r="A3447" t="s">
        <v>8219</v>
      </c>
      <c r="B3447">
        <v>31</v>
      </c>
    </row>
    <row r="3448" spans="1:2" x14ac:dyDescent="0.2">
      <c r="A3448" t="s">
        <v>8219</v>
      </c>
      <c r="B3448">
        <v>25</v>
      </c>
    </row>
    <row r="3449" spans="1:2" x14ac:dyDescent="0.2">
      <c r="A3449" t="s">
        <v>8219</v>
      </c>
      <c r="B3449">
        <v>14</v>
      </c>
    </row>
    <row r="3450" spans="1:2" x14ac:dyDescent="0.2">
      <c r="A3450" t="s">
        <v>8219</v>
      </c>
      <c r="B3450">
        <v>45</v>
      </c>
    </row>
    <row r="3451" spans="1:2" x14ac:dyDescent="0.2">
      <c r="A3451" t="s">
        <v>8219</v>
      </c>
      <c r="B3451">
        <v>20</v>
      </c>
    </row>
    <row r="3452" spans="1:2" x14ac:dyDescent="0.2">
      <c r="A3452" t="s">
        <v>8219</v>
      </c>
      <c r="B3452">
        <v>39</v>
      </c>
    </row>
    <row r="3453" spans="1:2" x14ac:dyDescent="0.2">
      <c r="A3453" t="s">
        <v>8219</v>
      </c>
      <c r="B3453">
        <v>16</v>
      </c>
    </row>
    <row r="3454" spans="1:2" x14ac:dyDescent="0.2">
      <c r="A3454" t="s">
        <v>8219</v>
      </c>
      <c r="B3454">
        <v>37</v>
      </c>
    </row>
    <row r="3455" spans="1:2" x14ac:dyDescent="0.2">
      <c r="A3455" t="s">
        <v>8219</v>
      </c>
      <c r="B3455">
        <v>14</v>
      </c>
    </row>
    <row r="3456" spans="1:2" x14ac:dyDescent="0.2">
      <c r="A3456" t="s">
        <v>8219</v>
      </c>
      <c r="B3456">
        <v>21</v>
      </c>
    </row>
    <row r="3457" spans="1:2" x14ac:dyDescent="0.2">
      <c r="A3457" t="s">
        <v>8219</v>
      </c>
      <c r="B3457">
        <v>69</v>
      </c>
    </row>
    <row r="3458" spans="1:2" x14ac:dyDescent="0.2">
      <c r="A3458" t="s">
        <v>8219</v>
      </c>
      <c r="B3458">
        <v>16</v>
      </c>
    </row>
    <row r="3459" spans="1:2" x14ac:dyDescent="0.2">
      <c r="A3459" t="s">
        <v>8219</v>
      </c>
      <c r="B3459">
        <v>55</v>
      </c>
    </row>
    <row r="3460" spans="1:2" x14ac:dyDescent="0.2">
      <c r="A3460" t="s">
        <v>8219</v>
      </c>
      <c r="B3460">
        <v>27</v>
      </c>
    </row>
    <row r="3461" spans="1:2" x14ac:dyDescent="0.2">
      <c r="A3461" t="s">
        <v>8219</v>
      </c>
      <c r="B3461">
        <v>36</v>
      </c>
    </row>
    <row r="3462" spans="1:2" x14ac:dyDescent="0.2">
      <c r="A3462" t="s">
        <v>8219</v>
      </c>
      <c r="B3462">
        <v>19</v>
      </c>
    </row>
    <row r="3463" spans="1:2" x14ac:dyDescent="0.2">
      <c r="A3463" t="s">
        <v>8219</v>
      </c>
      <c r="B3463">
        <v>12</v>
      </c>
    </row>
    <row r="3464" spans="1:2" x14ac:dyDescent="0.2">
      <c r="A3464" t="s">
        <v>8219</v>
      </c>
      <c r="B3464">
        <v>17</v>
      </c>
    </row>
    <row r="3465" spans="1:2" x14ac:dyDescent="0.2">
      <c r="A3465" t="s">
        <v>8219</v>
      </c>
      <c r="B3465">
        <v>114</v>
      </c>
    </row>
    <row r="3466" spans="1:2" x14ac:dyDescent="0.2">
      <c r="A3466" t="s">
        <v>8219</v>
      </c>
      <c r="B3466">
        <v>93</v>
      </c>
    </row>
    <row r="3467" spans="1:2" x14ac:dyDescent="0.2">
      <c r="A3467" t="s">
        <v>8219</v>
      </c>
      <c r="B3467">
        <v>36</v>
      </c>
    </row>
    <row r="3468" spans="1:2" x14ac:dyDescent="0.2">
      <c r="A3468" t="s">
        <v>8219</v>
      </c>
      <c r="B3468">
        <v>61</v>
      </c>
    </row>
    <row r="3469" spans="1:2" x14ac:dyDescent="0.2">
      <c r="A3469" t="s">
        <v>8219</v>
      </c>
      <c r="B3469">
        <v>47</v>
      </c>
    </row>
    <row r="3470" spans="1:2" x14ac:dyDescent="0.2">
      <c r="A3470" t="s">
        <v>8219</v>
      </c>
      <c r="B3470">
        <v>17</v>
      </c>
    </row>
    <row r="3471" spans="1:2" x14ac:dyDescent="0.2">
      <c r="A3471" t="s">
        <v>8219</v>
      </c>
      <c r="B3471">
        <v>63</v>
      </c>
    </row>
    <row r="3472" spans="1:2" x14ac:dyDescent="0.2">
      <c r="A3472" t="s">
        <v>8219</v>
      </c>
      <c r="B3472">
        <v>9</v>
      </c>
    </row>
    <row r="3473" spans="1:2" x14ac:dyDescent="0.2">
      <c r="A3473" t="s">
        <v>8219</v>
      </c>
      <c r="B3473">
        <v>30</v>
      </c>
    </row>
    <row r="3474" spans="1:2" x14ac:dyDescent="0.2">
      <c r="A3474" t="s">
        <v>8219</v>
      </c>
      <c r="B3474">
        <v>23</v>
      </c>
    </row>
    <row r="3475" spans="1:2" x14ac:dyDescent="0.2">
      <c r="A3475" t="s">
        <v>8219</v>
      </c>
      <c r="B3475">
        <v>33</v>
      </c>
    </row>
    <row r="3476" spans="1:2" x14ac:dyDescent="0.2">
      <c r="A3476" t="s">
        <v>8219</v>
      </c>
      <c r="B3476">
        <v>39</v>
      </c>
    </row>
    <row r="3477" spans="1:2" x14ac:dyDescent="0.2">
      <c r="A3477" t="s">
        <v>8219</v>
      </c>
      <c r="B3477">
        <v>17</v>
      </c>
    </row>
    <row r="3478" spans="1:2" x14ac:dyDescent="0.2">
      <c r="A3478" t="s">
        <v>8219</v>
      </c>
      <c r="B3478">
        <v>6</v>
      </c>
    </row>
    <row r="3479" spans="1:2" x14ac:dyDescent="0.2">
      <c r="A3479" t="s">
        <v>8219</v>
      </c>
      <c r="B3479">
        <v>39</v>
      </c>
    </row>
    <row r="3480" spans="1:2" x14ac:dyDescent="0.2">
      <c r="A3480" t="s">
        <v>8219</v>
      </c>
      <c r="B3480">
        <v>57</v>
      </c>
    </row>
    <row r="3481" spans="1:2" x14ac:dyDescent="0.2">
      <c r="A3481" t="s">
        <v>8219</v>
      </c>
      <c r="B3481">
        <v>56</v>
      </c>
    </row>
    <row r="3482" spans="1:2" x14ac:dyDescent="0.2">
      <c r="A3482" t="s">
        <v>8219</v>
      </c>
      <c r="B3482">
        <v>13</v>
      </c>
    </row>
    <row r="3483" spans="1:2" x14ac:dyDescent="0.2">
      <c r="A3483" t="s">
        <v>8219</v>
      </c>
      <c r="B3483">
        <v>95</v>
      </c>
    </row>
    <row r="3484" spans="1:2" x14ac:dyDescent="0.2">
      <c r="A3484" t="s">
        <v>8219</v>
      </c>
      <c r="B3484">
        <v>80</v>
      </c>
    </row>
    <row r="3485" spans="1:2" x14ac:dyDescent="0.2">
      <c r="A3485" t="s">
        <v>8219</v>
      </c>
      <c r="B3485">
        <v>133</v>
      </c>
    </row>
    <row r="3486" spans="1:2" x14ac:dyDescent="0.2">
      <c r="A3486" t="s">
        <v>8219</v>
      </c>
      <c r="B3486">
        <v>44</v>
      </c>
    </row>
    <row r="3487" spans="1:2" x14ac:dyDescent="0.2">
      <c r="A3487" t="s">
        <v>8219</v>
      </c>
      <c r="B3487">
        <v>30</v>
      </c>
    </row>
    <row r="3488" spans="1:2" x14ac:dyDescent="0.2">
      <c r="A3488" t="s">
        <v>8219</v>
      </c>
      <c r="B3488">
        <v>56</v>
      </c>
    </row>
    <row r="3489" spans="1:2" x14ac:dyDescent="0.2">
      <c r="A3489" t="s">
        <v>8219</v>
      </c>
      <c r="B3489">
        <v>66</v>
      </c>
    </row>
    <row r="3490" spans="1:2" x14ac:dyDescent="0.2">
      <c r="A3490" t="s">
        <v>8219</v>
      </c>
      <c r="B3490">
        <v>29</v>
      </c>
    </row>
    <row r="3491" spans="1:2" x14ac:dyDescent="0.2">
      <c r="A3491" t="s">
        <v>8219</v>
      </c>
      <c r="B3491">
        <v>72</v>
      </c>
    </row>
    <row r="3492" spans="1:2" x14ac:dyDescent="0.2">
      <c r="A3492" t="s">
        <v>8219</v>
      </c>
      <c r="B3492">
        <v>27</v>
      </c>
    </row>
    <row r="3493" spans="1:2" x14ac:dyDescent="0.2">
      <c r="A3493" t="s">
        <v>8219</v>
      </c>
      <c r="B3493">
        <v>10</v>
      </c>
    </row>
    <row r="3494" spans="1:2" x14ac:dyDescent="0.2">
      <c r="A3494" t="s">
        <v>8219</v>
      </c>
      <c r="B3494">
        <v>35</v>
      </c>
    </row>
    <row r="3495" spans="1:2" x14ac:dyDescent="0.2">
      <c r="A3495" t="s">
        <v>8219</v>
      </c>
      <c r="B3495">
        <v>29</v>
      </c>
    </row>
    <row r="3496" spans="1:2" x14ac:dyDescent="0.2">
      <c r="A3496" t="s">
        <v>8219</v>
      </c>
      <c r="B3496">
        <v>13</v>
      </c>
    </row>
    <row r="3497" spans="1:2" x14ac:dyDescent="0.2">
      <c r="A3497" t="s">
        <v>8219</v>
      </c>
      <c r="B3497">
        <v>72</v>
      </c>
    </row>
    <row r="3498" spans="1:2" x14ac:dyDescent="0.2">
      <c r="A3498" t="s">
        <v>8219</v>
      </c>
      <c r="B3498">
        <v>78</v>
      </c>
    </row>
    <row r="3499" spans="1:2" x14ac:dyDescent="0.2">
      <c r="A3499" t="s">
        <v>8219</v>
      </c>
      <c r="B3499">
        <v>49</v>
      </c>
    </row>
    <row r="3500" spans="1:2" x14ac:dyDescent="0.2">
      <c r="A3500" t="s">
        <v>8219</v>
      </c>
      <c r="B3500">
        <v>42</v>
      </c>
    </row>
    <row r="3501" spans="1:2" x14ac:dyDescent="0.2">
      <c r="A3501" t="s">
        <v>8219</v>
      </c>
      <c r="B3501">
        <v>35</v>
      </c>
    </row>
    <row r="3502" spans="1:2" x14ac:dyDescent="0.2">
      <c r="A3502" t="s">
        <v>8219</v>
      </c>
      <c r="B3502">
        <v>42</v>
      </c>
    </row>
    <row r="3503" spans="1:2" x14ac:dyDescent="0.2">
      <c r="A3503" t="s">
        <v>8219</v>
      </c>
      <c r="B3503">
        <v>42</v>
      </c>
    </row>
    <row r="3504" spans="1:2" x14ac:dyDescent="0.2">
      <c r="A3504" t="s">
        <v>8219</v>
      </c>
      <c r="B3504">
        <v>31</v>
      </c>
    </row>
    <row r="3505" spans="1:2" x14ac:dyDescent="0.2">
      <c r="A3505" t="s">
        <v>8219</v>
      </c>
      <c r="B3505">
        <v>38</v>
      </c>
    </row>
    <row r="3506" spans="1:2" x14ac:dyDescent="0.2">
      <c r="A3506" t="s">
        <v>8219</v>
      </c>
      <c r="B3506">
        <v>8</v>
      </c>
    </row>
    <row r="3507" spans="1:2" x14ac:dyDescent="0.2">
      <c r="A3507" t="s">
        <v>8219</v>
      </c>
      <c r="B3507">
        <v>39</v>
      </c>
    </row>
    <row r="3508" spans="1:2" x14ac:dyDescent="0.2">
      <c r="A3508" t="s">
        <v>8219</v>
      </c>
      <c r="B3508">
        <v>29</v>
      </c>
    </row>
    <row r="3509" spans="1:2" x14ac:dyDescent="0.2">
      <c r="A3509" t="s">
        <v>8219</v>
      </c>
      <c r="B3509">
        <v>72</v>
      </c>
    </row>
    <row r="3510" spans="1:2" x14ac:dyDescent="0.2">
      <c r="A3510" t="s">
        <v>8219</v>
      </c>
      <c r="B3510">
        <v>15</v>
      </c>
    </row>
    <row r="3511" spans="1:2" x14ac:dyDescent="0.2">
      <c r="A3511" t="s">
        <v>8219</v>
      </c>
      <c r="B3511">
        <v>33</v>
      </c>
    </row>
    <row r="3512" spans="1:2" x14ac:dyDescent="0.2">
      <c r="A3512" t="s">
        <v>8219</v>
      </c>
      <c r="B3512">
        <v>15</v>
      </c>
    </row>
    <row r="3513" spans="1:2" x14ac:dyDescent="0.2">
      <c r="A3513" t="s">
        <v>8219</v>
      </c>
      <c r="B3513">
        <v>19</v>
      </c>
    </row>
    <row r="3514" spans="1:2" x14ac:dyDescent="0.2">
      <c r="A3514" t="s">
        <v>8219</v>
      </c>
      <c r="B3514">
        <v>17</v>
      </c>
    </row>
    <row r="3515" spans="1:2" x14ac:dyDescent="0.2">
      <c r="A3515" t="s">
        <v>8219</v>
      </c>
      <c r="B3515">
        <v>44</v>
      </c>
    </row>
    <row r="3516" spans="1:2" x14ac:dyDescent="0.2">
      <c r="A3516" t="s">
        <v>8219</v>
      </c>
      <c r="B3516">
        <v>10</v>
      </c>
    </row>
    <row r="3517" spans="1:2" x14ac:dyDescent="0.2">
      <c r="A3517" t="s">
        <v>8219</v>
      </c>
      <c r="B3517">
        <v>46</v>
      </c>
    </row>
    <row r="3518" spans="1:2" x14ac:dyDescent="0.2">
      <c r="A3518" t="s">
        <v>8219</v>
      </c>
      <c r="B3518">
        <v>11</v>
      </c>
    </row>
    <row r="3519" spans="1:2" x14ac:dyDescent="0.2">
      <c r="A3519" t="s">
        <v>8219</v>
      </c>
      <c r="B3519">
        <v>13</v>
      </c>
    </row>
    <row r="3520" spans="1:2" x14ac:dyDescent="0.2">
      <c r="A3520" t="s">
        <v>8219</v>
      </c>
      <c r="B3520">
        <v>33</v>
      </c>
    </row>
    <row r="3521" spans="1:2" x14ac:dyDescent="0.2">
      <c r="A3521" t="s">
        <v>8219</v>
      </c>
      <c r="B3521">
        <v>28</v>
      </c>
    </row>
    <row r="3522" spans="1:2" x14ac:dyDescent="0.2">
      <c r="A3522" t="s">
        <v>8219</v>
      </c>
      <c r="B3522">
        <v>21</v>
      </c>
    </row>
    <row r="3523" spans="1:2" x14ac:dyDescent="0.2">
      <c r="A3523" t="s">
        <v>8219</v>
      </c>
      <c r="B3523">
        <v>13</v>
      </c>
    </row>
    <row r="3524" spans="1:2" x14ac:dyDescent="0.2">
      <c r="A3524" t="s">
        <v>8219</v>
      </c>
      <c r="B3524">
        <v>34</v>
      </c>
    </row>
    <row r="3525" spans="1:2" x14ac:dyDescent="0.2">
      <c r="A3525" t="s">
        <v>8219</v>
      </c>
      <c r="B3525">
        <v>80</v>
      </c>
    </row>
    <row r="3526" spans="1:2" x14ac:dyDescent="0.2">
      <c r="A3526" t="s">
        <v>8219</v>
      </c>
      <c r="B3526">
        <v>74</v>
      </c>
    </row>
    <row r="3527" spans="1:2" x14ac:dyDescent="0.2">
      <c r="A3527" t="s">
        <v>8219</v>
      </c>
      <c r="B3527">
        <v>7</v>
      </c>
    </row>
    <row r="3528" spans="1:2" x14ac:dyDescent="0.2">
      <c r="A3528" t="s">
        <v>8219</v>
      </c>
      <c r="B3528">
        <v>34</v>
      </c>
    </row>
    <row r="3529" spans="1:2" x14ac:dyDescent="0.2">
      <c r="A3529" t="s">
        <v>8219</v>
      </c>
      <c r="B3529">
        <v>86</v>
      </c>
    </row>
    <row r="3530" spans="1:2" x14ac:dyDescent="0.2">
      <c r="A3530" t="s">
        <v>8219</v>
      </c>
      <c r="B3530">
        <v>37</v>
      </c>
    </row>
    <row r="3531" spans="1:2" x14ac:dyDescent="0.2">
      <c r="A3531" t="s">
        <v>8219</v>
      </c>
      <c r="B3531">
        <v>18</v>
      </c>
    </row>
    <row r="3532" spans="1:2" x14ac:dyDescent="0.2">
      <c r="A3532" t="s">
        <v>8219</v>
      </c>
      <c r="B3532">
        <v>22</v>
      </c>
    </row>
    <row r="3533" spans="1:2" x14ac:dyDescent="0.2">
      <c r="A3533" t="s">
        <v>8219</v>
      </c>
      <c r="B3533">
        <v>26</v>
      </c>
    </row>
    <row r="3534" spans="1:2" x14ac:dyDescent="0.2">
      <c r="A3534" t="s">
        <v>8219</v>
      </c>
      <c r="B3534">
        <v>27</v>
      </c>
    </row>
    <row r="3535" spans="1:2" x14ac:dyDescent="0.2">
      <c r="A3535" t="s">
        <v>8219</v>
      </c>
      <c r="B3535">
        <v>8</v>
      </c>
    </row>
    <row r="3536" spans="1:2" x14ac:dyDescent="0.2">
      <c r="A3536" t="s">
        <v>8219</v>
      </c>
      <c r="B3536">
        <v>204</v>
      </c>
    </row>
    <row r="3537" spans="1:2" x14ac:dyDescent="0.2">
      <c r="A3537" t="s">
        <v>8219</v>
      </c>
      <c r="B3537">
        <v>46</v>
      </c>
    </row>
    <row r="3538" spans="1:2" x14ac:dyDescent="0.2">
      <c r="A3538" t="s">
        <v>8219</v>
      </c>
      <c r="B3538">
        <v>17</v>
      </c>
    </row>
    <row r="3539" spans="1:2" x14ac:dyDescent="0.2">
      <c r="A3539" t="s">
        <v>8219</v>
      </c>
      <c r="B3539">
        <v>28</v>
      </c>
    </row>
    <row r="3540" spans="1:2" x14ac:dyDescent="0.2">
      <c r="A3540" t="s">
        <v>8219</v>
      </c>
      <c r="B3540">
        <v>83</v>
      </c>
    </row>
    <row r="3541" spans="1:2" x14ac:dyDescent="0.2">
      <c r="A3541" t="s">
        <v>8219</v>
      </c>
      <c r="B3541">
        <v>13</v>
      </c>
    </row>
    <row r="3542" spans="1:2" x14ac:dyDescent="0.2">
      <c r="A3542" t="s">
        <v>8219</v>
      </c>
      <c r="B3542">
        <v>8</v>
      </c>
    </row>
    <row r="3543" spans="1:2" x14ac:dyDescent="0.2">
      <c r="A3543" t="s">
        <v>8219</v>
      </c>
      <c r="B3543">
        <v>32</v>
      </c>
    </row>
    <row r="3544" spans="1:2" x14ac:dyDescent="0.2">
      <c r="A3544" t="s">
        <v>8219</v>
      </c>
      <c r="B3544">
        <v>85</v>
      </c>
    </row>
    <row r="3545" spans="1:2" x14ac:dyDescent="0.2">
      <c r="A3545" t="s">
        <v>8219</v>
      </c>
      <c r="B3545">
        <v>29</v>
      </c>
    </row>
    <row r="3546" spans="1:2" x14ac:dyDescent="0.2">
      <c r="A3546" t="s">
        <v>8219</v>
      </c>
      <c r="B3546">
        <v>24</v>
      </c>
    </row>
    <row r="3547" spans="1:2" x14ac:dyDescent="0.2">
      <c r="A3547" t="s">
        <v>8219</v>
      </c>
      <c r="B3547">
        <v>8</v>
      </c>
    </row>
    <row r="3548" spans="1:2" x14ac:dyDescent="0.2">
      <c r="A3548" t="s">
        <v>8219</v>
      </c>
      <c r="B3548">
        <v>19</v>
      </c>
    </row>
    <row r="3549" spans="1:2" x14ac:dyDescent="0.2">
      <c r="A3549" t="s">
        <v>8219</v>
      </c>
      <c r="B3549">
        <v>336</v>
      </c>
    </row>
    <row r="3550" spans="1:2" x14ac:dyDescent="0.2">
      <c r="A3550" t="s">
        <v>8219</v>
      </c>
      <c r="B3550">
        <v>13</v>
      </c>
    </row>
    <row r="3551" spans="1:2" x14ac:dyDescent="0.2">
      <c r="A3551" t="s">
        <v>8219</v>
      </c>
      <c r="B3551">
        <v>42</v>
      </c>
    </row>
    <row r="3552" spans="1:2" x14ac:dyDescent="0.2">
      <c r="A3552" t="s">
        <v>8219</v>
      </c>
      <c r="B3552">
        <v>64</v>
      </c>
    </row>
    <row r="3553" spans="1:2" x14ac:dyDescent="0.2">
      <c r="A3553" t="s">
        <v>8219</v>
      </c>
      <c r="B3553">
        <v>25</v>
      </c>
    </row>
    <row r="3554" spans="1:2" x14ac:dyDescent="0.2">
      <c r="A3554" t="s">
        <v>8219</v>
      </c>
      <c r="B3554">
        <v>20</v>
      </c>
    </row>
    <row r="3555" spans="1:2" x14ac:dyDescent="0.2">
      <c r="A3555" t="s">
        <v>8219</v>
      </c>
      <c r="B3555">
        <v>104</v>
      </c>
    </row>
    <row r="3556" spans="1:2" x14ac:dyDescent="0.2">
      <c r="A3556" t="s">
        <v>8219</v>
      </c>
      <c r="B3556">
        <v>53</v>
      </c>
    </row>
    <row r="3557" spans="1:2" x14ac:dyDescent="0.2">
      <c r="A3557" t="s">
        <v>8219</v>
      </c>
      <c r="B3557">
        <v>14</v>
      </c>
    </row>
    <row r="3558" spans="1:2" x14ac:dyDescent="0.2">
      <c r="A3558" t="s">
        <v>8219</v>
      </c>
      <c r="B3558">
        <v>20</v>
      </c>
    </row>
    <row r="3559" spans="1:2" x14ac:dyDescent="0.2">
      <c r="A3559" t="s">
        <v>8219</v>
      </c>
      <c r="B3559">
        <v>558</v>
      </c>
    </row>
    <row r="3560" spans="1:2" x14ac:dyDescent="0.2">
      <c r="A3560" t="s">
        <v>8219</v>
      </c>
      <c r="B3560">
        <v>22</v>
      </c>
    </row>
    <row r="3561" spans="1:2" x14ac:dyDescent="0.2">
      <c r="A3561" t="s">
        <v>8219</v>
      </c>
      <c r="B3561">
        <v>24</v>
      </c>
    </row>
    <row r="3562" spans="1:2" x14ac:dyDescent="0.2">
      <c r="A3562" t="s">
        <v>8219</v>
      </c>
      <c r="B3562">
        <v>74</v>
      </c>
    </row>
    <row r="3563" spans="1:2" x14ac:dyDescent="0.2">
      <c r="A3563" t="s">
        <v>8219</v>
      </c>
      <c r="B3563">
        <v>54</v>
      </c>
    </row>
    <row r="3564" spans="1:2" x14ac:dyDescent="0.2">
      <c r="A3564" t="s">
        <v>8219</v>
      </c>
      <c r="B3564">
        <v>31</v>
      </c>
    </row>
    <row r="3565" spans="1:2" x14ac:dyDescent="0.2">
      <c r="A3565" t="s">
        <v>8219</v>
      </c>
      <c r="B3565">
        <v>25</v>
      </c>
    </row>
    <row r="3566" spans="1:2" x14ac:dyDescent="0.2">
      <c r="A3566" t="s">
        <v>8219</v>
      </c>
      <c r="B3566">
        <v>17</v>
      </c>
    </row>
    <row r="3567" spans="1:2" x14ac:dyDescent="0.2">
      <c r="A3567" t="s">
        <v>8219</v>
      </c>
      <c r="B3567">
        <v>12</v>
      </c>
    </row>
    <row r="3568" spans="1:2" x14ac:dyDescent="0.2">
      <c r="A3568" t="s">
        <v>8219</v>
      </c>
      <c r="B3568">
        <v>38</v>
      </c>
    </row>
    <row r="3569" spans="1:2" x14ac:dyDescent="0.2">
      <c r="A3569" t="s">
        <v>8219</v>
      </c>
      <c r="B3569">
        <v>41</v>
      </c>
    </row>
    <row r="3570" spans="1:2" x14ac:dyDescent="0.2">
      <c r="A3570" t="s">
        <v>8219</v>
      </c>
      <c r="B3570">
        <v>19</v>
      </c>
    </row>
    <row r="3571" spans="1:2" x14ac:dyDescent="0.2">
      <c r="A3571" t="s">
        <v>8219</v>
      </c>
      <c r="B3571">
        <v>41</v>
      </c>
    </row>
    <row r="3572" spans="1:2" x14ac:dyDescent="0.2">
      <c r="A3572" t="s">
        <v>8219</v>
      </c>
      <c r="B3572">
        <v>26</v>
      </c>
    </row>
    <row r="3573" spans="1:2" x14ac:dyDescent="0.2">
      <c r="A3573" t="s">
        <v>8219</v>
      </c>
      <c r="B3573">
        <v>25</v>
      </c>
    </row>
    <row r="3574" spans="1:2" x14ac:dyDescent="0.2">
      <c r="A3574" t="s">
        <v>8219</v>
      </c>
      <c r="B3574">
        <v>9</v>
      </c>
    </row>
    <row r="3575" spans="1:2" x14ac:dyDescent="0.2">
      <c r="A3575" t="s">
        <v>8219</v>
      </c>
      <c r="B3575">
        <v>78</v>
      </c>
    </row>
    <row r="3576" spans="1:2" x14ac:dyDescent="0.2">
      <c r="A3576" t="s">
        <v>8219</v>
      </c>
      <c r="B3576">
        <v>45</v>
      </c>
    </row>
    <row r="3577" spans="1:2" x14ac:dyDescent="0.2">
      <c r="A3577" t="s">
        <v>8219</v>
      </c>
      <c r="B3577">
        <v>102</v>
      </c>
    </row>
    <row r="3578" spans="1:2" x14ac:dyDescent="0.2">
      <c r="A3578" t="s">
        <v>8219</v>
      </c>
      <c r="B3578">
        <v>5</v>
      </c>
    </row>
    <row r="3579" spans="1:2" x14ac:dyDescent="0.2">
      <c r="A3579" t="s">
        <v>8219</v>
      </c>
      <c r="B3579">
        <v>27</v>
      </c>
    </row>
    <row r="3580" spans="1:2" x14ac:dyDescent="0.2">
      <c r="A3580" t="s">
        <v>8219</v>
      </c>
      <c r="B3580">
        <v>37</v>
      </c>
    </row>
    <row r="3581" spans="1:2" x14ac:dyDescent="0.2">
      <c r="A3581" t="s">
        <v>8219</v>
      </c>
      <c r="B3581">
        <v>14</v>
      </c>
    </row>
    <row r="3582" spans="1:2" x14ac:dyDescent="0.2">
      <c r="A3582" t="s">
        <v>8219</v>
      </c>
      <c r="B3582">
        <v>27</v>
      </c>
    </row>
    <row r="3583" spans="1:2" x14ac:dyDescent="0.2">
      <c r="A3583" t="s">
        <v>8219</v>
      </c>
      <c r="B3583">
        <v>45</v>
      </c>
    </row>
    <row r="3584" spans="1:2" x14ac:dyDescent="0.2">
      <c r="A3584" t="s">
        <v>8219</v>
      </c>
      <c r="B3584">
        <v>49</v>
      </c>
    </row>
    <row r="3585" spans="1:2" x14ac:dyDescent="0.2">
      <c r="A3585" t="s">
        <v>8219</v>
      </c>
      <c r="B3585">
        <v>24</v>
      </c>
    </row>
    <row r="3586" spans="1:2" x14ac:dyDescent="0.2">
      <c r="A3586" t="s">
        <v>8219</v>
      </c>
      <c r="B3586">
        <v>112</v>
      </c>
    </row>
    <row r="3587" spans="1:2" x14ac:dyDescent="0.2">
      <c r="A3587" t="s">
        <v>8219</v>
      </c>
      <c r="B3587">
        <v>23</v>
      </c>
    </row>
    <row r="3588" spans="1:2" x14ac:dyDescent="0.2">
      <c r="A3588" t="s">
        <v>8219</v>
      </c>
      <c r="B3588">
        <v>54</v>
      </c>
    </row>
    <row r="3589" spans="1:2" x14ac:dyDescent="0.2">
      <c r="A3589" t="s">
        <v>8219</v>
      </c>
      <c r="B3589">
        <v>28</v>
      </c>
    </row>
    <row r="3590" spans="1:2" x14ac:dyDescent="0.2">
      <c r="A3590" t="s">
        <v>8219</v>
      </c>
      <c r="B3590">
        <v>11</v>
      </c>
    </row>
    <row r="3591" spans="1:2" x14ac:dyDescent="0.2">
      <c r="A3591" t="s">
        <v>8219</v>
      </c>
      <c r="B3591">
        <v>62</v>
      </c>
    </row>
    <row r="3592" spans="1:2" x14ac:dyDescent="0.2">
      <c r="A3592" t="s">
        <v>8219</v>
      </c>
      <c r="B3592">
        <v>73</v>
      </c>
    </row>
    <row r="3593" spans="1:2" x14ac:dyDescent="0.2">
      <c r="A3593" t="s">
        <v>8219</v>
      </c>
      <c r="B3593">
        <v>18</v>
      </c>
    </row>
    <row r="3594" spans="1:2" x14ac:dyDescent="0.2">
      <c r="A3594" t="s">
        <v>8219</v>
      </c>
      <c r="B3594">
        <v>35</v>
      </c>
    </row>
    <row r="3595" spans="1:2" x14ac:dyDescent="0.2">
      <c r="A3595" t="s">
        <v>8219</v>
      </c>
      <c r="B3595">
        <v>43</v>
      </c>
    </row>
    <row r="3596" spans="1:2" x14ac:dyDescent="0.2">
      <c r="A3596" t="s">
        <v>8219</v>
      </c>
      <c r="B3596">
        <v>36</v>
      </c>
    </row>
    <row r="3597" spans="1:2" x14ac:dyDescent="0.2">
      <c r="A3597" t="s">
        <v>8219</v>
      </c>
      <c r="B3597">
        <v>62</v>
      </c>
    </row>
    <row r="3598" spans="1:2" x14ac:dyDescent="0.2">
      <c r="A3598" t="s">
        <v>8219</v>
      </c>
      <c r="B3598">
        <v>15</v>
      </c>
    </row>
    <row r="3599" spans="1:2" x14ac:dyDescent="0.2">
      <c r="A3599" t="s">
        <v>8219</v>
      </c>
      <c r="B3599">
        <v>33</v>
      </c>
    </row>
    <row r="3600" spans="1:2" x14ac:dyDescent="0.2">
      <c r="A3600" t="s">
        <v>8219</v>
      </c>
      <c r="B3600">
        <v>27</v>
      </c>
    </row>
    <row r="3601" spans="1:2" x14ac:dyDescent="0.2">
      <c r="A3601" t="s">
        <v>8219</v>
      </c>
      <c r="B3601">
        <v>17</v>
      </c>
    </row>
    <row r="3602" spans="1:2" x14ac:dyDescent="0.2">
      <c r="A3602" t="s">
        <v>8219</v>
      </c>
      <c r="B3602">
        <v>4</v>
      </c>
    </row>
    <row r="3603" spans="1:2" x14ac:dyDescent="0.2">
      <c r="A3603" t="s">
        <v>8219</v>
      </c>
      <c r="B3603">
        <v>53</v>
      </c>
    </row>
    <row r="3604" spans="1:2" x14ac:dyDescent="0.2">
      <c r="A3604" t="s">
        <v>8219</v>
      </c>
      <c r="B3604">
        <v>49</v>
      </c>
    </row>
    <row r="3605" spans="1:2" x14ac:dyDescent="0.2">
      <c r="A3605" t="s">
        <v>8219</v>
      </c>
      <c r="B3605">
        <v>57</v>
      </c>
    </row>
    <row r="3606" spans="1:2" x14ac:dyDescent="0.2">
      <c r="A3606" t="s">
        <v>8219</v>
      </c>
      <c r="B3606">
        <v>69</v>
      </c>
    </row>
    <row r="3607" spans="1:2" x14ac:dyDescent="0.2">
      <c r="A3607" t="s">
        <v>8219</v>
      </c>
      <c r="B3607">
        <v>15</v>
      </c>
    </row>
    <row r="3608" spans="1:2" x14ac:dyDescent="0.2">
      <c r="A3608" t="s">
        <v>8219</v>
      </c>
      <c r="B3608">
        <v>64</v>
      </c>
    </row>
    <row r="3609" spans="1:2" x14ac:dyDescent="0.2">
      <c r="A3609" t="s">
        <v>8219</v>
      </c>
      <c r="B3609">
        <v>20</v>
      </c>
    </row>
    <row r="3610" spans="1:2" x14ac:dyDescent="0.2">
      <c r="A3610" t="s">
        <v>8219</v>
      </c>
      <c r="B3610">
        <v>27</v>
      </c>
    </row>
    <row r="3611" spans="1:2" x14ac:dyDescent="0.2">
      <c r="A3611" t="s">
        <v>8219</v>
      </c>
      <c r="B3611">
        <v>21</v>
      </c>
    </row>
    <row r="3612" spans="1:2" x14ac:dyDescent="0.2">
      <c r="A3612" t="s">
        <v>8219</v>
      </c>
      <c r="B3612">
        <v>31</v>
      </c>
    </row>
    <row r="3613" spans="1:2" x14ac:dyDescent="0.2">
      <c r="A3613" t="s">
        <v>8219</v>
      </c>
      <c r="B3613">
        <v>51</v>
      </c>
    </row>
    <row r="3614" spans="1:2" x14ac:dyDescent="0.2">
      <c r="A3614" t="s">
        <v>8219</v>
      </c>
      <c r="B3614">
        <v>57</v>
      </c>
    </row>
    <row r="3615" spans="1:2" x14ac:dyDescent="0.2">
      <c r="A3615" t="s">
        <v>8219</v>
      </c>
      <c r="B3615">
        <v>20</v>
      </c>
    </row>
    <row r="3616" spans="1:2" x14ac:dyDescent="0.2">
      <c r="A3616" t="s">
        <v>8219</v>
      </c>
      <c r="B3616">
        <v>71</v>
      </c>
    </row>
    <row r="3617" spans="1:2" x14ac:dyDescent="0.2">
      <c r="A3617" t="s">
        <v>8219</v>
      </c>
      <c r="B3617">
        <v>72</v>
      </c>
    </row>
    <row r="3618" spans="1:2" x14ac:dyDescent="0.2">
      <c r="A3618" t="s">
        <v>8219</v>
      </c>
      <c r="B3618">
        <v>45</v>
      </c>
    </row>
    <row r="3619" spans="1:2" x14ac:dyDescent="0.2">
      <c r="A3619" t="s">
        <v>8219</v>
      </c>
      <c r="B3619">
        <v>51</v>
      </c>
    </row>
    <row r="3620" spans="1:2" x14ac:dyDescent="0.2">
      <c r="A3620" t="s">
        <v>8219</v>
      </c>
      <c r="B3620">
        <v>56</v>
      </c>
    </row>
    <row r="3621" spans="1:2" x14ac:dyDescent="0.2">
      <c r="A3621" t="s">
        <v>8219</v>
      </c>
      <c r="B3621">
        <v>17</v>
      </c>
    </row>
    <row r="3622" spans="1:2" x14ac:dyDescent="0.2">
      <c r="A3622" t="s">
        <v>8219</v>
      </c>
      <c r="B3622">
        <v>197</v>
      </c>
    </row>
    <row r="3623" spans="1:2" x14ac:dyDescent="0.2">
      <c r="A3623" t="s">
        <v>8219</v>
      </c>
      <c r="B3623">
        <v>70</v>
      </c>
    </row>
    <row r="3624" spans="1:2" x14ac:dyDescent="0.2">
      <c r="A3624" t="s">
        <v>8219</v>
      </c>
      <c r="B3624">
        <v>21</v>
      </c>
    </row>
    <row r="3625" spans="1:2" x14ac:dyDescent="0.2">
      <c r="A3625" t="s">
        <v>8219</v>
      </c>
      <c r="B3625">
        <v>34</v>
      </c>
    </row>
    <row r="3626" spans="1:2" x14ac:dyDescent="0.2">
      <c r="A3626" t="s">
        <v>8219</v>
      </c>
      <c r="B3626">
        <v>39</v>
      </c>
    </row>
    <row r="3627" spans="1:2" x14ac:dyDescent="0.2">
      <c r="A3627" t="s">
        <v>8219</v>
      </c>
      <c r="B3627">
        <v>78</v>
      </c>
    </row>
    <row r="3628" spans="1:2" x14ac:dyDescent="0.2">
      <c r="A3628" t="s">
        <v>8219</v>
      </c>
      <c r="B3628">
        <v>48</v>
      </c>
    </row>
    <row r="3629" spans="1:2" x14ac:dyDescent="0.2">
      <c r="A3629" t="s">
        <v>8219</v>
      </c>
      <c r="B3629">
        <v>29</v>
      </c>
    </row>
    <row r="3630" spans="1:2" x14ac:dyDescent="0.2">
      <c r="A3630" t="s">
        <v>8221</v>
      </c>
      <c r="B3630">
        <v>0</v>
      </c>
    </row>
    <row r="3631" spans="1:2" x14ac:dyDescent="0.2">
      <c r="A3631" t="s">
        <v>8221</v>
      </c>
      <c r="B3631">
        <v>2</v>
      </c>
    </row>
    <row r="3632" spans="1:2" x14ac:dyDescent="0.2">
      <c r="A3632" t="s">
        <v>8221</v>
      </c>
      <c r="B3632">
        <v>1</v>
      </c>
    </row>
    <row r="3633" spans="1:2" x14ac:dyDescent="0.2">
      <c r="A3633" t="s">
        <v>8221</v>
      </c>
      <c r="B3633">
        <v>59</v>
      </c>
    </row>
    <row r="3634" spans="1:2" x14ac:dyDescent="0.2">
      <c r="A3634" t="s">
        <v>8221</v>
      </c>
      <c r="B3634">
        <v>1</v>
      </c>
    </row>
    <row r="3635" spans="1:2" x14ac:dyDescent="0.2">
      <c r="A3635" t="s">
        <v>8221</v>
      </c>
      <c r="B3635">
        <v>31</v>
      </c>
    </row>
    <row r="3636" spans="1:2" x14ac:dyDescent="0.2">
      <c r="A3636" t="s">
        <v>8221</v>
      </c>
      <c r="B3636">
        <v>18</v>
      </c>
    </row>
    <row r="3637" spans="1:2" x14ac:dyDescent="0.2">
      <c r="A3637" t="s">
        <v>8221</v>
      </c>
      <c r="B3637">
        <v>10</v>
      </c>
    </row>
    <row r="3638" spans="1:2" x14ac:dyDescent="0.2">
      <c r="A3638" t="s">
        <v>8221</v>
      </c>
      <c r="B3638">
        <v>0</v>
      </c>
    </row>
    <row r="3639" spans="1:2" x14ac:dyDescent="0.2">
      <c r="A3639" t="s">
        <v>8221</v>
      </c>
      <c r="B3639">
        <v>14</v>
      </c>
    </row>
    <row r="3640" spans="1:2" x14ac:dyDescent="0.2">
      <c r="A3640" t="s">
        <v>8221</v>
      </c>
      <c r="B3640">
        <v>2</v>
      </c>
    </row>
    <row r="3641" spans="1:2" x14ac:dyDescent="0.2">
      <c r="A3641" t="s">
        <v>8221</v>
      </c>
      <c r="B3641">
        <v>1</v>
      </c>
    </row>
    <row r="3642" spans="1:2" x14ac:dyDescent="0.2">
      <c r="A3642" t="s">
        <v>8221</v>
      </c>
      <c r="B3642">
        <v>3</v>
      </c>
    </row>
    <row r="3643" spans="1:2" x14ac:dyDescent="0.2">
      <c r="A3643" t="s">
        <v>8221</v>
      </c>
      <c r="B3643">
        <v>0</v>
      </c>
    </row>
    <row r="3644" spans="1:2" x14ac:dyDescent="0.2">
      <c r="A3644" t="s">
        <v>8221</v>
      </c>
      <c r="B3644">
        <v>2</v>
      </c>
    </row>
    <row r="3645" spans="1:2" x14ac:dyDescent="0.2">
      <c r="A3645" t="s">
        <v>8221</v>
      </c>
      <c r="B3645">
        <v>0</v>
      </c>
    </row>
    <row r="3646" spans="1:2" x14ac:dyDescent="0.2">
      <c r="A3646" t="s">
        <v>8221</v>
      </c>
      <c r="B3646">
        <v>12</v>
      </c>
    </row>
    <row r="3647" spans="1:2" x14ac:dyDescent="0.2">
      <c r="A3647" t="s">
        <v>8221</v>
      </c>
      <c r="B3647">
        <v>1</v>
      </c>
    </row>
    <row r="3648" spans="1:2" x14ac:dyDescent="0.2">
      <c r="A3648" t="s">
        <v>8221</v>
      </c>
      <c r="B3648">
        <v>8</v>
      </c>
    </row>
    <row r="3649" spans="1:2" x14ac:dyDescent="0.2">
      <c r="A3649" t="s">
        <v>8221</v>
      </c>
      <c r="B3649">
        <v>2</v>
      </c>
    </row>
    <row r="3650" spans="1:2" x14ac:dyDescent="0.2">
      <c r="A3650" t="s">
        <v>8219</v>
      </c>
      <c r="B3650">
        <v>73</v>
      </c>
    </row>
    <row r="3651" spans="1:2" x14ac:dyDescent="0.2">
      <c r="A3651" t="s">
        <v>8219</v>
      </c>
      <c r="B3651">
        <v>8</v>
      </c>
    </row>
    <row r="3652" spans="1:2" x14ac:dyDescent="0.2">
      <c r="A3652" t="s">
        <v>8219</v>
      </c>
      <c r="B3652">
        <v>17</v>
      </c>
    </row>
    <row r="3653" spans="1:2" x14ac:dyDescent="0.2">
      <c r="A3653" t="s">
        <v>8219</v>
      </c>
      <c r="B3653">
        <v>9</v>
      </c>
    </row>
    <row r="3654" spans="1:2" x14ac:dyDescent="0.2">
      <c r="A3654" t="s">
        <v>8219</v>
      </c>
      <c r="B3654">
        <v>17</v>
      </c>
    </row>
    <row r="3655" spans="1:2" x14ac:dyDescent="0.2">
      <c r="A3655" t="s">
        <v>8219</v>
      </c>
      <c r="B3655">
        <v>33</v>
      </c>
    </row>
    <row r="3656" spans="1:2" x14ac:dyDescent="0.2">
      <c r="A3656" t="s">
        <v>8219</v>
      </c>
      <c r="B3656">
        <v>38</v>
      </c>
    </row>
    <row r="3657" spans="1:2" x14ac:dyDescent="0.2">
      <c r="A3657" t="s">
        <v>8219</v>
      </c>
      <c r="B3657">
        <v>79</v>
      </c>
    </row>
    <row r="3658" spans="1:2" x14ac:dyDescent="0.2">
      <c r="A3658" t="s">
        <v>8219</v>
      </c>
      <c r="B3658">
        <v>46</v>
      </c>
    </row>
    <row r="3659" spans="1:2" x14ac:dyDescent="0.2">
      <c r="A3659" t="s">
        <v>8219</v>
      </c>
      <c r="B3659">
        <v>20</v>
      </c>
    </row>
    <row r="3660" spans="1:2" x14ac:dyDescent="0.2">
      <c r="A3660" t="s">
        <v>8219</v>
      </c>
      <c r="B3660">
        <v>20</v>
      </c>
    </row>
    <row r="3661" spans="1:2" x14ac:dyDescent="0.2">
      <c r="A3661" t="s">
        <v>8219</v>
      </c>
      <c r="B3661">
        <v>13</v>
      </c>
    </row>
    <row r="3662" spans="1:2" x14ac:dyDescent="0.2">
      <c r="A3662" t="s">
        <v>8219</v>
      </c>
      <c r="B3662">
        <v>22</v>
      </c>
    </row>
    <row r="3663" spans="1:2" x14ac:dyDescent="0.2">
      <c r="A3663" t="s">
        <v>8219</v>
      </c>
      <c r="B3663">
        <v>36</v>
      </c>
    </row>
    <row r="3664" spans="1:2" x14ac:dyDescent="0.2">
      <c r="A3664" t="s">
        <v>8219</v>
      </c>
      <c r="B3664">
        <v>40</v>
      </c>
    </row>
    <row r="3665" spans="1:2" x14ac:dyDescent="0.2">
      <c r="A3665" t="s">
        <v>8219</v>
      </c>
      <c r="B3665">
        <v>9</v>
      </c>
    </row>
    <row r="3666" spans="1:2" x14ac:dyDescent="0.2">
      <c r="A3666" t="s">
        <v>8219</v>
      </c>
      <c r="B3666">
        <v>19</v>
      </c>
    </row>
    <row r="3667" spans="1:2" x14ac:dyDescent="0.2">
      <c r="A3667" t="s">
        <v>8219</v>
      </c>
      <c r="B3667">
        <v>14</v>
      </c>
    </row>
    <row r="3668" spans="1:2" x14ac:dyDescent="0.2">
      <c r="A3668" t="s">
        <v>8219</v>
      </c>
      <c r="B3668">
        <v>38</v>
      </c>
    </row>
    <row r="3669" spans="1:2" x14ac:dyDescent="0.2">
      <c r="A3669" t="s">
        <v>8219</v>
      </c>
      <c r="B3669">
        <v>58</v>
      </c>
    </row>
    <row r="3670" spans="1:2" x14ac:dyDescent="0.2">
      <c r="A3670" t="s">
        <v>8219</v>
      </c>
      <c r="B3670">
        <v>28</v>
      </c>
    </row>
    <row r="3671" spans="1:2" x14ac:dyDescent="0.2">
      <c r="A3671" t="s">
        <v>8219</v>
      </c>
      <c r="B3671">
        <v>17</v>
      </c>
    </row>
    <row r="3672" spans="1:2" x14ac:dyDescent="0.2">
      <c r="A3672" t="s">
        <v>8219</v>
      </c>
      <c r="B3672">
        <v>12</v>
      </c>
    </row>
    <row r="3673" spans="1:2" x14ac:dyDescent="0.2">
      <c r="A3673" t="s">
        <v>8219</v>
      </c>
      <c r="B3673">
        <v>40</v>
      </c>
    </row>
    <row r="3674" spans="1:2" x14ac:dyDescent="0.2">
      <c r="A3674" t="s">
        <v>8219</v>
      </c>
      <c r="B3674">
        <v>57</v>
      </c>
    </row>
    <row r="3675" spans="1:2" x14ac:dyDescent="0.2">
      <c r="A3675" t="s">
        <v>8219</v>
      </c>
      <c r="B3675">
        <v>114</v>
      </c>
    </row>
    <row r="3676" spans="1:2" x14ac:dyDescent="0.2">
      <c r="A3676" t="s">
        <v>8219</v>
      </c>
      <c r="B3676">
        <v>31</v>
      </c>
    </row>
    <row r="3677" spans="1:2" x14ac:dyDescent="0.2">
      <c r="A3677" t="s">
        <v>8219</v>
      </c>
      <c r="B3677">
        <v>3</v>
      </c>
    </row>
    <row r="3678" spans="1:2" x14ac:dyDescent="0.2">
      <c r="A3678" t="s">
        <v>8219</v>
      </c>
      <c r="B3678">
        <v>16</v>
      </c>
    </row>
    <row r="3679" spans="1:2" x14ac:dyDescent="0.2">
      <c r="A3679" t="s">
        <v>8219</v>
      </c>
      <c r="B3679">
        <v>199</v>
      </c>
    </row>
    <row r="3680" spans="1:2" x14ac:dyDescent="0.2">
      <c r="A3680" t="s">
        <v>8219</v>
      </c>
      <c r="B3680">
        <v>31</v>
      </c>
    </row>
    <row r="3681" spans="1:2" x14ac:dyDescent="0.2">
      <c r="A3681" t="s">
        <v>8219</v>
      </c>
      <c r="B3681">
        <v>30</v>
      </c>
    </row>
    <row r="3682" spans="1:2" x14ac:dyDescent="0.2">
      <c r="A3682" t="s">
        <v>8219</v>
      </c>
      <c r="B3682">
        <v>34</v>
      </c>
    </row>
    <row r="3683" spans="1:2" x14ac:dyDescent="0.2">
      <c r="A3683" t="s">
        <v>8219</v>
      </c>
      <c r="B3683">
        <v>18</v>
      </c>
    </row>
    <row r="3684" spans="1:2" x14ac:dyDescent="0.2">
      <c r="A3684" t="s">
        <v>8219</v>
      </c>
      <c r="B3684">
        <v>67</v>
      </c>
    </row>
    <row r="3685" spans="1:2" x14ac:dyDescent="0.2">
      <c r="A3685" t="s">
        <v>8219</v>
      </c>
      <c r="B3685">
        <v>66</v>
      </c>
    </row>
    <row r="3686" spans="1:2" x14ac:dyDescent="0.2">
      <c r="A3686" t="s">
        <v>8219</v>
      </c>
      <c r="B3686">
        <v>23</v>
      </c>
    </row>
    <row r="3687" spans="1:2" x14ac:dyDescent="0.2">
      <c r="A3687" t="s">
        <v>8219</v>
      </c>
      <c r="B3687">
        <v>126</v>
      </c>
    </row>
    <row r="3688" spans="1:2" x14ac:dyDescent="0.2">
      <c r="A3688" t="s">
        <v>8219</v>
      </c>
      <c r="B3688">
        <v>6</v>
      </c>
    </row>
    <row r="3689" spans="1:2" x14ac:dyDescent="0.2">
      <c r="A3689" t="s">
        <v>8219</v>
      </c>
      <c r="B3689">
        <v>25</v>
      </c>
    </row>
    <row r="3690" spans="1:2" x14ac:dyDescent="0.2">
      <c r="A3690" t="s">
        <v>8219</v>
      </c>
      <c r="B3690">
        <v>39</v>
      </c>
    </row>
    <row r="3691" spans="1:2" x14ac:dyDescent="0.2">
      <c r="A3691" t="s">
        <v>8219</v>
      </c>
      <c r="B3691">
        <v>62</v>
      </c>
    </row>
    <row r="3692" spans="1:2" x14ac:dyDescent="0.2">
      <c r="A3692" t="s">
        <v>8219</v>
      </c>
      <c r="B3692">
        <v>31</v>
      </c>
    </row>
    <row r="3693" spans="1:2" x14ac:dyDescent="0.2">
      <c r="A3693" t="s">
        <v>8219</v>
      </c>
      <c r="B3693">
        <v>274</v>
      </c>
    </row>
    <row r="3694" spans="1:2" x14ac:dyDescent="0.2">
      <c r="A3694" t="s">
        <v>8219</v>
      </c>
      <c r="B3694">
        <v>17</v>
      </c>
    </row>
    <row r="3695" spans="1:2" x14ac:dyDescent="0.2">
      <c r="A3695" t="s">
        <v>8219</v>
      </c>
      <c r="B3695">
        <v>14</v>
      </c>
    </row>
    <row r="3696" spans="1:2" x14ac:dyDescent="0.2">
      <c r="A3696" t="s">
        <v>8219</v>
      </c>
      <c r="B3696">
        <v>60</v>
      </c>
    </row>
    <row r="3697" spans="1:2" x14ac:dyDescent="0.2">
      <c r="A3697" t="s">
        <v>8219</v>
      </c>
      <c r="B3697">
        <v>33</v>
      </c>
    </row>
    <row r="3698" spans="1:2" x14ac:dyDescent="0.2">
      <c r="A3698" t="s">
        <v>8219</v>
      </c>
      <c r="B3698">
        <v>78</v>
      </c>
    </row>
    <row r="3699" spans="1:2" x14ac:dyDescent="0.2">
      <c r="A3699" t="s">
        <v>8219</v>
      </c>
      <c r="B3699">
        <v>30</v>
      </c>
    </row>
    <row r="3700" spans="1:2" x14ac:dyDescent="0.2">
      <c r="A3700" t="s">
        <v>8219</v>
      </c>
      <c r="B3700">
        <v>136</v>
      </c>
    </row>
    <row r="3701" spans="1:2" x14ac:dyDescent="0.2">
      <c r="A3701" t="s">
        <v>8219</v>
      </c>
      <c r="B3701">
        <v>40</v>
      </c>
    </row>
    <row r="3702" spans="1:2" x14ac:dyDescent="0.2">
      <c r="A3702" t="s">
        <v>8219</v>
      </c>
      <c r="B3702">
        <v>18</v>
      </c>
    </row>
    <row r="3703" spans="1:2" x14ac:dyDescent="0.2">
      <c r="A3703" t="s">
        <v>8219</v>
      </c>
      <c r="B3703">
        <v>39</v>
      </c>
    </row>
    <row r="3704" spans="1:2" x14ac:dyDescent="0.2">
      <c r="A3704" t="s">
        <v>8219</v>
      </c>
      <c r="B3704">
        <v>21</v>
      </c>
    </row>
    <row r="3705" spans="1:2" x14ac:dyDescent="0.2">
      <c r="A3705" t="s">
        <v>8219</v>
      </c>
      <c r="B3705">
        <v>30</v>
      </c>
    </row>
    <row r="3706" spans="1:2" x14ac:dyDescent="0.2">
      <c r="A3706" t="s">
        <v>8219</v>
      </c>
      <c r="B3706">
        <v>27</v>
      </c>
    </row>
    <row r="3707" spans="1:2" x14ac:dyDescent="0.2">
      <c r="A3707" t="s">
        <v>8219</v>
      </c>
      <c r="B3707">
        <v>35</v>
      </c>
    </row>
    <row r="3708" spans="1:2" x14ac:dyDescent="0.2">
      <c r="A3708" t="s">
        <v>8219</v>
      </c>
      <c r="B3708">
        <v>13</v>
      </c>
    </row>
    <row r="3709" spans="1:2" x14ac:dyDescent="0.2">
      <c r="A3709" t="s">
        <v>8219</v>
      </c>
      <c r="B3709">
        <v>23</v>
      </c>
    </row>
    <row r="3710" spans="1:2" x14ac:dyDescent="0.2">
      <c r="A3710" t="s">
        <v>8219</v>
      </c>
      <c r="B3710">
        <v>39</v>
      </c>
    </row>
    <row r="3711" spans="1:2" x14ac:dyDescent="0.2">
      <c r="A3711" t="s">
        <v>8219</v>
      </c>
      <c r="B3711">
        <v>35</v>
      </c>
    </row>
    <row r="3712" spans="1:2" x14ac:dyDescent="0.2">
      <c r="A3712" t="s">
        <v>8219</v>
      </c>
      <c r="B3712">
        <v>27</v>
      </c>
    </row>
    <row r="3713" spans="1:2" x14ac:dyDescent="0.2">
      <c r="A3713" t="s">
        <v>8219</v>
      </c>
      <c r="B3713">
        <v>21</v>
      </c>
    </row>
    <row r="3714" spans="1:2" x14ac:dyDescent="0.2">
      <c r="A3714" t="s">
        <v>8219</v>
      </c>
      <c r="B3714">
        <v>104</v>
      </c>
    </row>
    <row r="3715" spans="1:2" x14ac:dyDescent="0.2">
      <c r="A3715" t="s">
        <v>8219</v>
      </c>
      <c r="B3715">
        <v>19</v>
      </c>
    </row>
    <row r="3716" spans="1:2" x14ac:dyDescent="0.2">
      <c r="A3716" t="s">
        <v>8219</v>
      </c>
      <c r="B3716">
        <v>97</v>
      </c>
    </row>
    <row r="3717" spans="1:2" x14ac:dyDescent="0.2">
      <c r="A3717" t="s">
        <v>8219</v>
      </c>
      <c r="B3717">
        <v>27</v>
      </c>
    </row>
    <row r="3718" spans="1:2" x14ac:dyDescent="0.2">
      <c r="A3718" t="s">
        <v>8219</v>
      </c>
      <c r="B3718">
        <v>24</v>
      </c>
    </row>
    <row r="3719" spans="1:2" x14ac:dyDescent="0.2">
      <c r="A3719" t="s">
        <v>8219</v>
      </c>
      <c r="B3719">
        <v>13</v>
      </c>
    </row>
    <row r="3720" spans="1:2" x14ac:dyDescent="0.2">
      <c r="A3720" t="s">
        <v>8219</v>
      </c>
      <c r="B3720">
        <v>46</v>
      </c>
    </row>
    <row r="3721" spans="1:2" x14ac:dyDescent="0.2">
      <c r="A3721" t="s">
        <v>8219</v>
      </c>
      <c r="B3721">
        <v>4</v>
      </c>
    </row>
    <row r="3722" spans="1:2" x14ac:dyDescent="0.2">
      <c r="A3722" t="s">
        <v>8219</v>
      </c>
      <c r="B3722">
        <v>40</v>
      </c>
    </row>
    <row r="3723" spans="1:2" x14ac:dyDescent="0.2">
      <c r="A3723" t="s">
        <v>8219</v>
      </c>
      <c r="B3723">
        <v>44</v>
      </c>
    </row>
    <row r="3724" spans="1:2" x14ac:dyDescent="0.2">
      <c r="A3724" t="s">
        <v>8219</v>
      </c>
      <c r="B3724">
        <v>35</v>
      </c>
    </row>
    <row r="3725" spans="1:2" x14ac:dyDescent="0.2">
      <c r="A3725" t="s">
        <v>8219</v>
      </c>
      <c r="B3725">
        <v>63</v>
      </c>
    </row>
    <row r="3726" spans="1:2" x14ac:dyDescent="0.2">
      <c r="A3726" t="s">
        <v>8219</v>
      </c>
      <c r="B3726">
        <v>89</v>
      </c>
    </row>
    <row r="3727" spans="1:2" x14ac:dyDescent="0.2">
      <c r="A3727" t="s">
        <v>8219</v>
      </c>
      <c r="B3727">
        <v>15</v>
      </c>
    </row>
    <row r="3728" spans="1:2" x14ac:dyDescent="0.2">
      <c r="A3728" t="s">
        <v>8219</v>
      </c>
      <c r="B3728">
        <v>46</v>
      </c>
    </row>
    <row r="3729" spans="1:2" x14ac:dyDescent="0.2">
      <c r="A3729" t="s">
        <v>8219</v>
      </c>
      <c r="B3729">
        <v>33</v>
      </c>
    </row>
    <row r="3730" spans="1:2" x14ac:dyDescent="0.2">
      <c r="A3730" t="s">
        <v>8221</v>
      </c>
      <c r="B3730">
        <v>31</v>
      </c>
    </row>
    <row r="3731" spans="1:2" x14ac:dyDescent="0.2">
      <c r="A3731" t="s">
        <v>8221</v>
      </c>
      <c r="B3731">
        <v>5</v>
      </c>
    </row>
    <row r="3732" spans="1:2" x14ac:dyDescent="0.2">
      <c r="A3732" t="s">
        <v>8221</v>
      </c>
      <c r="B3732">
        <v>1</v>
      </c>
    </row>
    <row r="3733" spans="1:2" x14ac:dyDescent="0.2">
      <c r="A3733" t="s">
        <v>8221</v>
      </c>
      <c r="B3733">
        <v>12</v>
      </c>
    </row>
    <row r="3734" spans="1:2" x14ac:dyDescent="0.2">
      <c r="A3734" t="s">
        <v>8221</v>
      </c>
      <c r="B3734">
        <v>4</v>
      </c>
    </row>
    <row r="3735" spans="1:2" x14ac:dyDescent="0.2">
      <c r="A3735" t="s">
        <v>8221</v>
      </c>
      <c r="B3735">
        <v>0</v>
      </c>
    </row>
    <row r="3736" spans="1:2" x14ac:dyDescent="0.2">
      <c r="A3736" t="s">
        <v>8221</v>
      </c>
      <c r="B3736">
        <v>7</v>
      </c>
    </row>
    <row r="3737" spans="1:2" x14ac:dyDescent="0.2">
      <c r="A3737" t="s">
        <v>8221</v>
      </c>
      <c r="B3737">
        <v>2</v>
      </c>
    </row>
    <row r="3738" spans="1:2" x14ac:dyDescent="0.2">
      <c r="A3738" t="s">
        <v>8221</v>
      </c>
      <c r="B3738">
        <v>1</v>
      </c>
    </row>
    <row r="3739" spans="1:2" x14ac:dyDescent="0.2">
      <c r="A3739" t="s">
        <v>8221</v>
      </c>
      <c r="B3739">
        <v>4</v>
      </c>
    </row>
    <row r="3740" spans="1:2" x14ac:dyDescent="0.2">
      <c r="A3740" t="s">
        <v>8221</v>
      </c>
      <c r="B3740">
        <v>6</v>
      </c>
    </row>
    <row r="3741" spans="1:2" x14ac:dyDescent="0.2">
      <c r="A3741" t="s">
        <v>8221</v>
      </c>
      <c r="B3741">
        <v>8</v>
      </c>
    </row>
    <row r="3742" spans="1:2" x14ac:dyDescent="0.2">
      <c r="A3742" t="s">
        <v>8221</v>
      </c>
      <c r="B3742">
        <v>14</v>
      </c>
    </row>
    <row r="3743" spans="1:2" x14ac:dyDescent="0.2">
      <c r="A3743" t="s">
        <v>8221</v>
      </c>
      <c r="B3743">
        <v>0</v>
      </c>
    </row>
    <row r="3744" spans="1:2" x14ac:dyDescent="0.2">
      <c r="A3744" t="s">
        <v>8221</v>
      </c>
      <c r="B3744">
        <v>4</v>
      </c>
    </row>
    <row r="3745" spans="1:2" x14ac:dyDescent="0.2">
      <c r="A3745" t="s">
        <v>8221</v>
      </c>
      <c r="B3745">
        <v>0</v>
      </c>
    </row>
    <row r="3746" spans="1:2" x14ac:dyDescent="0.2">
      <c r="A3746" t="s">
        <v>8221</v>
      </c>
      <c r="B3746">
        <v>0</v>
      </c>
    </row>
    <row r="3747" spans="1:2" x14ac:dyDescent="0.2">
      <c r="A3747" t="s">
        <v>8221</v>
      </c>
      <c r="B3747">
        <v>1</v>
      </c>
    </row>
    <row r="3748" spans="1:2" x14ac:dyDescent="0.2">
      <c r="A3748" t="s">
        <v>8221</v>
      </c>
      <c r="B3748">
        <v>1</v>
      </c>
    </row>
    <row r="3749" spans="1:2" x14ac:dyDescent="0.2">
      <c r="A3749" t="s">
        <v>8221</v>
      </c>
      <c r="B3749">
        <v>1</v>
      </c>
    </row>
    <row r="3750" spans="1:2" x14ac:dyDescent="0.2">
      <c r="A3750" t="s">
        <v>8219</v>
      </c>
      <c r="B3750">
        <v>52</v>
      </c>
    </row>
    <row r="3751" spans="1:2" x14ac:dyDescent="0.2">
      <c r="A3751" t="s">
        <v>8219</v>
      </c>
      <c r="B3751">
        <v>7</v>
      </c>
    </row>
    <row r="3752" spans="1:2" x14ac:dyDescent="0.2">
      <c r="A3752" t="s">
        <v>8219</v>
      </c>
      <c r="B3752">
        <v>28</v>
      </c>
    </row>
    <row r="3753" spans="1:2" x14ac:dyDescent="0.2">
      <c r="A3753" t="s">
        <v>8219</v>
      </c>
      <c r="B3753">
        <v>11</v>
      </c>
    </row>
    <row r="3754" spans="1:2" x14ac:dyDescent="0.2">
      <c r="A3754" t="s">
        <v>8219</v>
      </c>
      <c r="B3754">
        <v>15</v>
      </c>
    </row>
    <row r="3755" spans="1:2" x14ac:dyDescent="0.2">
      <c r="A3755" t="s">
        <v>8219</v>
      </c>
      <c r="B3755">
        <v>30</v>
      </c>
    </row>
    <row r="3756" spans="1:2" x14ac:dyDescent="0.2">
      <c r="A3756" t="s">
        <v>8219</v>
      </c>
      <c r="B3756">
        <v>27</v>
      </c>
    </row>
    <row r="3757" spans="1:2" x14ac:dyDescent="0.2">
      <c r="A3757" t="s">
        <v>8219</v>
      </c>
      <c r="B3757">
        <v>28</v>
      </c>
    </row>
    <row r="3758" spans="1:2" x14ac:dyDescent="0.2">
      <c r="A3758" t="s">
        <v>8219</v>
      </c>
      <c r="B3758">
        <v>17</v>
      </c>
    </row>
    <row r="3759" spans="1:2" x14ac:dyDescent="0.2">
      <c r="A3759" t="s">
        <v>8219</v>
      </c>
      <c r="B3759">
        <v>50</v>
      </c>
    </row>
    <row r="3760" spans="1:2" x14ac:dyDescent="0.2">
      <c r="A3760" t="s">
        <v>8219</v>
      </c>
      <c r="B3760">
        <v>26</v>
      </c>
    </row>
    <row r="3761" spans="1:2" x14ac:dyDescent="0.2">
      <c r="A3761" t="s">
        <v>8219</v>
      </c>
      <c r="B3761">
        <v>88</v>
      </c>
    </row>
    <row r="3762" spans="1:2" x14ac:dyDescent="0.2">
      <c r="A3762" t="s">
        <v>8219</v>
      </c>
      <c r="B3762">
        <v>91</v>
      </c>
    </row>
    <row r="3763" spans="1:2" x14ac:dyDescent="0.2">
      <c r="A3763" t="s">
        <v>8219</v>
      </c>
      <c r="B3763">
        <v>3</v>
      </c>
    </row>
    <row r="3764" spans="1:2" x14ac:dyDescent="0.2">
      <c r="A3764" t="s">
        <v>8219</v>
      </c>
      <c r="B3764">
        <v>28</v>
      </c>
    </row>
    <row r="3765" spans="1:2" x14ac:dyDescent="0.2">
      <c r="A3765" t="s">
        <v>8219</v>
      </c>
      <c r="B3765">
        <v>77</v>
      </c>
    </row>
    <row r="3766" spans="1:2" x14ac:dyDescent="0.2">
      <c r="A3766" t="s">
        <v>8219</v>
      </c>
      <c r="B3766">
        <v>27</v>
      </c>
    </row>
    <row r="3767" spans="1:2" x14ac:dyDescent="0.2">
      <c r="A3767" t="s">
        <v>8219</v>
      </c>
      <c r="B3767">
        <v>107</v>
      </c>
    </row>
    <row r="3768" spans="1:2" x14ac:dyDescent="0.2">
      <c r="A3768" t="s">
        <v>8219</v>
      </c>
      <c r="B3768">
        <v>96</v>
      </c>
    </row>
    <row r="3769" spans="1:2" x14ac:dyDescent="0.2">
      <c r="A3769" t="s">
        <v>8219</v>
      </c>
      <c r="B3769">
        <v>56</v>
      </c>
    </row>
    <row r="3770" spans="1:2" x14ac:dyDescent="0.2">
      <c r="A3770" t="s">
        <v>8219</v>
      </c>
      <c r="B3770">
        <v>58</v>
      </c>
    </row>
    <row r="3771" spans="1:2" x14ac:dyDescent="0.2">
      <c r="A3771" t="s">
        <v>8219</v>
      </c>
      <c r="B3771">
        <v>15</v>
      </c>
    </row>
    <row r="3772" spans="1:2" x14ac:dyDescent="0.2">
      <c r="A3772" t="s">
        <v>8219</v>
      </c>
      <c r="B3772">
        <v>20</v>
      </c>
    </row>
    <row r="3773" spans="1:2" x14ac:dyDescent="0.2">
      <c r="A3773" t="s">
        <v>8219</v>
      </c>
      <c r="B3773">
        <v>38</v>
      </c>
    </row>
    <row r="3774" spans="1:2" x14ac:dyDescent="0.2">
      <c r="A3774" t="s">
        <v>8219</v>
      </c>
      <c r="B3774">
        <v>33</v>
      </c>
    </row>
    <row r="3775" spans="1:2" x14ac:dyDescent="0.2">
      <c r="A3775" t="s">
        <v>8219</v>
      </c>
      <c r="B3775">
        <v>57</v>
      </c>
    </row>
    <row r="3776" spans="1:2" x14ac:dyDescent="0.2">
      <c r="A3776" t="s">
        <v>8219</v>
      </c>
      <c r="B3776">
        <v>25</v>
      </c>
    </row>
    <row r="3777" spans="1:2" x14ac:dyDescent="0.2">
      <c r="A3777" t="s">
        <v>8219</v>
      </c>
      <c r="B3777">
        <v>14</v>
      </c>
    </row>
    <row r="3778" spans="1:2" x14ac:dyDescent="0.2">
      <c r="A3778" t="s">
        <v>8219</v>
      </c>
      <c r="B3778">
        <v>94</v>
      </c>
    </row>
    <row r="3779" spans="1:2" x14ac:dyDescent="0.2">
      <c r="A3779" t="s">
        <v>8219</v>
      </c>
      <c r="B3779">
        <v>59</v>
      </c>
    </row>
    <row r="3780" spans="1:2" x14ac:dyDescent="0.2">
      <c r="A3780" t="s">
        <v>8219</v>
      </c>
      <c r="B3780">
        <v>36</v>
      </c>
    </row>
    <row r="3781" spans="1:2" x14ac:dyDescent="0.2">
      <c r="A3781" t="s">
        <v>8219</v>
      </c>
      <c r="B3781">
        <v>115</v>
      </c>
    </row>
    <row r="3782" spans="1:2" x14ac:dyDescent="0.2">
      <c r="A3782" t="s">
        <v>8219</v>
      </c>
      <c r="B3782">
        <v>30</v>
      </c>
    </row>
    <row r="3783" spans="1:2" x14ac:dyDescent="0.2">
      <c r="A3783" t="s">
        <v>8219</v>
      </c>
      <c r="B3783">
        <v>52</v>
      </c>
    </row>
    <row r="3784" spans="1:2" x14ac:dyDescent="0.2">
      <c r="A3784" t="s">
        <v>8219</v>
      </c>
      <c r="B3784">
        <v>27</v>
      </c>
    </row>
    <row r="3785" spans="1:2" x14ac:dyDescent="0.2">
      <c r="A3785" t="s">
        <v>8219</v>
      </c>
      <c r="B3785">
        <v>24</v>
      </c>
    </row>
    <row r="3786" spans="1:2" x14ac:dyDescent="0.2">
      <c r="A3786" t="s">
        <v>8219</v>
      </c>
      <c r="B3786">
        <v>10</v>
      </c>
    </row>
    <row r="3787" spans="1:2" x14ac:dyDescent="0.2">
      <c r="A3787" t="s">
        <v>8219</v>
      </c>
      <c r="B3787">
        <v>30</v>
      </c>
    </row>
    <row r="3788" spans="1:2" x14ac:dyDescent="0.2">
      <c r="A3788" t="s">
        <v>8219</v>
      </c>
      <c r="B3788">
        <v>71</v>
      </c>
    </row>
    <row r="3789" spans="1:2" x14ac:dyDescent="0.2">
      <c r="A3789" t="s">
        <v>8219</v>
      </c>
      <c r="B3789">
        <v>10</v>
      </c>
    </row>
    <row r="3790" spans="1:2" x14ac:dyDescent="0.2">
      <c r="A3790" t="s">
        <v>8221</v>
      </c>
      <c r="B3790">
        <v>1</v>
      </c>
    </row>
    <row r="3791" spans="1:2" x14ac:dyDescent="0.2">
      <c r="A3791" t="s">
        <v>8221</v>
      </c>
      <c r="B3791">
        <v>4</v>
      </c>
    </row>
    <row r="3792" spans="1:2" x14ac:dyDescent="0.2">
      <c r="A3792" t="s">
        <v>8221</v>
      </c>
      <c r="B3792">
        <v>0</v>
      </c>
    </row>
    <row r="3793" spans="1:2" x14ac:dyDescent="0.2">
      <c r="A3793" t="s">
        <v>8221</v>
      </c>
      <c r="B3793">
        <v>0</v>
      </c>
    </row>
    <row r="3794" spans="1:2" x14ac:dyDescent="0.2">
      <c r="A3794" t="s">
        <v>8221</v>
      </c>
      <c r="B3794">
        <v>2</v>
      </c>
    </row>
    <row r="3795" spans="1:2" x14ac:dyDescent="0.2">
      <c r="A3795" t="s">
        <v>8221</v>
      </c>
      <c r="B3795">
        <v>24</v>
      </c>
    </row>
    <row r="3796" spans="1:2" x14ac:dyDescent="0.2">
      <c r="A3796" t="s">
        <v>8221</v>
      </c>
      <c r="B3796">
        <v>1</v>
      </c>
    </row>
    <row r="3797" spans="1:2" x14ac:dyDescent="0.2">
      <c r="A3797" t="s">
        <v>8221</v>
      </c>
      <c r="B3797">
        <v>2</v>
      </c>
    </row>
    <row r="3798" spans="1:2" x14ac:dyDescent="0.2">
      <c r="A3798" t="s">
        <v>8221</v>
      </c>
      <c r="B3798">
        <v>1</v>
      </c>
    </row>
    <row r="3799" spans="1:2" x14ac:dyDescent="0.2">
      <c r="A3799" t="s">
        <v>8221</v>
      </c>
      <c r="B3799">
        <v>37</v>
      </c>
    </row>
    <row r="3800" spans="1:2" x14ac:dyDescent="0.2">
      <c r="A3800" t="s">
        <v>8221</v>
      </c>
      <c r="B3800">
        <v>5</v>
      </c>
    </row>
    <row r="3801" spans="1:2" x14ac:dyDescent="0.2">
      <c r="A3801" t="s">
        <v>8221</v>
      </c>
      <c r="B3801">
        <v>4</v>
      </c>
    </row>
    <row r="3802" spans="1:2" x14ac:dyDescent="0.2">
      <c r="A3802" t="s">
        <v>8221</v>
      </c>
      <c r="B3802">
        <v>16</v>
      </c>
    </row>
    <row r="3803" spans="1:2" x14ac:dyDescent="0.2">
      <c r="A3803" t="s">
        <v>8221</v>
      </c>
      <c r="B3803">
        <v>9</v>
      </c>
    </row>
    <row r="3804" spans="1:2" x14ac:dyDescent="0.2">
      <c r="A3804" t="s">
        <v>8221</v>
      </c>
      <c r="B3804">
        <v>0</v>
      </c>
    </row>
    <row r="3805" spans="1:2" x14ac:dyDescent="0.2">
      <c r="A3805" t="s">
        <v>8221</v>
      </c>
      <c r="B3805">
        <v>40</v>
      </c>
    </row>
    <row r="3806" spans="1:2" x14ac:dyDescent="0.2">
      <c r="A3806" t="s">
        <v>8221</v>
      </c>
      <c r="B3806">
        <v>0</v>
      </c>
    </row>
    <row r="3807" spans="1:2" x14ac:dyDescent="0.2">
      <c r="A3807" t="s">
        <v>8221</v>
      </c>
      <c r="B3807">
        <v>2</v>
      </c>
    </row>
    <row r="3808" spans="1:2" x14ac:dyDescent="0.2">
      <c r="A3808" t="s">
        <v>8221</v>
      </c>
      <c r="B3808">
        <v>1</v>
      </c>
    </row>
    <row r="3809" spans="1:2" x14ac:dyDescent="0.2">
      <c r="A3809" t="s">
        <v>8221</v>
      </c>
      <c r="B3809">
        <v>9</v>
      </c>
    </row>
    <row r="3810" spans="1:2" x14ac:dyDescent="0.2">
      <c r="A3810" t="s">
        <v>8219</v>
      </c>
      <c r="B3810">
        <v>24</v>
      </c>
    </row>
    <row r="3811" spans="1:2" x14ac:dyDescent="0.2">
      <c r="A3811" t="s">
        <v>8219</v>
      </c>
      <c r="B3811">
        <v>38</v>
      </c>
    </row>
    <row r="3812" spans="1:2" x14ac:dyDescent="0.2">
      <c r="A3812" t="s">
        <v>8219</v>
      </c>
      <c r="B3812">
        <v>26</v>
      </c>
    </row>
    <row r="3813" spans="1:2" x14ac:dyDescent="0.2">
      <c r="A3813" t="s">
        <v>8219</v>
      </c>
      <c r="B3813">
        <v>19</v>
      </c>
    </row>
    <row r="3814" spans="1:2" x14ac:dyDescent="0.2">
      <c r="A3814" t="s">
        <v>8219</v>
      </c>
      <c r="B3814">
        <v>11</v>
      </c>
    </row>
    <row r="3815" spans="1:2" x14ac:dyDescent="0.2">
      <c r="A3815" t="s">
        <v>8219</v>
      </c>
      <c r="B3815">
        <v>27</v>
      </c>
    </row>
    <row r="3816" spans="1:2" x14ac:dyDescent="0.2">
      <c r="A3816" t="s">
        <v>8219</v>
      </c>
      <c r="B3816">
        <v>34</v>
      </c>
    </row>
    <row r="3817" spans="1:2" x14ac:dyDescent="0.2">
      <c r="A3817" t="s">
        <v>8219</v>
      </c>
      <c r="B3817">
        <v>20</v>
      </c>
    </row>
    <row r="3818" spans="1:2" x14ac:dyDescent="0.2">
      <c r="A3818" t="s">
        <v>8219</v>
      </c>
      <c r="B3818">
        <v>37</v>
      </c>
    </row>
    <row r="3819" spans="1:2" x14ac:dyDescent="0.2">
      <c r="A3819" t="s">
        <v>8219</v>
      </c>
      <c r="B3819">
        <v>20</v>
      </c>
    </row>
    <row r="3820" spans="1:2" x14ac:dyDescent="0.2">
      <c r="A3820" t="s">
        <v>8219</v>
      </c>
      <c r="B3820">
        <v>10</v>
      </c>
    </row>
    <row r="3821" spans="1:2" x14ac:dyDescent="0.2">
      <c r="A3821" t="s">
        <v>8219</v>
      </c>
      <c r="B3821">
        <v>26</v>
      </c>
    </row>
    <row r="3822" spans="1:2" x14ac:dyDescent="0.2">
      <c r="A3822" t="s">
        <v>8219</v>
      </c>
      <c r="B3822">
        <v>20</v>
      </c>
    </row>
    <row r="3823" spans="1:2" x14ac:dyDescent="0.2">
      <c r="A3823" t="s">
        <v>8219</v>
      </c>
      <c r="B3823">
        <v>46</v>
      </c>
    </row>
    <row r="3824" spans="1:2" x14ac:dyDescent="0.2">
      <c r="A3824" t="s">
        <v>8219</v>
      </c>
      <c r="B3824">
        <v>76</v>
      </c>
    </row>
    <row r="3825" spans="1:2" x14ac:dyDescent="0.2">
      <c r="A3825" t="s">
        <v>8219</v>
      </c>
      <c r="B3825">
        <v>41</v>
      </c>
    </row>
    <row r="3826" spans="1:2" x14ac:dyDescent="0.2">
      <c r="A3826" t="s">
        <v>8219</v>
      </c>
      <c r="B3826">
        <v>7</v>
      </c>
    </row>
    <row r="3827" spans="1:2" x14ac:dyDescent="0.2">
      <c r="A3827" t="s">
        <v>8219</v>
      </c>
      <c r="B3827">
        <v>49</v>
      </c>
    </row>
    <row r="3828" spans="1:2" x14ac:dyDescent="0.2">
      <c r="A3828" t="s">
        <v>8219</v>
      </c>
      <c r="B3828">
        <v>26</v>
      </c>
    </row>
    <row r="3829" spans="1:2" x14ac:dyDescent="0.2">
      <c r="A3829" t="s">
        <v>8219</v>
      </c>
      <c r="B3829">
        <v>65</v>
      </c>
    </row>
    <row r="3830" spans="1:2" x14ac:dyDescent="0.2">
      <c r="A3830" t="s">
        <v>8219</v>
      </c>
      <c r="B3830">
        <v>28</v>
      </c>
    </row>
    <row r="3831" spans="1:2" x14ac:dyDescent="0.2">
      <c r="A3831" t="s">
        <v>8219</v>
      </c>
      <c r="B3831">
        <v>8</v>
      </c>
    </row>
    <row r="3832" spans="1:2" x14ac:dyDescent="0.2">
      <c r="A3832" t="s">
        <v>8219</v>
      </c>
      <c r="B3832">
        <v>3</v>
      </c>
    </row>
    <row r="3833" spans="1:2" x14ac:dyDescent="0.2">
      <c r="A3833" t="s">
        <v>8219</v>
      </c>
      <c r="B3833">
        <v>9</v>
      </c>
    </row>
    <row r="3834" spans="1:2" x14ac:dyDescent="0.2">
      <c r="A3834" t="s">
        <v>8219</v>
      </c>
      <c r="B3834">
        <v>9</v>
      </c>
    </row>
    <row r="3835" spans="1:2" x14ac:dyDescent="0.2">
      <c r="A3835" t="s">
        <v>8219</v>
      </c>
      <c r="B3835">
        <v>20</v>
      </c>
    </row>
    <row r="3836" spans="1:2" x14ac:dyDescent="0.2">
      <c r="A3836" t="s">
        <v>8219</v>
      </c>
      <c r="B3836">
        <v>57</v>
      </c>
    </row>
    <row r="3837" spans="1:2" x14ac:dyDescent="0.2">
      <c r="A3837" t="s">
        <v>8219</v>
      </c>
      <c r="B3837">
        <v>8</v>
      </c>
    </row>
    <row r="3838" spans="1:2" x14ac:dyDescent="0.2">
      <c r="A3838" t="s">
        <v>8219</v>
      </c>
      <c r="B3838">
        <v>14</v>
      </c>
    </row>
    <row r="3839" spans="1:2" x14ac:dyDescent="0.2">
      <c r="A3839" t="s">
        <v>8219</v>
      </c>
      <c r="B3839">
        <v>17</v>
      </c>
    </row>
    <row r="3840" spans="1:2" x14ac:dyDescent="0.2">
      <c r="A3840" t="s">
        <v>8219</v>
      </c>
      <c r="B3840">
        <v>100</v>
      </c>
    </row>
    <row r="3841" spans="1:2" x14ac:dyDescent="0.2">
      <c r="A3841" t="s">
        <v>8219</v>
      </c>
      <c r="B3841">
        <v>32</v>
      </c>
    </row>
    <row r="3842" spans="1:2" x14ac:dyDescent="0.2">
      <c r="A3842" t="s">
        <v>8219</v>
      </c>
      <c r="B3842">
        <v>3</v>
      </c>
    </row>
    <row r="3843" spans="1:2" x14ac:dyDescent="0.2">
      <c r="A3843" t="s">
        <v>8221</v>
      </c>
      <c r="B3843">
        <v>34</v>
      </c>
    </row>
    <row r="3844" spans="1:2" x14ac:dyDescent="0.2">
      <c r="A3844" t="s">
        <v>8221</v>
      </c>
      <c r="B3844">
        <v>23</v>
      </c>
    </row>
    <row r="3845" spans="1:2" x14ac:dyDescent="0.2">
      <c r="A3845" t="s">
        <v>8221</v>
      </c>
      <c r="B3845">
        <v>19</v>
      </c>
    </row>
    <row r="3846" spans="1:2" x14ac:dyDescent="0.2">
      <c r="A3846" t="s">
        <v>8221</v>
      </c>
      <c r="B3846">
        <v>50</v>
      </c>
    </row>
    <row r="3847" spans="1:2" x14ac:dyDescent="0.2">
      <c r="A3847" t="s">
        <v>8221</v>
      </c>
      <c r="B3847">
        <v>12</v>
      </c>
    </row>
    <row r="3848" spans="1:2" x14ac:dyDescent="0.2">
      <c r="A3848" t="s">
        <v>8221</v>
      </c>
      <c r="B3848">
        <v>8</v>
      </c>
    </row>
    <row r="3849" spans="1:2" x14ac:dyDescent="0.2">
      <c r="A3849" t="s">
        <v>8221</v>
      </c>
      <c r="B3849">
        <v>9</v>
      </c>
    </row>
    <row r="3850" spans="1:2" x14ac:dyDescent="0.2">
      <c r="A3850" t="s">
        <v>8221</v>
      </c>
      <c r="B3850">
        <v>43</v>
      </c>
    </row>
    <row r="3851" spans="1:2" x14ac:dyDescent="0.2">
      <c r="A3851" t="s">
        <v>8221</v>
      </c>
      <c r="B3851">
        <v>28</v>
      </c>
    </row>
    <row r="3852" spans="1:2" x14ac:dyDescent="0.2">
      <c r="A3852" t="s">
        <v>8221</v>
      </c>
      <c r="B3852">
        <v>4</v>
      </c>
    </row>
    <row r="3853" spans="1:2" x14ac:dyDescent="0.2">
      <c r="A3853" t="s">
        <v>8221</v>
      </c>
      <c r="B3853">
        <v>24</v>
      </c>
    </row>
    <row r="3854" spans="1:2" x14ac:dyDescent="0.2">
      <c r="A3854" t="s">
        <v>8221</v>
      </c>
      <c r="B3854">
        <v>2</v>
      </c>
    </row>
    <row r="3855" spans="1:2" x14ac:dyDescent="0.2">
      <c r="A3855" t="s">
        <v>8221</v>
      </c>
      <c r="B3855">
        <v>2</v>
      </c>
    </row>
    <row r="3856" spans="1:2" x14ac:dyDescent="0.2">
      <c r="A3856" t="s">
        <v>8221</v>
      </c>
      <c r="B3856">
        <v>20</v>
      </c>
    </row>
    <row r="3857" spans="1:2" x14ac:dyDescent="0.2">
      <c r="A3857" t="s">
        <v>8221</v>
      </c>
      <c r="B3857">
        <v>1</v>
      </c>
    </row>
    <row r="3858" spans="1:2" x14ac:dyDescent="0.2">
      <c r="A3858" t="s">
        <v>8221</v>
      </c>
      <c r="B3858">
        <v>1</v>
      </c>
    </row>
    <row r="3859" spans="1:2" x14ac:dyDescent="0.2">
      <c r="A3859" t="s">
        <v>8221</v>
      </c>
      <c r="B3859">
        <v>4</v>
      </c>
    </row>
    <row r="3860" spans="1:2" x14ac:dyDescent="0.2">
      <c r="A3860" t="s">
        <v>8221</v>
      </c>
      <c r="B3860">
        <v>1</v>
      </c>
    </row>
    <row r="3861" spans="1:2" x14ac:dyDescent="0.2">
      <c r="A3861" t="s">
        <v>8221</v>
      </c>
      <c r="B3861">
        <v>1</v>
      </c>
    </row>
    <row r="3862" spans="1:2" x14ac:dyDescent="0.2">
      <c r="A3862" t="s">
        <v>8221</v>
      </c>
      <c r="B3862">
        <v>13</v>
      </c>
    </row>
    <row r="3863" spans="1:2" x14ac:dyDescent="0.2">
      <c r="A3863" t="s">
        <v>8221</v>
      </c>
      <c r="B3863">
        <v>1</v>
      </c>
    </row>
    <row r="3864" spans="1:2" x14ac:dyDescent="0.2">
      <c r="A3864" t="s">
        <v>8221</v>
      </c>
      <c r="B3864">
        <v>1</v>
      </c>
    </row>
    <row r="3865" spans="1:2" x14ac:dyDescent="0.2">
      <c r="A3865" t="s">
        <v>8221</v>
      </c>
      <c r="B3865">
        <v>0</v>
      </c>
    </row>
    <row r="3866" spans="1:2" x14ac:dyDescent="0.2">
      <c r="A3866" t="s">
        <v>8221</v>
      </c>
      <c r="B3866">
        <v>3</v>
      </c>
    </row>
    <row r="3867" spans="1:2" x14ac:dyDescent="0.2">
      <c r="A3867" t="s">
        <v>8221</v>
      </c>
      <c r="B3867">
        <v>14</v>
      </c>
    </row>
    <row r="3868" spans="1:2" x14ac:dyDescent="0.2">
      <c r="A3868" t="s">
        <v>8221</v>
      </c>
      <c r="B3868">
        <v>2</v>
      </c>
    </row>
    <row r="3869" spans="1:2" x14ac:dyDescent="0.2">
      <c r="A3869" t="s">
        <v>8221</v>
      </c>
      <c r="B3869">
        <v>5</v>
      </c>
    </row>
    <row r="3870" spans="1:2" x14ac:dyDescent="0.2">
      <c r="A3870" t="s">
        <v>8220</v>
      </c>
      <c r="B3870">
        <v>1</v>
      </c>
    </row>
    <row r="3871" spans="1:2" x14ac:dyDescent="0.2">
      <c r="A3871" t="s">
        <v>8220</v>
      </c>
      <c r="B3871">
        <v>15</v>
      </c>
    </row>
    <row r="3872" spans="1:2" x14ac:dyDescent="0.2">
      <c r="A3872" t="s">
        <v>8220</v>
      </c>
      <c r="B3872">
        <v>10</v>
      </c>
    </row>
    <row r="3873" spans="1:2" x14ac:dyDescent="0.2">
      <c r="A3873" t="s">
        <v>8220</v>
      </c>
      <c r="B3873">
        <v>3</v>
      </c>
    </row>
    <row r="3874" spans="1:2" x14ac:dyDescent="0.2">
      <c r="A3874" t="s">
        <v>8220</v>
      </c>
      <c r="B3874">
        <v>0</v>
      </c>
    </row>
    <row r="3875" spans="1:2" x14ac:dyDescent="0.2">
      <c r="A3875" t="s">
        <v>8220</v>
      </c>
      <c r="B3875">
        <v>0</v>
      </c>
    </row>
    <row r="3876" spans="1:2" x14ac:dyDescent="0.2">
      <c r="A3876" t="s">
        <v>8220</v>
      </c>
      <c r="B3876">
        <v>0</v>
      </c>
    </row>
    <row r="3877" spans="1:2" x14ac:dyDescent="0.2">
      <c r="A3877" t="s">
        <v>8220</v>
      </c>
      <c r="B3877">
        <v>0</v>
      </c>
    </row>
    <row r="3878" spans="1:2" x14ac:dyDescent="0.2">
      <c r="A3878" t="s">
        <v>8220</v>
      </c>
      <c r="B3878">
        <v>46</v>
      </c>
    </row>
    <row r="3879" spans="1:2" x14ac:dyDescent="0.2">
      <c r="A3879" t="s">
        <v>8220</v>
      </c>
      <c r="B3879">
        <v>14</v>
      </c>
    </row>
    <row r="3880" spans="1:2" x14ac:dyDescent="0.2">
      <c r="A3880" t="s">
        <v>8220</v>
      </c>
      <c r="B3880">
        <v>1</v>
      </c>
    </row>
    <row r="3881" spans="1:2" x14ac:dyDescent="0.2">
      <c r="A3881" t="s">
        <v>8220</v>
      </c>
      <c r="B3881">
        <v>0</v>
      </c>
    </row>
    <row r="3882" spans="1:2" x14ac:dyDescent="0.2">
      <c r="A3882" t="s">
        <v>8220</v>
      </c>
      <c r="B3882">
        <v>17</v>
      </c>
    </row>
    <row r="3883" spans="1:2" x14ac:dyDescent="0.2">
      <c r="A3883" t="s">
        <v>8220</v>
      </c>
      <c r="B3883">
        <v>1</v>
      </c>
    </row>
    <row r="3884" spans="1:2" x14ac:dyDescent="0.2">
      <c r="A3884" t="s">
        <v>8220</v>
      </c>
      <c r="B3884">
        <v>0</v>
      </c>
    </row>
    <row r="3885" spans="1:2" x14ac:dyDescent="0.2">
      <c r="A3885" t="s">
        <v>8220</v>
      </c>
      <c r="B3885">
        <v>0</v>
      </c>
    </row>
    <row r="3886" spans="1:2" x14ac:dyDescent="0.2">
      <c r="A3886" t="s">
        <v>8220</v>
      </c>
      <c r="B3886">
        <v>0</v>
      </c>
    </row>
    <row r="3887" spans="1:2" x14ac:dyDescent="0.2">
      <c r="A3887" t="s">
        <v>8220</v>
      </c>
      <c r="B3887">
        <v>0</v>
      </c>
    </row>
    <row r="3888" spans="1:2" x14ac:dyDescent="0.2">
      <c r="A3888" t="s">
        <v>8220</v>
      </c>
      <c r="B3888">
        <v>0</v>
      </c>
    </row>
    <row r="3889" spans="1:2" x14ac:dyDescent="0.2">
      <c r="A3889" t="s">
        <v>8220</v>
      </c>
      <c r="B3889">
        <v>2</v>
      </c>
    </row>
    <row r="3890" spans="1:2" x14ac:dyDescent="0.2">
      <c r="A3890" t="s">
        <v>8221</v>
      </c>
      <c r="B3890">
        <v>14</v>
      </c>
    </row>
    <row r="3891" spans="1:2" x14ac:dyDescent="0.2">
      <c r="A3891" t="s">
        <v>8221</v>
      </c>
      <c r="B3891">
        <v>9</v>
      </c>
    </row>
    <row r="3892" spans="1:2" x14ac:dyDescent="0.2">
      <c r="A3892" t="s">
        <v>8221</v>
      </c>
      <c r="B3892">
        <v>8</v>
      </c>
    </row>
    <row r="3893" spans="1:2" x14ac:dyDescent="0.2">
      <c r="A3893" t="s">
        <v>8221</v>
      </c>
      <c r="B3893">
        <v>7</v>
      </c>
    </row>
    <row r="3894" spans="1:2" x14ac:dyDescent="0.2">
      <c r="A3894" t="s">
        <v>8221</v>
      </c>
      <c r="B3894">
        <v>0</v>
      </c>
    </row>
    <row r="3895" spans="1:2" x14ac:dyDescent="0.2">
      <c r="A3895" t="s">
        <v>8221</v>
      </c>
      <c r="B3895">
        <v>84</v>
      </c>
    </row>
    <row r="3896" spans="1:2" x14ac:dyDescent="0.2">
      <c r="A3896" t="s">
        <v>8221</v>
      </c>
      <c r="B3896">
        <v>11</v>
      </c>
    </row>
    <row r="3897" spans="1:2" x14ac:dyDescent="0.2">
      <c r="A3897" t="s">
        <v>8221</v>
      </c>
      <c r="B3897">
        <v>1</v>
      </c>
    </row>
    <row r="3898" spans="1:2" x14ac:dyDescent="0.2">
      <c r="A3898" t="s">
        <v>8221</v>
      </c>
      <c r="B3898">
        <v>4</v>
      </c>
    </row>
    <row r="3899" spans="1:2" x14ac:dyDescent="0.2">
      <c r="A3899" t="s">
        <v>8221</v>
      </c>
      <c r="B3899">
        <v>10</v>
      </c>
    </row>
    <row r="3900" spans="1:2" x14ac:dyDescent="0.2">
      <c r="A3900" t="s">
        <v>8221</v>
      </c>
      <c r="B3900">
        <v>16</v>
      </c>
    </row>
    <row r="3901" spans="1:2" x14ac:dyDescent="0.2">
      <c r="A3901" t="s">
        <v>8221</v>
      </c>
      <c r="B3901">
        <v>2</v>
      </c>
    </row>
    <row r="3902" spans="1:2" x14ac:dyDescent="0.2">
      <c r="A3902" t="s">
        <v>8221</v>
      </c>
      <c r="B3902">
        <v>5</v>
      </c>
    </row>
    <row r="3903" spans="1:2" x14ac:dyDescent="0.2">
      <c r="A3903" t="s">
        <v>8221</v>
      </c>
      <c r="B3903">
        <v>1</v>
      </c>
    </row>
    <row r="3904" spans="1:2" x14ac:dyDescent="0.2">
      <c r="A3904" t="s">
        <v>8221</v>
      </c>
      <c r="B3904">
        <v>31</v>
      </c>
    </row>
    <row r="3905" spans="1:2" x14ac:dyDescent="0.2">
      <c r="A3905" t="s">
        <v>8221</v>
      </c>
      <c r="B3905">
        <v>0</v>
      </c>
    </row>
    <row r="3906" spans="1:2" x14ac:dyDescent="0.2">
      <c r="A3906" t="s">
        <v>8221</v>
      </c>
      <c r="B3906">
        <v>2</v>
      </c>
    </row>
    <row r="3907" spans="1:2" x14ac:dyDescent="0.2">
      <c r="A3907" t="s">
        <v>8221</v>
      </c>
      <c r="B3907">
        <v>7</v>
      </c>
    </row>
    <row r="3908" spans="1:2" x14ac:dyDescent="0.2">
      <c r="A3908" t="s">
        <v>8221</v>
      </c>
      <c r="B3908">
        <v>16</v>
      </c>
    </row>
    <row r="3909" spans="1:2" x14ac:dyDescent="0.2">
      <c r="A3909" t="s">
        <v>8221</v>
      </c>
      <c r="B3909">
        <v>4</v>
      </c>
    </row>
    <row r="3910" spans="1:2" x14ac:dyDescent="0.2">
      <c r="A3910" t="s">
        <v>8221</v>
      </c>
      <c r="B3910">
        <v>4</v>
      </c>
    </row>
    <row r="3911" spans="1:2" x14ac:dyDescent="0.2">
      <c r="A3911" t="s">
        <v>8221</v>
      </c>
      <c r="B3911">
        <v>4</v>
      </c>
    </row>
    <row r="3912" spans="1:2" x14ac:dyDescent="0.2">
      <c r="A3912" t="s">
        <v>8221</v>
      </c>
      <c r="B3912">
        <v>3</v>
      </c>
    </row>
    <row r="3913" spans="1:2" x14ac:dyDescent="0.2">
      <c r="A3913" t="s">
        <v>8221</v>
      </c>
      <c r="B3913">
        <v>36</v>
      </c>
    </row>
    <row r="3914" spans="1:2" x14ac:dyDescent="0.2">
      <c r="A3914" t="s">
        <v>8221</v>
      </c>
      <c r="B3914">
        <v>1</v>
      </c>
    </row>
    <row r="3915" spans="1:2" x14ac:dyDescent="0.2">
      <c r="A3915" t="s">
        <v>8221</v>
      </c>
      <c r="B3915">
        <v>7</v>
      </c>
    </row>
    <row r="3916" spans="1:2" x14ac:dyDescent="0.2">
      <c r="A3916" t="s">
        <v>8221</v>
      </c>
      <c r="B3916">
        <v>27</v>
      </c>
    </row>
    <row r="3917" spans="1:2" x14ac:dyDescent="0.2">
      <c r="A3917" t="s">
        <v>8221</v>
      </c>
      <c r="B3917">
        <v>1</v>
      </c>
    </row>
    <row r="3918" spans="1:2" x14ac:dyDescent="0.2">
      <c r="A3918" t="s">
        <v>8221</v>
      </c>
      <c r="B3918">
        <v>0</v>
      </c>
    </row>
    <row r="3919" spans="1:2" x14ac:dyDescent="0.2">
      <c r="A3919" t="s">
        <v>8221</v>
      </c>
      <c r="B3919">
        <v>1</v>
      </c>
    </row>
    <row r="3920" spans="1:2" x14ac:dyDescent="0.2">
      <c r="A3920" t="s">
        <v>8221</v>
      </c>
      <c r="B3920">
        <v>3</v>
      </c>
    </row>
    <row r="3921" spans="1:2" x14ac:dyDescent="0.2">
      <c r="A3921" t="s">
        <v>8221</v>
      </c>
      <c r="B3921">
        <v>3</v>
      </c>
    </row>
    <row r="3922" spans="1:2" x14ac:dyDescent="0.2">
      <c r="A3922" t="s">
        <v>8221</v>
      </c>
      <c r="B3922">
        <v>3</v>
      </c>
    </row>
    <row r="3923" spans="1:2" x14ac:dyDescent="0.2">
      <c r="A3923" t="s">
        <v>8221</v>
      </c>
      <c r="B3923">
        <v>0</v>
      </c>
    </row>
    <row r="3924" spans="1:2" x14ac:dyDescent="0.2">
      <c r="A3924" t="s">
        <v>8221</v>
      </c>
      <c r="B3924">
        <v>6</v>
      </c>
    </row>
    <row r="3925" spans="1:2" x14ac:dyDescent="0.2">
      <c r="A3925" t="s">
        <v>8221</v>
      </c>
      <c r="B3925">
        <v>17</v>
      </c>
    </row>
    <row r="3926" spans="1:2" x14ac:dyDescent="0.2">
      <c r="A3926" t="s">
        <v>8221</v>
      </c>
      <c r="B3926">
        <v>40</v>
      </c>
    </row>
    <row r="3927" spans="1:2" x14ac:dyDescent="0.2">
      <c r="A3927" t="s">
        <v>8221</v>
      </c>
      <c r="B3927">
        <v>3</v>
      </c>
    </row>
    <row r="3928" spans="1:2" x14ac:dyDescent="0.2">
      <c r="A3928" t="s">
        <v>8221</v>
      </c>
      <c r="B3928">
        <v>1</v>
      </c>
    </row>
    <row r="3929" spans="1:2" x14ac:dyDescent="0.2">
      <c r="A3929" t="s">
        <v>8221</v>
      </c>
      <c r="B3929">
        <v>2</v>
      </c>
    </row>
    <row r="3930" spans="1:2" x14ac:dyDescent="0.2">
      <c r="A3930" t="s">
        <v>8221</v>
      </c>
      <c r="B3930">
        <v>7</v>
      </c>
    </row>
    <row r="3931" spans="1:2" x14ac:dyDescent="0.2">
      <c r="A3931" t="s">
        <v>8221</v>
      </c>
      <c r="B3931">
        <v>14</v>
      </c>
    </row>
    <row r="3932" spans="1:2" x14ac:dyDescent="0.2">
      <c r="A3932" t="s">
        <v>8221</v>
      </c>
      <c r="B3932">
        <v>0</v>
      </c>
    </row>
    <row r="3933" spans="1:2" x14ac:dyDescent="0.2">
      <c r="A3933" t="s">
        <v>8221</v>
      </c>
      <c r="B3933">
        <v>0</v>
      </c>
    </row>
    <row r="3934" spans="1:2" x14ac:dyDescent="0.2">
      <c r="A3934" t="s">
        <v>8221</v>
      </c>
      <c r="B3934">
        <v>1</v>
      </c>
    </row>
    <row r="3935" spans="1:2" x14ac:dyDescent="0.2">
      <c r="A3935" t="s">
        <v>8221</v>
      </c>
      <c r="B3935">
        <v>12</v>
      </c>
    </row>
    <row r="3936" spans="1:2" x14ac:dyDescent="0.2">
      <c r="A3936" t="s">
        <v>8221</v>
      </c>
      <c r="B3936">
        <v>12</v>
      </c>
    </row>
    <row r="3937" spans="1:2" x14ac:dyDescent="0.2">
      <c r="A3937" t="s">
        <v>8221</v>
      </c>
      <c r="B3937">
        <v>23</v>
      </c>
    </row>
    <row r="3938" spans="1:2" x14ac:dyDescent="0.2">
      <c r="A3938" t="s">
        <v>8221</v>
      </c>
      <c r="B3938">
        <v>0</v>
      </c>
    </row>
    <row r="3939" spans="1:2" x14ac:dyDescent="0.2">
      <c r="A3939" t="s">
        <v>8221</v>
      </c>
      <c r="B3939">
        <v>10</v>
      </c>
    </row>
    <row r="3940" spans="1:2" x14ac:dyDescent="0.2">
      <c r="A3940" t="s">
        <v>8221</v>
      </c>
      <c r="B3940">
        <v>5</v>
      </c>
    </row>
    <row r="3941" spans="1:2" x14ac:dyDescent="0.2">
      <c r="A3941" t="s">
        <v>8221</v>
      </c>
      <c r="B3941">
        <v>1</v>
      </c>
    </row>
    <row r="3942" spans="1:2" x14ac:dyDescent="0.2">
      <c r="A3942" t="s">
        <v>8221</v>
      </c>
      <c r="B3942">
        <v>2</v>
      </c>
    </row>
    <row r="3943" spans="1:2" x14ac:dyDescent="0.2">
      <c r="A3943" t="s">
        <v>8221</v>
      </c>
      <c r="B3943">
        <v>2</v>
      </c>
    </row>
    <row r="3944" spans="1:2" x14ac:dyDescent="0.2">
      <c r="A3944" t="s">
        <v>8221</v>
      </c>
      <c r="B3944">
        <v>0</v>
      </c>
    </row>
    <row r="3945" spans="1:2" x14ac:dyDescent="0.2">
      <c r="A3945" t="s">
        <v>8221</v>
      </c>
      <c r="B3945">
        <v>13</v>
      </c>
    </row>
    <row r="3946" spans="1:2" x14ac:dyDescent="0.2">
      <c r="A3946" t="s">
        <v>8221</v>
      </c>
      <c r="B3946">
        <v>0</v>
      </c>
    </row>
    <row r="3947" spans="1:2" x14ac:dyDescent="0.2">
      <c r="A3947" t="s">
        <v>8221</v>
      </c>
      <c r="B3947">
        <v>1</v>
      </c>
    </row>
    <row r="3948" spans="1:2" x14ac:dyDescent="0.2">
      <c r="A3948" t="s">
        <v>8221</v>
      </c>
      <c r="B3948">
        <v>5</v>
      </c>
    </row>
    <row r="3949" spans="1:2" x14ac:dyDescent="0.2">
      <c r="A3949" t="s">
        <v>8221</v>
      </c>
      <c r="B3949">
        <v>2</v>
      </c>
    </row>
    <row r="3950" spans="1:2" x14ac:dyDescent="0.2">
      <c r="A3950" t="s">
        <v>8221</v>
      </c>
      <c r="B3950">
        <v>0</v>
      </c>
    </row>
    <row r="3951" spans="1:2" x14ac:dyDescent="0.2">
      <c r="A3951" t="s">
        <v>8221</v>
      </c>
      <c r="B3951">
        <v>32</v>
      </c>
    </row>
    <row r="3952" spans="1:2" x14ac:dyDescent="0.2">
      <c r="A3952" t="s">
        <v>8221</v>
      </c>
      <c r="B3952">
        <v>1</v>
      </c>
    </row>
    <row r="3953" spans="1:2" x14ac:dyDescent="0.2">
      <c r="A3953" t="s">
        <v>8221</v>
      </c>
      <c r="B3953">
        <v>1</v>
      </c>
    </row>
    <row r="3954" spans="1:2" x14ac:dyDescent="0.2">
      <c r="A3954" t="s">
        <v>8221</v>
      </c>
      <c r="B3954">
        <v>1</v>
      </c>
    </row>
    <row r="3955" spans="1:2" x14ac:dyDescent="0.2">
      <c r="A3955" t="s">
        <v>8221</v>
      </c>
      <c r="B3955">
        <v>0</v>
      </c>
    </row>
    <row r="3956" spans="1:2" x14ac:dyDescent="0.2">
      <c r="A3956" t="s">
        <v>8221</v>
      </c>
      <c r="B3956">
        <v>0</v>
      </c>
    </row>
    <row r="3957" spans="1:2" x14ac:dyDescent="0.2">
      <c r="A3957" t="s">
        <v>8221</v>
      </c>
      <c r="B3957">
        <v>8</v>
      </c>
    </row>
    <row r="3958" spans="1:2" x14ac:dyDescent="0.2">
      <c r="A3958" t="s">
        <v>8221</v>
      </c>
      <c r="B3958">
        <v>0</v>
      </c>
    </row>
    <row r="3959" spans="1:2" x14ac:dyDescent="0.2">
      <c r="A3959" t="s">
        <v>8221</v>
      </c>
      <c r="B3959">
        <v>1</v>
      </c>
    </row>
    <row r="3960" spans="1:2" x14ac:dyDescent="0.2">
      <c r="A3960" t="s">
        <v>8221</v>
      </c>
      <c r="B3960">
        <v>16</v>
      </c>
    </row>
    <row r="3961" spans="1:2" x14ac:dyDescent="0.2">
      <c r="A3961" t="s">
        <v>8221</v>
      </c>
      <c r="B3961">
        <v>12</v>
      </c>
    </row>
    <row r="3962" spans="1:2" x14ac:dyDescent="0.2">
      <c r="A3962" t="s">
        <v>8221</v>
      </c>
      <c r="B3962">
        <v>4</v>
      </c>
    </row>
    <row r="3963" spans="1:2" x14ac:dyDescent="0.2">
      <c r="A3963" t="s">
        <v>8221</v>
      </c>
      <c r="B3963">
        <v>2</v>
      </c>
    </row>
    <row r="3964" spans="1:2" x14ac:dyDescent="0.2">
      <c r="A3964" t="s">
        <v>8221</v>
      </c>
      <c r="B3964">
        <v>3</v>
      </c>
    </row>
    <row r="3965" spans="1:2" x14ac:dyDescent="0.2">
      <c r="A3965" t="s">
        <v>8221</v>
      </c>
      <c r="B3965">
        <v>0</v>
      </c>
    </row>
    <row r="3966" spans="1:2" x14ac:dyDescent="0.2">
      <c r="A3966" t="s">
        <v>8221</v>
      </c>
      <c r="B3966">
        <v>3</v>
      </c>
    </row>
    <row r="3967" spans="1:2" x14ac:dyDescent="0.2">
      <c r="A3967" t="s">
        <v>8221</v>
      </c>
      <c r="B3967">
        <v>4</v>
      </c>
    </row>
    <row r="3968" spans="1:2" x14ac:dyDescent="0.2">
      <c r="A3968" t="s">
        <v>8221</v>
      </c>
      <c r="B3968">
        <v>2</v>
      </c>
    </row>
    <row r="3969" spans="1:2" x14ac:dyDescent="0.2">
      <c r="A3969" t="s">
        <v>8221</v>
      </c>
      <c r="B3969">
        <v>10</v>
      </c>
    </row>
    <row r="3970" spans="1:2" x14ac:dyDescent="0.2">
      <c r="A3970" t="s">
        <v>8221</v>
      </c>
      <c r="B3970">
        <v>11</v>
      </c>
    </row>
    <row r="3971" spans="1:2" x14ac:dyDescent="0.2">
      <c r="A3971" t="s">
        <v>8221</v>
      </c>
      <c r="B3971">
        <v>6</v>
      </c>
    </row>
    <row r="3972" spans="1:2" x14ac:dyDescent="0.2">
      <c r="A3972" t="s">
        <v>8221</v>
      </c>
      <c r="B3972">
        <v>2</v>
      </c>
    </row>
    <row r="3973" spans="1:2" x14ac:dyDescent="0.2">
      <c r="A3973" t="s">
        <v>8221</v>
      </c>
      <c r="B3973">
        <v>6</v>
      </c>
    </row>
    <row r="3974" spans="1:2" x14ac:dyDescent="0.2">
      <c r="A3974" t="s">
        <v>8221</v>
      </c>
      <c r="B3974">
        <v>8</v>
      </c>
    </row>
    <row r="3975" spans="1:2" x14ac:dyDescent="0.2">
      <c r="A3975" t="s">
        <v>8221</v>
      </c>
      <c r="B3975">
        <v>37</v>
      </c>
    </row>
    <row r="3976" spans="1:2" x14ac:dyDescent="0.2">
      <c r="A3976" t="s">
        <v>8221</v>
      </c>
      <c r="B3976">
        <v>11</v>
      </c>
    </row>
    <row r="3977" spans="1:2" x14ac:dyDescent="0.2">
      <c r="A3977" t="s">
        <v>8221</v>
      </c>
      <c r="B3977">
        <v>0</v>
      </c>
    </row>
    <row r="3978" spans="1:2" x14ac:dyDescent="0.2">
      <c r="A3978" t="s">
        <v>8221</v>
      </c>
      <c r="B3978">
        <v>10</v>
      </c>
    </row>
    <row r="3979" spans="1:2" x14ac:dyDescent="0.2">
      <c r="A3979" t="s">
        <v>8221</v>
      </c>
      <c r="B3979">
        <v>6</v>
      </c>
    </row>
    <row r="3980" spans="1:2" x14ac:dyDescent="0.2">
      <c r="A3980" t="s">
        <v>8221</v>
      </c>
      <c r="B3980">
        <v>8</v>
      </c>
    </row>
    <row r="3981" spans="1:2" x14ac:dyDescent="0.2">
      <c r="A3981" t="s">
        <v>8221</v>
      </c>
      <c r="B3981">
        <v>6</v>
      </c>
    </row>
    <row r="3982" spans="1:2" x14ac:dyDescent="0.2">
      <c r="A3982" t="s">
        <v>8221</v>
      </c>
      <c r="B3982">
        <v>7</v>
      </c>
    </row>
    <row r="3983" spans="1:2" x14ac:dyDescent="0.2">
      <c r="A3983" t="s">
        <v>8221</v>
      </c>
      <c r="B3983">
        <v>7</v>
      </c>
    </row>
    <row r="3984" spans="1:2" x14ac:dyDescent="0.2">
      <c r="A3984" t="s">
        <v>8221</v>
      </c>
      <c r="B3984">
        <v>5</v>
      </c>
    </row>
    <row r="3985" spans="1:2" x14ac:dyDescent="0.2">
      <c r="A3985" t="s">
        <v>8221</v>
      </c>
      <c r="B3985">
        <v>46</v>
      </c>
    </row>
    <row r="3986" spans="1:2" x14ac:dyDescent="0.2">
      <c r="A3986" t="s">
        <v>8221</v>
      </c>
      <c r="B3986">
        <v>10</v>
      </c>
    </row>
    <row r="3987" spans="1:2" x14ac:dyDescent="0.2">
      <c r="A3987" t="s">
        <v>8221</v>
      </c>
      <c r="B3987">
        <v>19</v>
      </c>
    </row>
    <row r="3988" spans="1:2" x14ac:dyDescent="0.2">
      <c r="A3988" t="s">
        <v>8221</v>
      </c>
      <c r="B3988">
        <v>13</v>
      </c>
    </row>
    <row r="3989" spans="1:2" x14ac:dyDescent="0.2">
      <c r="A3989" t="s">
        <v>8221</v>
      </c>
      <c r="B3989">
        <v>13</v>
      </c>
    </row>
    <row r="3990" spans="1:2" x14ac:dyDescent="0.2">
      <c r="A3990" t="s">
        <v>8221</v>
      </c>
      <c r="B3990">
        <v>4</v>
      </c>
    </row>
    <row r="3991" spans="1:2" x14ac:dyDescent="0.2">
      <c r="A3991" t="s">
        <v>8221</v>
      </c>
      <c r="B3991">
        <v>0</v>
      </c>
    </row>
    <row r="3992" spans="1:2" x14ac:dyDescent="0.2">
      <c r="A3992" t="s">
        <v>8221</v>
      </c>
      <c r="B3992">
        <v>3</v>
      </c>
    </row>
    <row r="3993" spans="1:2" x14ac:dyDescent="0.2">
      <c r="A3993" t="s">
        <v>8221</v>
      </c>
      <c r="B3993">
        <v>1</v>
      </c>
    </row>
    <row r="3994" spans="1:2" x14ac:dyDescent="0.2">
      <c r="A3994" t="s">
        <v>8221</v>
      </c>
      <c r="B3994">
        <v>9</v>
      </c>
    </row>
    <row r="3995" spans="1:2" x14ac:dyDescent="0.2">
      <c r="A3995" t="s">
        <v>8221</v>
      </c>
      <c r="B3995">
        <v>1</v>
      </c>
    </row>
    <row r="3996" spans="1:2" x14ac:dyDescent="0.2">
      <c r="A3996" t="s">
        <v>8221</v>
      </c>
      <c r="B3996">
        <v>1</v>
      </c>
    </row>
    <row r="3997" spans="1:2" x14ac:dyDescent="0.2">
      <c r="A3997" t="s">
        <v>8221</v>
      </c>
      <c r="B3997">
        <v>4</v>
      </c>
    </row>
    <row r="3998" spans="1:2" x14ac:dyDescent="0.2">
      <c r="A3998" t="s">
        <v>8221</v>
      </c>
      <c r="B3998">
        <v>17</v>
      </c>
    </row>
    <row r="3999" spans="1:2" x14ac:dyDescent="0.2">
      <c r="A3999" t="s">
        <v>8221</v>
      </c>
      <c r="B3999">
        <v>0</v>
      </c>
    </row>
    <row r="4000" spans="1:2" x14ac:dyDescent="0.2">
      <c r="A4000" t="s">
        <v>8221</v>
      </c>
      <c r="B4000">
        <v>12</v>
      </c>
    </row>
    <row r="4001" spans="1:2" x14ac:dyDescent="0.2">
      <c r="A4001" t="s">
        <v>8221</v>
      </c>
      <c r="B4001">
        <v>14</v>
      </c>
    </row>
    <row r="4002" spans="1:2" x14ac:dyDescent="0.2">
      <c r="A4002" t="s">
        <v>8221</v>
      </c>
      <c r="B4002">
        <v>1</v>
      </c>
    </row>
    <row r="4003" spans="1:2" x14ac:dyDescent="0.2">
      <c r="A4003" t="s">
        <v>8221</v>
      </c>
      <c r="B4003">
        <v>14</v>
      </c>
    </row>
    <row r="4004" spans="1:2" x14ac:dyDescent="0.2">
      <c r="A4004" t="s">
        <v>8221</v>
      </c>
      <c r="B4004">
        <v>4</v>
      </c>
    </row>
    <row r="4005" spans="1:2" x14ac:dyDescent="0.2">
      <c r="A4005" t="s">
        <v>8221</v>
      </c>
      <c r="B4005">
        <v>2</v>
      </c>
    </row>
    <row r="4006" spans="1:2" x14ac:dyDescent="0.2">
      <c r="A4006" t="s">
        <v>8221</v>
      </c>
      <c r="B4006">
        <v>1</v>
      </c>
    </row>
    <row r="4007" spans="1:2" x14ac:dyDescent="0.2">
      <c r="A4007" t="s">
        <v>8221</v>
      </c>
      <c r="B4007">
        <v>2</v>
      </c>
    </row>
    <row r="4008" spans="1:2" x14ac:dyDescent="0.2">
      <c r="A4008" t="s">
        <v>8221</v>
      </c>
      <c r="B4008">
        <v>1</v>
      </c>
    </row>
    <row r="4009" spans="1:2" x14ac:dyDescent="0.2">
      <c r="A4009" t="s">
        <v>8221</v>
      </c>
      <c r="B4009">
        <v>1</v>
      </c>
    </row>
    <row r="4010" spans="1:2" x14ac:dyDescent="0.2">
      <c r="A4010" t="s">
        <v>8221</v>
      </c>
      <c r="B4010">
        <v>4</v>
      </c>
    </row>
    <row r="4011" spans="1:2" x14ac:dyDescent="0.2">
      <c r="A4011" t="s">
        <v>8221</v>
      </c>
      <c r="B4011">
        <v>3</v>
      </c>
    </row>
    <row r="4012" spans="1:2" x14ac:dyDescent="0.2">
      <c r="A4012" t="s">
        <v>8221</v>
      </c>
      <c r="B4012">
        <v>38</v>
      </c>
    </row>
    <row r="4013" spans="1:2" x14ac:dyDescent="0.2">
      <c r="A4013" t="s">
        <v>8221</v>
      </c>
      <c r="B4013">
        <v>4</v>
      </c>
    </row>
    <row r="4014" spans="1:2" x14ac:dyDescent="0.2">
      <c r="A4014" t="s">
        <v>8221</v>
      </c>
      <c r="B4014">
        <v>0</v>
      </c>
    </row>
    <row r="4015" spans="1:2" x14ac:dyDescent="0.2">
      <c r="A4015" t="s">
        <v>8221</v>
      </c>
      <c r="B4015">
        <v>2</v>
      </c>
    </row>
    <row r="4016" spans="1:2" x14ac:dyDescent="0.2">
      <c r="A4016" t="s">
        <v>8221</v>
      </c>
      <c r="B4016">
        <v>0</v>
      </c>
    </row>
    <row r="4017" spans="1:2" x14ac:dyDescent="0.2">
      <c r="A4017" t="s">
        <v>8221</v>
      </c>
      <c r="B4017">
        <v>1</v>
      </c>
    </row>
    <row r="4018" spans="1:2" x14ac:dyDescent="0.2">
      <c r="A4018" t="s">
        <v>8221</v>
      </c>
      <c r="B4018">
        <v>7</v>
      </c>
    </row>
    <row r="4019" spans="1:2" x14ac:dyDescent="0.2">
      <c r="A4019" t="s">
        <v>8221</v>
      </c>
      <c r="B4019">
        <v>2</v>
      </c>
    </row>
    <row r="4020" spans="1:2" x14ac:dyDescent="0.2">
      <c r="A4020" t="s">
        <v>8221</v>
      </c>
      <c r="B4020">
        <v>4</v>
      </c>
    </row>
    <row r="4021" spans="1:2" x14ac:dyDescent="0.2">
      <c r="A4021" t="s">
        <v>8221</v>
      </c>
      <c r="B4021">
        <v>4</v>
      </c>
    </row>
    <row r="4022" spans="1:2" x14ac:dyDescent="0.2">
      <c r="A4022" t="s">
        <v>8221</v>
      </c>
      <c r="B4022">
        <v>3</v>
      </c>
    </row>
    <row r="4023" spans="1:2" x14ac:dyDescent="0.2">
      <c r="A4023" t="s">
        <v>8221</v>
      </c>
      <c r="B4023">
        <v>2</v>
      </c>
    </row>
    <row r="4024" spans="1:2" x14ac:dyDescent="0.2">
      <c r="A4024" t="s">
        <v>8221</v>
      </c>
      <c r="B4024">
        <v>197</v>
      </c>
    </row>
    <row r="4025" spans="1:2" x14ac:dyDescent="0.2">
      <c r="A4025" t="s">
        <v>8221</v>
      </c>
      <c r="B4025">
        <v>0</v>
      </c>
    </row>
    <row r="4026" spans="1:2" x14ac:dyDescent="0.2">
      <c r="A4026" t="s">
        <v>8221</v>
      </c>
      <c r="B4026">
        <v>1</v>
      </c>
    </row>
    <row r="4027" spans="1:2" x14ac:dyDescent="0.2">
      <c r="A4027" t="s">
        <v>8221</v>
      </c>
      <c r="B4027">
        <v>4</v>
      </c>
    </row>
    <row r="4028" spans="1:2" x14ac:dyDescent="0.2">
      <c r="A4028" t="s">
        <v>8221</v>
      </c>
      <c r="B4028">
        <v>0</v>
      </c>
    </row>
    <row r="4029" spans="1:2" x14ac:dyDescent="0.2">
      <c r="A4029" t="s">
        <v>8221</v>
      </c>
      <c r="B4029">
        <v>7</v>
      </c>
    </row>
    <row r="4030" spans="1:2" x14ac:dyDescent="0.2">
      <c r="A4030" t="s">
        <v>8221</v>
      </c>
      <c r="B4030">
        <v>11</v>
      </c>
    </row>
    <row r="4031" spans="1:2" x14ac:dyDescent="0.2">
      <c r="A4031" t="s">
        <v>8221</v>
      </c>
      <c r="B4031">
        <v>0</v>
      </c>
    </row>
    <row r="4032" spans="1:2" x14ac:dyDescent="0.2">
      <c r="A4032" t="s">
        <v>8221</v>
      </c>
      <c r="B4032">
        <v>6</v>
      </c>
    </row>
    <row r="4033" spans="1:2" x14ac:dyDescent="0.2">
      <c r="A4033" t="s">
        <v>8221</v>
      </c>
      <c r="B4033">
        <v>0</v>
      </c>
    </row>
    <row r="4034" spans="1:2" x14ac:dyDescent="0.2">
      <c r="A4034" t="s">
        <v>8221</v>
      </c>
      <c r="B4034">
        <v>7</v>
      </c>
    </row>
    <row r="4035" spans="1:2" x14ac:dyDescent="0.2">
      <c r="A4035" t="s">
        <v>8221</v>
      </c>
      <c r="B4035">
        <v>94</v>
      </c>
    </row>
    <row r="4036" spans="1:2" x14ac:dyDescent="0.2">
      <c r="A4036" t="s">
        <v>8221</v>
      </c>
      <c r="B4036">
        <v>2</v>
      </c>
    </row>
    <row r="4037" spans="1:2" x14ac:dyDescent="0.2">
      <c r="A4037" t="s">
        <v>8221</v>
      </c>
      <c r="B4037">
        <v>25</v>
      </c>
    </row>
    <row r="4038" spans="1:2" x14ac:dyDescent="0.2">
      <c r="A4038" t="s">
        <v>8221</v>
      </c>
      <c r="B4038">
        <v>17</v>
      </c>
    </row>
    <row r="4039" spans="1:2" x14ac:dyDescent="0.2">
      <c r="A4039" t="s">
        <v>8221</v>
      </c>
      <c r="B4039">
        <v>2</v>
      </c>
    </row>
    <row r="4040" spans="1:2" x14ac:dyDescent="0.2">
      <c r="A4040" t="s">
        <v>8221</v>
      </c>
      <c r="B4040">
        <v>4</v>
      </c>
    </row>
    <row r="4041" spans="1:2" x14ac:dyDescent="0.2">
      <c r="A4041" t="s">
        <v>8221</v>
      </c>
      <c r="B4041">
        <v>5</v>
      </c>
    </row>
    <row r="4042" spans="1:2" x14ac:dyDescent="0.2">
      <c r="A4042" t="s">
        <v>8221</v>
      </c>
      <c r="B4042">
        <v>2</v>
      </c>
    </row>
    <row r="4043" spans="1:2" x14ac:dyDescent="0.2">
      <c r="A4043" t="s">
        <v>8221</v>
      </c>
      <c r="B4043">
        <v>2</v>
      </c>
    </row>
    <row r="4044" spans="1:2" x14ac:dyDescent="0.2">
      <c r="A4044" t="s">
        <v>8221</v>
      </c>
      <c r="B4044">
        <v>3</v>
      </c>
    </row>
    <row r="4045" spans="1:2" x14ac:dyDescent="0.2">
      <c r="A4045" t="s">
        <v>8221</v>
      </c>
      <c r="B4045">
        <v>0</v>
      </c>
    </row>
    <row r="4046" spans="1:2" x14ac:dyDescent="0.2">
      <c r="A4046" t="s">
        <v>8221</v>
      </c>
      <c r="B4046">
        <v>4</v>
      </c>
    </row>
    <row r="4047" spans="1:2" x14ac:dyDescent="0.2">
      <c r="A4047" t="s">
        <v>8221</v>
      </c>
      <c r="B4047">
        <v>1</v>
      </c>
    </row>
    <row r="4048" spans="1:2" x14ac:dyDescent="0.2">
      <c r="A4048" t="s">
        <v>8221</v>
      </c>
      <c r="B4048">
        <v>12</v>
      </c>
    </row>
    <row r="4049" spans="1:2" x14ac:dyDescent="0.2">
      <c r="A4049" t="s">
        <v>8221</v>
      </c>
      <c r="B4049">
        <v>4</v>
      </c>
    </row>
    <row r="4050" spans="1:2" x14ac:dyDescent="0.2">
      <c r="A4050" t="s">
        <v>8221</v>
      </c>
      <c r="B4050">
        <v>91</v>
      </c>
    </row>
    <row r="4051" spans="1:2" x14ac:dyDescent="0.2">
      <c r="A4051" t="s">
        <v>8221</v>
      </c>
      <c r="B4051">
        <v>1</v>
      </c>
    </row>
    <row r="4052" spans="1:2" x14ac:dyDescent="0.2">
      <c r="A4052" t="s">
        <v>8221</v>
      </c>
      <c r="B4052">
        <v>1</v>
      </c>
    </row>
    <row r="4053" spans="1:2" x14ac:dyDescent="0.2">
      <c r="A4053" t="s">
        <v>8221</v>
      </c>
      <c r="B4053">
        <v>0</v>
      </c>
    </row>
    <row r="4054" spans="1:2" x14ac:dyDescent="0.2">
      <c r="A4054" t="s">
        <v>8221</v>
      </c>
      <c r="B4054">
        <v>13</v>
      </c>
    </row>
    <row r="4055" spans="1:2" x14ac:dyDescent="0.2">
      <c r="A4055" t="s">
        <v>8221</v>
      </c>
      <c r="B4055">
        <v>2</v>
      </c>
    </row>
    <row r="4056" spans="1:2" x14ac:dyDescent="0.2">
      <c r="A4056" t="s">
        <v>8221</v>
      </c>
      <c r="B4056">
        <v>0</v>
      </c>
    </row>
    <row r="4057" spans="1:2" x14ac:dyDescent="0.2">
      <c r="A4057" t="s">
        <v>8221</v>
      </c>
      <c r="B4057">
        <v>21</v>
      </c>
    </row>
    <row r="4058" spans="1:2" x14ac:dyDescent="0.2">
      <c r="A4058" t="s">
        <v>8221</v>
      </c>
      <c r="B4058">
        <v>9</v>
      </c>
    </row>
    <row r="4059" spans="1:2" x14ac:dyDescent="0.2">
      <c r="A4059" t="s">
        <v>8221</v>
      </c>
      <c r="B4059">
        <v>6</v>
      </c>
    </row>
    <row r="4060" spans="1:2" x14ac:dyDescent="0.2">
      <c r="A4060" t="s">
        <v>8221</v>
      </c>
      <c r="B4060">
        <v>4</v>
      </c>
    </row>
    <row r="4061" spans="1:2" x14ac:dyDescent="0.2">
      <c r="A4061" t="s">
        <v>8221</v>
      </c>
      <c r="B4061">
        <v>7</v>
      </c>
    </row>
    <row r="4062" spans="1:2" x14ac:dyDescent="0.2">
      <c r="A4062" t="s">
        <v>8221</v>
      </c>
      <c r="B4062">
        <v>5</v>
      </c>
    </row>
    <row r="4063" spans="1:2" x14ac:dyDescent="0.2">
      <c r="A4063" t="s">
        <v>8221</v>
      </c>
      <c r="B4063">
        <v>0</v>
      </c>
    </row>
    <row r="4064" spans="1:2" x14ac:dyDescent="0.2">
      <c r="A4064" t="s">
        <v>8221</v>
      </c>
      <c r="B4064">
        <v>3</v>
      </c>
    </row>
    <row r="4065" spans="1:2" x14ac:dyDescent="0.2">
      <c r="A4065" t="s">
        <v>8221</v>
      </c>
      <c r="B4065">
        <v>9</v>
      </c>
    </row>
    <row r="4066" spans="1:2" x14ac:dyDescent="0.2">
      <c r="A4066" t="s">
        <v>8221</v>
      </c>
      <c r="B4066">
        <v>6</v>
      </c>
    </row>
    <row r="4067" spans="1:2" x14ac:dyDescent="0.2">
      <c r="A4067" t="s">
        <v>8221</v>
      </c>
      <c r="B4067">
        <v>4</v>
      </c>
    </row>
    <row r="4068" spans="1:2" x14ac:dyDescent="0.2">
      <c r="A4068" t="s">
        <v>8221</v>
      </c>
      <c r="B4068">
        <v>1</v>
      </c>
    </row>
    <row r="4069" spans="1:2" x14ac:dyDescent="0.2">
      <c r="A4069" t="s">
        <v>8221</v>
      </c>
      <c r="B4069">
        <v>17</v>
      </c>
    </row>
    <row r="4070" spans="1:2" x14ac:dyDescent="0.2">
      <c r="A4070" t="s">
        <v>8221</v>
      </c>
      <c r="B4070">
        <v>1</v>
      </c>
    </row>
    <row r="4071" spans="1:2" x14ac:dyDescent="0.2">
      <c r="A4071" t="s">
        <v>8221</v>
      </c>
      <c r="B4071">
        <v>13</v>
      </c>
    </row>
    <row r="4072" spans="1:2" x14ac:dyDescent="0.2">
      <c r="A4072" t="s">
        <v>8221</v>
      </c>
      <c r="B4072">
        <v>6</v>
      </c>
    </row>
    <row r="4073" spans="1:2" x14ac:dyDescent="0.2">
      <c r="A4073" t="s">
        <v>8221</v>
      </c>
      <c r="B4073">
        <v>0</v>
      </c>
    </row>
    <row r="4074" spans="1:2" x14ac:dyDescent="0.2">
      <c r="A4074" t="s">
        <v>8221</v>
      </c>
      <c r="B4074">
        <v>2</v>
      </c>
    </row>
    <row r="4075" spans="1:2" x14ac:dyDescent="0.2">
      <c r="A4075" t="s">
        <v>8221</v>
      </c>
      <c r="B4075">
        <v>2</v>
      </c>
    </row>
    <row r="4076" spans="1:2" x14ac:dyDescent="0.2">
      <c r="A4076" t="s">
        <v>8221</v>
      </c>
      <c r="B4076">
        <v>21</v>
      </c>
    </row>
    <row r="4077" spans="1:2" x14ac:dyDescent="0.2">
      <c r="A4077" t="s">
        <v>8221</v>
      </c>
      <c r="B4077">
        <v>13</v>
      </c>
    </row>
    <row r="4078" spans="1:2" x14ac:dyDescent="0.2">
      <c r="A4078" t="s">
        <v>8221</v>
      </c>
      <c r="B4078">
        <v>0</v>
      </c>
    </row>
    <row r="4079" spans="1:2" x14ac:dyDescent="0.2">
      <c r="A4079" t="s">
        <v>8221</v>
      </c>
      <c r="B4079">
        <v>6</v>
      </c>
    </row>
    <row r="4080" spans="1:2" x14ac:dyDescent="0.2">
      <c r="A4080" t="s">
        <v>8221</v>
      </c>
      <c r="B4080">
        <v>0</v>
      </c>
    </row>
    <row r="4081" spans="1:2" x14ac:dyDescent="0.2">
      <c r="A4081" t="s">
        <v>8221</v>
      </c>
      <c r="B4081">
        <v>1</v>
      </c>
    </row>
    <row r="4082" spans="1:2" x14ac:dyDescent="0.2">
      <c r="A4082" t="s">
        <v>8221</v>
      </c>
      <c r="B4082">
        <v>0</v>
      </c>
    </row>
    <row r="4083" spans="1:2" x14ac:dyDescent="0.2">
      <c r="A4083" t="s">
        <v>8221</v>
      </c>
      <c r="B4083">
        <v>12</v>
      </c>
    </row>
    <row r="4084" spans="1:2" x14ac:dyDescent="0.2">
      <c r="A4084" t="s">
        <v>8221</v>
      </c>
      <c r="B4084">
        <v>2</v>
      </c>
    </row>
    <row r="4085" spans="1:2" x14ac:dyDescent="0.2">
      <c r="A4085" t="s">
        <v>8221</v>
      </c>
      <c r="B4085">
        <v>6</v>
      </c>
    </row>
    <row r="4086" spans="1:2" x14ac:dyDescent="0.2">
      <c r="A4086" t="s">
        <v>8221</v>
      </c>
      <c r="B4086">
        <v>1</v>
      </c>
    </row>
    <row r="4087" spans="1:2" x14ac:dyDescent="0.2">
      <c r="A4087" t="s">
        <v>8221</v>
      </c>
      <c r="B4087">
        <v>1</v>
      </c>
    </row>
    <row r="4088" spans="1:2" x14ac:dyDescent="0.2">
      <c r="A4088" t="s">
        <v>8221</v>
      </c>
      <c r="B4088">
        <v>5</v>
      </c>
    </row>
    <row r="4089" spans="1:2" x14ac:dyDescent="0.2">
      <c r="A4089" t="s">
        <v>8221</v>
      </c>
      <c r="B4089">
        <v>0</v>
      </c>
    </row>
    <row r="4090" spans="1:2" x14ac:dyDescent="0.2">
      <c r="A4090" t="s">
        <v>8221</v>
      </c>
      <c r="B4090">
        <v>3</v>
      </c>
    </row>
    <row r="4091" spans="1:2" x14ac:dyDescent="0.2">
      <c r="A4091" t="s">
        <v>8221</v>
      </c>
      <c r="B4091">
        <v>8</v>
      </c>
    </row>
    <row r="4092" spans="1:2" x14ac:dyDescent="0.2">
      <c r="A4092" t="s">
        <v>8221</v>
      </c>
      <c r="B4092">
        <v>3</v>
      </c>
    </row>
    <row r="4093" spans="1:2" x14ac:dyDescent="0.2">
      <c r="A4093" t="s">
        <v>8221</v>
      </c>
      <c r="B4093">
        <v>8</v>
      </c>
    </row>
    <row r="4094" spans="1:2" x14ac:dyDescent="0.2">
      <c r="A4094" t="s">
        <v>8221</v>
      </c>
      <c r="B4094">
        <v>1</v>
      </c>
    </row>
    <row r="4095" spans="1:2" x14ac:dyDescent="0.2">
      <c r="A4095" t="s">
        <v>8221</v>
      </c>
      <c r="B4095">
        <v>4</v>
      </c>
    </row>
    <row r="4096" spans="1:2" x14ac:dyDescent="0.2">
      <c r="A4096" t="s">
        <v>8221</v>
      </c>
      <c r="B4096">
        <v>8</v>
      </c>
    </row>
    <row r="4097" spans="1:2" x14ac:dyDescent="0.2">
      <c r="A4097" t="s">
        <v>8221</v>
      </c>
      <c r="B4097">
        <v>1</v>
      </c>
    </row>
    <row r="4098" spans="1:2" x14ac:dyDescent="0.2">
      <c r="A4098" t="s">
        <v>8221</v>
      </c>
      <c r="B4098">
        <v>5</v>
      </c>
    </row>
    <row r="4099" spans="1:2" x14ac:dyDescent="0.2">
      <c r="A4099" t="s">
        <v>8221</v>
      </c>
      <c r="B4099">
        <v>0</v>
      </c>
    </row>
    <row r="4100" spans="1:2" x14ac:dyDescent="0.2">
      <c r="A4100" t="s">
        <v>8221</v>
      </c>
      <c r="B4100">
        <v>0</v>
      </c>
    </row>
    <row r="4101" spans="1:2" x14ac:dyDescent="0.2">
      <c r="A4101" t="s">
        <v>8221</v>
      </c>
      <c r="B4101">
        <v>1</v>
      </c>
    </row>
    <row r="4102" spans="1:2" x14ac:dyDescent="0.2">
      <c r="A4102" t="s">
        <v>8221</v>
      </c>
      <c r="B4102">
        <v>0</v>
      </c>
    </row>
    <row r="4103" spans="1:2" x14ac:dyDescent="0.2">
      <c r="A4103" t="s">
        <v>8221</v>
      </c>
      <c r="B4103">
        <v>0</v>
      </c>
    </row>
    <row r="4104" spans="1:2" x14ac:dyDescent="0.2">
      <c r="A4104" t="s">
        <v>8221</v>
      </c>
      <c r="B4104">
        <v>6</v>
      </c>
    </row>
    <row r="4105" spans="1:2" x14ac:dyDescent="0.2">
      <c r="A4105" t="s">
        <v>8221</v>
      </c>
      <c r="B4105">
        <v>6</v>
      </c>
    </row>
    <row r="4106" spans="1:2" x14ac:dyDescent="0.2">
      <c r="A4106" t="s">
        <v>8221</v>
      </c>
      <c r="B4106">
        <v>14</v>
      </c>
    </row>
    <row r="4107" spans="1:2" x14ac:dyDescent="0.2">
      <c r="A4107" t="s">
        <v>8221</v>
      </c>
      <c r="B4107">
        <v>6</v>
      </c>
    </row>
    <row r="4108" spans="1:2" x14ac:dyDescent="0.2">
      <c r="A4108" t="s">
        <v>8221</v>
      </c>
      <c r="B4108">
        <v>33</v>
      </c>
    </row>
    <row r="4109" spans="1:2" x14ac:dyDescent="0.2">
      <c r="A4109" t="s">
        <v>8221</v>
      </c>
      <c r="B4109">
        <v>4</v>
      </c>
    </row>
    <row r="4110" spans="1:2" x14ac:dyDescent="0.2">
      <c r="A4110" t="s">
        <v>8221</v>
      </c>
      <c r="B4110">
        <v>1</v>
      </c>
    </row>
    <row r="4111" spans="1:2" x14ac:dyDescent="0.2">
      <c r="A4111" t="s">
        <v>8221</v>
      </c>
      <c r="B4111">
        <v>0</v>
      </c>
    </row>
    <row r="4112" spans="1:2" x14ac:dyDescent="0.2">
      <c r="A4112" t="s">
        <v>8221</v>
      </c>
      <c r="B4112">
        <v>6</v>
      </c>
    </row>
    <row r="4113" spans="1:2" x14ac:dyDescent="0.2">
      <c r="A4113" t="s">
        <v>8221</v>
      </c>
      <c r="B4113">
        <v>6</v>
      </c>
    </row>
    <row r="4114" spans="1:2" x14ac:dyDescent="0.2">
      <c r="A4114" t="s">
        <v>8221</v>
      </c>
      <c r="B4114">
        <v>1</v>
      </c>
    </row>
    <row r="4115" spans="1:2" x14ac:dyDescent="0.2">
      <c r="A4115" t="s">
        <v>8221</v>
      </c>
      <c r="B4115">
        <v>3</v>
      </c>
    </row>
  </sheetData>
  <conditionalFormatting sqref="F162:F1691">
    <cfRule type="containsText" dxfId="23" priority="28" operator="containsText" text="live">
      <formula>NOT(ISERROR(SEARCH("live",F162)))</formula>
    </cfRule>
    <cfRule type="containsText" dxfId="22" priority="29" operator="containsText" text="curently live">
      <formula>NOT(ISERROR(SEARCH("curently live",F162)))</formula>
    </cfRule>
    <cfRule type="containsText" dxfId="21" priority="30" operator="containsText" text="canceled">
      <formula>NOT(ISERROR(SEARCH("canceled",F162)))</formula>
    </cfRule>
    <cfRule type="containsText" dxfId="20" priority="31" operator="containsText" text="canceled">
      <formula>NOT(ISERROR(SEARCH("canceled",F162)))</formula>
    </cfRule>
    <cfRule type="containsText" dxfId="19" priority="32" operator="containsText" text="failed">
      <formula>NOT(ISERROR(SEARCH("failed",F162)))</formula>
    </cfRule>
    <cfRule type="containsText" dxfId="18" priority="33" operator="containsText" text="successful">
      <formula>NOT(ISERROR(SEARCH("successful",F162)))</formula>
    </cfRule>
    <cfRule type="colorScale" priority="34">
      <colorScale>
        <cfvo type="min"/>
        <cfvo type="percentile" val="50"/>
        <cfvo type="max"/>
        <color rgb="FFFF7128"/>
        <color rgb="FFFFEB84"/>
        <color rgb="FFFFEF9C"/>
      </colorScale>
    </cfRule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{119F53D1-BA3B-B749-8C46-D33AA32E9A56}</x14:id>
        </ext>
      </extLst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87:A1048576">
    <cfRule type="containsText" dxfId="17" priority="19" operator="containsText" text="live">
      <formula>NOT(ISERROR(SEARCH("live",A2187)))</formula>
    </cfRule>
    <cfRule type="containsText" dxfId="16" priority="20" operator="containsText" text="curently live">
      <formula>NOT(ISERROR(SEARCH("curently live",A2187)))</formula>
    </cfRule>
    <cfRule type="containsText" dxfId="15" priority="21" operator="containsText" text="canceled">
      <formula>NOT(ISERROR(SEARCH("canceled",A2187)))</formula>
    </cfRule>
    <cfRule type="containsText" dxfId="14" priority="22" operator="containsText" text="canceled">
      <formula>NOT(ISERROR(SEARCH("canceled",A2187)))</formula>
    </cfRule>
    <cfRule type="containsText" dxfId="13" priority="23" operator="containsText" text="failed">
      <formula>NOT(ISERROR(SEARCH("failed",A2187)))</formula>
    </cfRule>
    <cfRule type="containsText" dxfId="12" priority="24" operator="containsText" text="successful">
      <formula>NOT(ISERROR(SEARCH("successful",A2187)))</formula>
    </cfRule>
    <cfRule type="colorScale" priority="25">
      <colorScale>
        <cfvo type="min"/>
        <cfvo type="percentile" val="50"/>
        <cfvo type="max"/>
        <color rgb="FFFF7128"/>
        <color rgb="FFFFEB84"/>
        <color rgb="FFFFEF9C"/>
      </colorScale>
    </cfRule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{C9C4712F-1276-CE46-860B-F78B2CD4E79E}</x14:id>
        </ext>
      </extLst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531">
    <cfRule type="containsText" dxfId="11" priority="10" operator="containsText" text="live">
      <formula>NOT(ISERROR(SEARCH("live",G1)))</formula>
    </cfRule>
    <cfRule type="containsText" dxfId="10" priority="11" operator="containsText" text="curently live">
      <formula>NOT(ISERROR(SEARCH("curently live",G1)))</formula>
    </cfRule>
    <cfRule type="containsText" dxfId="9" priority="12" operator="containsText" text="canceled">
      <formula>NOT(ISERROR(SEARCH("canceled",G1)))</formula>
    </cfRule>
    <cfRule type="containsText" dxfId="8" priority="13" operator="containsText" text="canceled">
      <formula>NOT(ISERROR(SEARCH("canceled",G1)))</formula>
    </cfRule>
    <cfRule type="containsText" dxfId="7" priority="14" operator="containsText" text="failed">
      <formula>NOT(ISERROR(SEARCH("failed",G1)))</formula>
    </cfRule>
    <cfRule type="containsText" dxfId="6" priority="15" operator="containsText" text="successful">
      <formula>NOT(ISERROR(SEARCH("successful",G1)))</formula>
    </cfRule>
    <cfRule type="colorScale" priority="16">
      <colorScale>
        <cfvo type="min"/>
        <cfvo type="percentile" val="50"/>
        <cfvo type="max"/>
        <color rgb="FFFF7128"/>
        <color rgb="FFFFEB84"/>
        <color rgb="FFFFEF9C"/>
      </colorScale>
    </cfRule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{3E4808CC-47FE-764E-9A38-F4C1E068EB3A}</x14:id>
        </ext>
      </extLst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2186">
    <cfRule type="containsText" dxfId="5" priority="1" operator="containsText" text="live">
      <formula>NOT(ISERROR(SEARCH("live",A1)))</formula>
    </cfRule>
    <cfRule type="containsText" dxfId="4" priority="2" operator="containsText" text="curently live">
      <formula>NOT(ISERROR(SEARCH("curently live",A1)))</formula>
    </cfRule>
    <cfRule type="containsText" dxfId="3" priority="3" operator="containsText" text="canceled">
      <formula>NOT(ISERROR(SEARCH("canceled",A1)))</formula>
    </cfRule>
    <cfRule type="containsText" dxfId="2" priority="4" operator="containsText" text="canceled">
      <formula>NOT(ISERROR(SEARCH("canceled",A1)))</formula>
    </cfRule>
    <cfRule type="containsText" dxfId="1" priority="5" operator="containsText" text="failed">
      <formula>NOT(ISERROR(SEARCH("failed",A1)))</formula>
    </cfRule>
    <cfRule type="containsText" dxfId="0" priority="6" operator="containsText" text="successful">
      <formula>NOT(ISERROR(SEARCH("successful",A1)))</formula>
    </cfRule>
    <cfRule type="colorScale" priority="7">
      <colorScale>
        <cfvo type="min"/>
        <cfvo type="percentile" val="50"/>
        <cfvo type="max"/>
        <color rgb="FFFF7128"/>
        <color rgb="FFFFEB84"/>
        <color rgb="FFFFEF9C"/>
      </colorScale>
    </cfRule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{1F1F0CB4-A167-894E-AD1F-D8BF2F3F2627}</x14:id>
        </ext>
      </extLst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19F53D1-BA3B-B749-8C46-D33AA32E9A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F162:F1691</xm:sqref>
        </x14:conditionalFormatting>
        <x14:conditionalFormatting xmlns:xm="http://schemas.microsoft.com/office/excel/2006/main">
          <x14:cfRule type="dataBar" id="{C9C4712F-1276-CE46-860B-F78B2CD4E7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A2187:A1048576</xm:sqref>
        </x14:conditionalFormatting>
        <x14:conditionalFormatting xmlns:xm="http://schemas.microsoft.com/office/excel/2006/main">
          <x14:cfRule type="dataBar" id="{3E4808CC-47FE-764E-9A38-F4C1E068EB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G1:G1531</xm:sqref>
        </x14:conditionalFormatting>
        <x14:conditionalFormatting xmlns:xm="http://schemas.microsoft.com/office/excel/2006/main">
          <x14:cfRule type="dataBar" id="{1F1F0CB4-A167-894E-AD1F-D8BF2F3F26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A1:A2186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DUKETIS</cp:lastModifiedBy>
  <dcterms:created xsi:type="dcterms:W3CDTF">2017-04-20T15:17:24Z</dcterms:created>
  <dcterms:modified xsi:type="dcterms:W3CDTF">2021-05-13T12:53:55Z</dcterms:modified>
</cp:coreProperties>
</file>