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236\Documents\GitHub\Data-Science\"/>
    </mc:Choice>
  </mc:AlternateContent>
  <xr:revisionPtr revIDLastSave="0" documentId="8_{6E6225FF-8CD7-4A12-ABE8-420EA5648FE7}" xr6:coauthVersionLast="47" xr6:coauthVersionMax="47" xr10:uidLastSave="{00000000-0000-0000-0000-000000000000}"/>
  <bookViews>
    <workbookView xWindow="-110" yWindow="-110" windowWidth="19420" windowHeight="10420" activeTab="2" xr2:uid="{82A4B66E-194F-4517-82D3-C53A405E7D0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" l="1"/>
  <c r="D24" i="3"/>
  <c r="C24" i="3"/>
  <c r="D21" i="3"/>
  <c r="D20" i="3"/>
  <c r="D19" i="3"/>
  <c r="D18" i="3"/>
  <c r="D17" i="3"/>
  <c r="D16" i="3"/>
  <c r="D15" i="3"/>
  <c r="D14" i="3"/>
  <c r="C21" i="3"/>
  <c r="C20" i="3"/>
  <c r="C19" i="3"/>
  <c r="C18" i="3"/>
  <c r="C17" i="3"/>
  <c r="C16" i="3"/>
  <c r="C15" i="3"/>
  <c r="C14" i="3"/>
  <c r="D23" i="3"/>
  <c r="C23" i="3"/>
  <c r="D11" i="3"/>
  <c r="C11" i="3"/>
  <c r="D4" i="2"/>
  <c r="E3" i="2"/>
  <c r="E1" i="2"/>
  <c r="D1" i="2"/>
  <c r="E12" i="1"/>
  <c r="D12" i="1"/>
  <c r="D14" i="1"/>
  <c r="E10" i="1"/>
  <c r="E11" i="1"/>
  <c r="D11" i="1"/>
  <c r="D10" i="1"/>
  <c r="A6" i="1"/>
  <c r="H6" i="1"/>
  <c r="H4" i="1"/>
  <c r="G4" i="1"/>
  <c r="F4" i="1"/>
  <c r="E4" i="1"/>
  <c r="D4" i="1"/>
  <c r="C4" i="1"/>
  <c r="B4" i="1"/>
  <c r="H3" i="1"/>
  <c r="G3" i="1"/>
  <c r="F3" i="1"/>
  <c r="E3" i="1"/>
  <c r="D3" i="1"/>
  <c r="C3" i="1"/>
  <c r="B3" i="1"/>
  <c r="C25" i="3" l="1"/>
</calcChain>
</file>

<file path=xl/sharedStrings.xml><?xml version="1.0" encoding="utf-8"?>
<sst xmlns="http://schemas.openxmlformats.org/spreadsheetml/2006/main" count="23" uniqueCount="23">
  <si>
    <t>(O-E)^2/E</t>
  </si>
  <si>
    <t>E</t>
  </si>
  <si>
    <t>O</t>
  </si>
  <si>
    <t>sum</t>
  </si>
  <si>
    <t>CV</t>
  </si>
  <si>
    <t xml:space="preserve">H0 </t>
  </si>
  <si>
    <t>fail to reject null hypothesis</t>
  </si>
  <si>
    <t>dog</t>
  </si>
  <si>
    <t>cat</t>
  </si>
  <si>
    <t>median</t>
  </si>
  <si>
    <t xml:space="preserve">running </t>
  </si>
  <si>
    <t>weight</t>
  </si>
  <si>
    <t xml:space="preserve">X hat </t>
  </si>
  <si>
    <t>Y Hat</t>
  </si>
  <si>
    <t>running squared</t>
  </si>
  <si>
    <t>weight squared</t>
  </si>
  <si>
    <t>n-1</t>
  </si>
  <si>
    <t>sum of squared diffs</t>
  </si>
  <si>
    <t>Sy</t>
  </si>
  <si>
    <t>Sx</t>
  </si>
  <si>
    <t>b</t>
  </si>
  <si>
    <t>r</t>
  </si>
  <si>
    <t>Sy/Sx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</si>
</sst>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Noto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1" fillId="2" borderId="11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2BD6A-86DC-4518-921A-CBC7B7835FCE}">
  <dimension ref="A1:H14"/>
  <sheetViews>
    <sheetView workbookViewId="0">
      <selection activeCell="E13" sqref="E13"/>
    </sheetView>
  </sheetViews>
  <sheetFormatPr defaultRowHeight="14.5" x14ac:dyDescent="0.35"/>
  <sheetData>
    <row r="1" spans="1:8" x14ac:dyDescent="0.35">
      <c r="A1" t="s">
        <v>1</v>
      </c>
      <c r="B1" s="1">
        <v>78</v>
      </c>
      <c r="C1" s="2">
        <v>72</v>
      </c>
      <c r="D1" s="2">
        <v>72</v>
      </c>
      <c r="E1" s="2">
        <v>75</v>
      </c>
      <c r="F1" s="2">
        <v>71</v>
      </c>
      <c r="G1" s="2">
        <v>76</v>
      </c>
      <c r="H1" s="3">
        <v>78</v>
      </c>
    </row>
    <row r="2" spans="1:8" x14ac:dyDescent="0.35">
      <c r="A2" t="s">
        <v>2</v>
      </c>
      <c r="B2" s="4">
        <v>77</v>
      </c>
      <c r="C2" s="5">
        <v>70</v>
      </c>
      <c r="D2" s="5">
        <v>71</v>
      </c>
      <c r="E2" s="5">
        <v>77</v>
      </c>
      <c r="F2" s="5">
        <v>68</v>
      </c>
      <c r="G2" s="5">
        <v>75</v>
      </c>
      <c r="H2" s="6">
        <v>76</v>
      </c>
    </row>
    <row r="3" spans="1:8" x14ac:dyDescent="0.35">
      <c r="B3" s="7">
        <f>B1-B2</f>
        <v>1</v>
      </c>
      <c r="C3" s="8">
        <f t="shared" ref="C3:H3" si="0">C1-C2</f>
        <v>2</v>
      </c>
      <c r="D3" s="8">
        <f t="shared" si="0"/>
        <v>1</v>
      </c>
      <c r="E3" s="8">
        <f t="shared" si="0"/>
        <v>-2</v>
      </c>
      <c r="F3" s="8">
        <f t="shared" si="0"/>
        <v>3</v>
      </c>
      <c r="G3" s="8">
        <f t="shared" si="0"/>
        <v>1</v>
      </c>
      <c r="H3" s="9">
        <f t="shared" si="0"/>
        <v>2</v>
      </c>
    </row>
    <row r="4" spans="1:8" x14ac:dyDescent="0.35">
      <c r="A4" t="s">
        <v>0</v>
      </c>
      <c r="B4" s="7">
        <f>(B2-B1)^2/B1</f>
        <v>1.282051282051282E-2</v>
      </c>
      <c r="C4" s="8">
        <f t="shared" ref="C4:H4" si="1">(C2-C1)^2/C1</f>
        <v>5.5555555555555552E-2</v>
      </c>
      <c r="D4" s="8">
        <f t="shared" si="1"/>
        <v>1.3888888888888888E-2</v>
      </c>
      <c r="E4" s="8">
        <f t="shared" si="1"/>
        <v>5.3333333333333337E-2</v>
      </c>
      <c r="F4" s="8">
        <f t="shared" si="1"/>
        <v>0.12676056338028169</v>
      </c>
      <c r="G4" s="8">
        <f t="shared" si="1"/>
        <v>1.3157894736842105E-2</v>
      </c>
      <c r="H4" s="9">
        <f t="shared" si="1"/>
        <v>5.128205128205128E-2</v>
      </c>
    </row>
    <row r="6" spans="1:8" ht="15" thickBot="1" x14ac:dyDescent="0.4">
      <c r="A6" t="str">
        <f>"n="&amp;COUNT(B3:H3)-1</f>
        <v>n=6</v>
      </c>
      <c r="G6" t="s">
        <v>3</v>
      </c>
      <c r="H6" s="10">
        <f>SUM(B4:H4)</f>
        <v>0.32679879999746564</v>
      </c>
    </row>
    <row r="7" spans="1:8" ht="15" thickBot="1" x14ac:dyDescent="0.4">
      <c r="G7" t="s">
        <v>4</v>
      </c>
      <c r="H7" s="11">
        <v>12.5916</v>
      </c>
    </row>
    <row r="8" spans="1:8" x14ac:dyDescent="0.35">
      <c r="G8" t="s">
        <v>5</v>
      </c>
      <c r="H8" t="s">
        <v>6</v>
      </c>
    </row>
    <row r="10" spans="1:8" x14ac:dyDescent="0.35">
      <c r="D10">
        <f>10*9*7*6*5*4/(6)</f>
        <v>12600</v>
      </c>
      <c r="E10">
        <f>D10*D11*E11</f>
        <v>12.3046875</v>
      </c>
    </row>
    <row r="11" spans="1:8" x14ac:dyDescent="0.35">
      <c r="D11">
        <f>0.5^3</f>
        <v>0.125</v>
      </c>
      <c r="E11">
        <f>0.5^7</f>
        <v>7.8125E-3</v>
      </c>
    </row>
    <row r="12" spans="1:8" x14ac:dyDescent="0.35">
      <c r="A12" t="s">
        <v>7</v>
      </c>
      <c r="B12">
        <v>0.5</v>
      </c>
      <c r="C12">
        <v>7</v>
      </c>
      <c r="D12">
        <f>10*9*8/6</f>
        <v>120</v>
      </c>
      <c r="E12">
        <f>D12*D11*E11</f>
        <v>0.1171875</v>
      </c>
    </row>
    <row r="13" spans="1:8" x14ac:dyDescent="0.35">
      <c r="A13" t="s">
        <v>8</v>
      </c>
      <c r="B13">
        <v>0.5</v>
      </c>
      <c r="C13">
        <v>3</v>
      </c>
    </row>
    <row r="14" spans="1:8" x14ac:dyDescent="0.35">
      <c r="D14">
        <f>_xlfn.BINOM.DIST(7,10,0.5,FALSE)</f>
        <v>0.11718750000000003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E3EE-1E46-4AA7-AD78-E32D5A4D57D6}">
  <dimension ref="A1:E12"/>
  <sheetViews>
    <sheetView zoomScale="130" zoomScaleNormal="130" workbookViewId="0">
      <selection activeCell="D5" sqref="D5"/>
    </sheetView>
  </sheetViews>
  <sheetFormatPr defaultRowHeight="14.5" x14ac:dyDescent="0.35"/>
  <sheetData>
    <row r="1" spans="1:5" x14ac:dyDescent="0.35">
      <c r="A1">
        <v>14654</v>
      </c>
      <c r="B1">
        <v>4.5</v>
      </c>
      <c r="D1">
        <f>AVERAGE(A1:A12)</f>
        <v>383862.91666666669</v>
      </c>
      <c r="E1">
        <f>MEDIAN(A1:A12)</f>
        <v>82709</v>
      </c>
    </row>
    <row r="2" spans="1:5" x14ac:dyDescent="0.35">
      <c r="A2">
        <v>41168</v>
      </c>
      <c r="B2">
        <v>3.8</v>
      </c>
    </row>
    <row r="3" spans="1:5" x14ac:dyDescent="0.35">
      <c r="A3">
        <v>462354</v>
      </c>
      <c r="B3">
        <v>4.9000000000000004</v>
      </c>
      <c r="D3" t="s">
        <v>9</v>
      </c>
      <c r="E3">
        <f>MEDIAN(B1:B12)</f>
        <v>3.8</v>
      </c>
    </row>
    <row r="4" spans="1:5" x14ac:dyDescent="0.35">
      <c r="A4">
        <v>85764</v>
      </c>
      <c r="B4">
        <v>2.7</v>
      </c>
      <c r="D4">
        <f>_xlfn.MODE.SNGL(B1:B12)</f>
        <v>4.5</v>
      </c>
    </row>
    <row r="5" spans="1:5" x14ac:dyDescent="0.35">
      <c r="A5">
        <v>79654</v>
      </c>
      <c r="B5">
        <v>3.5</v>
      </c>
    </row>
    <row r="6" spans="1:5" x14ac:dyDescent="0.35">
      <c r="A6">
        <v>65737</v>
      </c>
      <c r="B6">
        <v>4.5</v>
      </c>
    </row>
    <row r="7" spans="1:5" x14ac:dyDescent="0.35">
      <c r="A7">
        <v>78235</v>
      </c>
      <c r="B7">
        <v>3.7</v>
      </c>
    </row>
    <row r="8" spans="1:5" x14ac:dyDescent="0.35">
      <c r="A8">
        <v>984654</v>
      </c>
      <c r="B8">
        <v>3.8</v>
      </c>
    </row>
    <row r="9" spans="1:5" x14ac:dyDescent="0.35">
      <c r="A9">
        <v>989754</v>
      </c>
      <c r="B9">
        <v>2.9</v>
      </c>
    </row>
    <row r="10" spans="1:5" x14ac:dyDescent="0.35">
      <c r="A10">
        <v>54324</v>
      </c>
      <c r="B10">
        <v>3.1</v>
      </c>
    </row>
    <row r="11" spans="1:5" x14ac:dyDescent="0.35">
      <c r="A11">
        <v>875423</v>
      </c>
      <c r="B11">
        <v>4.5</v>
      </c>
    </row>
    <row r="12" spans="1:5" x14ac:dyDescent="0.35">
      <c r="A12">
        <v>874634</v>
      </c>
      <c r="B12">
        <v>4.0999999999999996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B7A4-BAE2-4A96-B1F9-FE2401D73E18}">
  <dimension ref="B1:E27"/>
  <sheetViews>
    <sheetView tabSelected="1" topLeftCell="A13" workbookViewId="0">
      <selection activeCell="C27" sqref="C27"/>
    </sheetView>
  </sheetViews>
  <sheetFormatPr defaultRowHeight="14.5" x14ac:dyDescent="0.35"/>
  <cols>
    <col min="3" max="4" width="8.7265625" style="12"/>
  </cols>
  <sheetData>
    <row r="1" spans="2:5" x14ac:dyDescent="0.35">
      <c r="C1" s="12" t="s">
        <v>10</v>
      </c>
      <c r="D1" s="12" t="s">
        <v>11</v>
      </c>
    </row>
    <row r="2" spans="2:5" x14ac:dyDescent="0.35">
      <c r="C2" s="12">
        <v>90</v>
      </c>
      <c r="D2" s="12">
        <v>180</v>
      </c>
    </row>
    <row r="3" spans="2:5" x14ac:dyDescent="0.35">
      <c r="C3" s="12">
        <v>50</v>
      </c>
      <c r="D3" s="12">
        <v>178</v>
      </c>
    </row>
    <row r="4" spans="2:5" x14ac:dyDescent="0.35">
      <c r="C4" s="12">
        <v>60</v>
      </c>
      <c r="D4" s="12">
        <v>179</v>
      </c>
    </row>
    <row r="5" spans="2:5" x14ac:dyDescent="0.35">
      <c r="C5" s="12">
        <v>70</v>
      </c>
      <c r="D5" s="12">
        <v>177</v>
      </c>
    </row>
    <row r="6" spans="2:5" x14ac:dyDescent="0.35">
      <c r="C6" s="12">
        <v>62</v>
      </c>
      <c r="D6" s="12">
        <v>180</v>
      </c>
    </row>
    <row r="7" spans="2:5" x14ac:dyDescent="0.35">
      <c r="C7" s="12">
        <v>55</v>
      </c>
      <c r="D7" s="12">
        <v>179</v>
      </c>
    </row>
    <row r="8" spans="2:5" x14ac:dyDescent="0.35">
      <c r="C8" s="12">
        <v>58</v>
      </c>
      <c r="D8" s="12">
        <v>177</v>
      </c>
    </row>
    <row r="9" spans="2:5" x14ac:dyDescent="0.35">
      <c r="C9" s="12">
        <v>60</v>
      </c>
      <c r="D9" s="12">
        <v>176</v>
      </c>
    </row>
    <row r="11" spans="2:5" x14ac:dyDescent="0.35">
      <c r="B11" s="7" t="s">
        <v>12</v>
      </c>
      <c r="C11" s="13">
        <f>AVERAGE(C2:C9)</f>
        <v>63.125</v>
      </c>
      <c r="D11" s="14">
        <f>AVERAGE(D2:D9)</f>
        <v>178.25</v>
      </c>
      <c r="E11" s="9" t="s">
        <v>13</v>
      </c>
    </row>
    <row r="13" spans="2:5" x14ac:dyDescent="0.35">
      <c r="C13" s="12" t="s">
        <v>14</v>
      </c>
      <c r="D13" s="12" t="s">
        <v>15</v>
      </c>
    </row>
    <row r="14" spans="2:5" x14ac:dyDescent="0.35">
      <c r="B14" t="s">
        <v>17</v>
      </c>
      <c r="C14" s="12">
        <f>(C2-AVERAGE($C$2:$C$9))^2</f>
        <v>722.265625</v>
      </c>
      <c r="D14" s="12">
        <f>(D2-AVERAGE($D$2:$D$9))^2</f>
        <v>3.0625</v>
      </c>
    </row>
    <row r="15" spans="2:5" x14ac:dyDescent="0.35">
      <c r="C15" s="12">
        <f t="shared" ref="C15:C21" si="0">(C3-AVERAGE($C$2:$C$9))^2</f>
        <v>172.265625</v>
      </c>
      <c r="D15" s="12">
        <f t="shared" ref="D15:D21" si="1">(D3-AVERAGE($D$2:$D$9))^2</f>
        <v>6.25E-2</v>
      </c>
    </row>
    <row r="16" spans="2:5" x14ac:dyDescent="0.35">
      <c r="C16" s="12">
        <f t="shared" si="0"/>
        <v>9.765625</v>
      </c>
      <c r="D16" s="12">
        <f t="shared" si="1"/>
        <v>0.5625</v>
      </c>
    </row>
    <row r="17" spans="2:5" x14ac:dyDescent="0.35">
      <c r="C17" s="12">
        <f t="shared" si="0"/>
        <v>47.265625</v>
      </c>
      <c r="D17" s="12">
        <f t="shared" si="1"/>
        <v>1.5625</v>
      </c>
    </row>
    <row r="18" spans="2:5" x14ac:dyDescent="0.35">
      <c r="C18" s="12">
        <f t="shared" si="0"/>
        <v>1.265625</v>
      </c>
      <c r="D18" s="12">
        <f t="shared" si="1"/>
        <v>3.0625</v>
      </c>
    </row>
    <row r="19" spans="2:5" x14ac:dyDescent="0.35">
      <c r="C19" s="12">
        <f t="shared" si="0"/>
        <v>66.015625</v>
      </c>
      <c r="D19" s="12">
        <f t="shared" si="1"/>
        <v>0.5625</v>
      </c>
    </row>
    <row r="20" spans="2:5" x14ac:dyDescent="0.35">
      <c r="C20" s="12">
        <f t="shared" si="0"/>
        <v>26.265625</v>
      </c>
      <c r="D20" s="12">
        <f t="shared" si="1"/>
        <v>1.5625</v>
      </c>
    </row>
    <row r="21" spans="2:5" x14ac:dyDescent="0.35">
      <c r="C21" s="12">
        <f t="shared" si="0"/>
        <v>9.765625</v>
      </c>
      <c r="D21" s="12">
        <f t="shared" si="1"/>
        <v>5.0625</v>
      </c>
    </row>
    <row r="23" spans="2:5" x14ac:dyDescent="0.35">
      <c r="B23" t="s">
        <v>16</v>
      </c>
      <c r="C23" s="12">
        <f>COUNT(C2:C9)-1</f>
        <v>7</v>
      </c>
      <c r="D23" s="12">
        <f>COUNT(D2:D9)-1</f>
        <v>7</v>
      </c>
    </row>
    <row r="24" spans="2:5" x14ac:dyDescent="0.35">
      <c r="B24" t="s">
        <v>19</v>
      </c>
      <c r="C24" s="12">
        <f>SQRT(SUM(C14:C21)/7)</f>
        <v>12.275847366737198</v>
      </c>
      <c r="D24" s="12">
        <f>SQRT(SUM(D14:D21)/7)</f>
        <v>1.4880476182856899</v>
      </c>
      <c r="E24" t="s">
        <v>18</v>
      </c>
    </row>
    <row r="25" spans="2:5" x14ac:dyDescent="0.35">
      <c r="B25" t="s">
        <v>22</v>
      </c>
      <c r="C25" s="12">
        <f>D24/C24</f>
        <v>0.12121750734028544</v>
      </c>
    </row>
    <row r="26" spans="2:5" x14ac:dyDescent="0.35">
      <c r="B26" t="s">
        <v>21</v>
      </c>
      <c r="C26" s="12">
        <v>0.35</v>
      </c>
    </row>
    <row r="27" spans="2:5" x14ac:dyDescent="0.35">
      <c r="B27" t="s">
        <v>20</v>
      </c>
      <c r="C27" s="12">
        <f>C26*C25</f>
        <v>4.24261275690999E-2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14236</dc:creator>
  <cp:lastModifiedBy>14236</cp:lastModifiedBy>
  <dcterms:created xsi:type="dcterms:W3CDTF">2021-09-17T01:26:06Z</dcterms:created>
  <dcterms:modified xsi:type="dcterms:W3CDTF">2021-09-17T22:13:16Z</dcterms:modified>
</cp:coreProperties>
</file>