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45"/>
  </bookViews>
  <sheets>
    <sheet name="Calculo ArCond" sheetId="1" r:id="rId1"/>
    <sheet name="OPERADORES" sheetId="2" r:id="rId2"/>
    <sheet name="DEVER CASA" sheetId="3" r:id="rId3"/>
  </sheets>
  <calcPr calcId="145621"/>
</workbook>
</file>

<file path=xl/calcChain.xml><?xml version="1.0" encoding="utf-8"?>
<calcChain xmlns="http://schemas.openxmlformats.org/spreadsheetml/2006/main">
  <c r="G3" i="3" l="1"/>
  <c r="H3" i="3" s="1"/>
  <c r="F3" i="3"/>
  <c r="F14" i="2"/>
  <c r="D14" i="2"/>
  <c r="F13" i="2"/>
  <c r="D13" i="2"/>
  <c r="F12" i="2"/>
  <c r="D12" i="2"/>
  <c r="F11" i="2"/>
  <c r="D11" i="2"/>
  <c r="F10" i="2"/>
  <c r="D10" i="2"/>
  <c r="F9" i="2"/>
  <c r="D9" i="2"/>
  <c r="D7" i="2"/>
  <c r="D6" i="2"/>
  <c r="D5" i="2"/>
  <c r="D4" i="2"/>
  <c r="D3" i="2"/>
  <c r="D2" i="2"/>
  <c r="D8" i="1" l="1"/>
  <c r="D9" i="1" s="1"/>
  <c r="E8" i="1"/>
  <c r="E9" i="1" s="1"/>
  <c r="F8" i="1"/>
  <c r="F9" i="1" s="1"/>
  <c r="F11" i="1" s="1"/>
  <c r="G8" i="1"/>
  <c r="G9" i="1" s="1"/>
  <c r="G11" i="1" s="1"/>
  <c r="H8" i="1"/>
  <c r="H9" i="1" s="1"/>
  <c r="H11" i="1" s="1"/>
  <c r="I8" i="1"/>
  <c r="I9" i="1" s="1"/>
  <c r="C8" i="1"/>
  <c r="C9" i="1" s="1"/>
  <c r="C11" i="1" s="1"/>
  <c r="G10" i="1" l="1"/>
  <c r="F10" i="1"/>
  <c r="C10" i="1"/>
  <c r="D11" i="1"/>
  <c r="D10" i="1"/>
  <c r="I10" i="1"/>
  <c r="I11" i="1"/>
  <c r="E10" i="1"/>
  <c r="E11" i="1"/>
  <c r="H10" i="1"/>
</calcChain>
</file>

<file path=xl/sharedStrings.xml><?xml version="1.0" encoding="utf-8"?>
<sst xmlns="http://schemas.openxmlformats.org/spreadsheetml/2006/main" count="84" uniqueCount="79">
  <si>
    <t>VALOR DA HORA</t>
  </si>
  <si>
    <t>MEDIA DE LUZ</t>
  </si>
  <si>
    <t>MÊS</t>
  </si>
  <si>
    <t>JANEIRO</t>
  </si>
  <si>
    <t>HORAS DE USO POR DIA</t>
  </si>
  <si>
    <t>HORAS DE USO POR MÊS</t>
  </si>
  <si>
    <t>% DE AUMENTO</t>
  </si>
  <si>
    <t>FEVEREIRO</t>
  </si>
  <si>
    <t>MARÇO</t>
  </si>
  <si>
    <t>ABRIL</t>
  </si>
  <si>
    <t>MAIO</t>
  </si>
  <si>
    <t>JUNHO</t>
  </si>
  <si>
    <t>JULHO</t>
  </si>
  <si>
    <t>KWh/mês</t>
  </si>
  <si>
    <t>valor do ar condicionado</t>
  </si>
  <si>
    <t>CONTA DE LUZ COM AR</t>
  </si>
  <si>
    <t>NOME</t>
  </si>
  <si>
    <t>EXEMPLO</t>
  </si>
  <si>
    <t>RESULTADO DA FORMULA</t>
  </si>
  <si>
    <t>Adição</t>
  </si>
  <si>
    <t>Subtração</t>
  </si>
  <si>
    <t>Multiplicação</t>
  </si>
  <si>
    <t>Divisão</t>
  </si>
  <si>
    <t>Porcentagem</t>
  </si>
  <si>
    <t>Exponenciação  7²</t>
  </si>
  <si>
    <t>+</t>
  </si>
  <si>
    <t>-</t>
  </si>
  <si>
    <t>*</t>
  </si>
  <si>
    <t>/</t>
  </si>
  <si>
    <t>%</t>
  </si>
  <si>
    <t>^</t>
  </si>
  <si>
    <t>=10+5</t>
  </si>
  <si>
    <t>=10-5</t>
  </si>
  <si>
    <t>=10*5</t>
  </si>
  <si>
    <t>=10/5</t>
  </si>
  <si>
    <t>=10%</t>
  </si>
  <si>
    <t>=10^5</t>
  </si>
  <si>
    <t>OPERADOR ARITMÉTICA</t>
  </si>
  <si>
    <t>OPERADOR COMPARAÇÃO</t>
  </si>
  <si>
    <t>MENOR QUE &lt;</t>
  </si>
  <si>
    <t>MAIOR QUE &gt;</t>
  </si>
  <si>
    <t>IGUAL =</t>
  </si>
  <si>
    <t>DIFERENTE &lt;&gt;</t>
  </si>
  <si>
    <t>MAIOR OU IGUAL &gt;=</t>
  </si>
  <si>
    <t>MENOR OU IGUAL &lt;=</t>
  </si>
  <si>
    <t>&gt;</t>
  </si>
  <si>
    <t>&lt;</t>
  </si>
  <si>
    <t>&gt;=</t>
  </si>
  <si>
    <t>&lt;=</t>
  </si>
  <si>
    <t>=</t>
  </si>
  <si>
    <t>&lt;&gt;</t>
  </si>
  <si>
    <t>="A"&gt;"B"</t>
  </si>
  <si>
    <t>=2&gt;3</t>
  </si>
  <si>
    <t>="A"&gt;="B"</t>
  </si>
  <si>
    <t>="A"&gt;="A"</t>
  </si>
  <si>
    <t>="A"&lt;"B"</t>
  </si>
  <si>
    <t>="A"="B"</t>
  </si>
  <si>
    <t>="A"&lt;&gt;"B"</t>
  </si>
  <si>
    <t>=2&lt;3</t>
  </si>
  <si>
    <t>="A"&lt;="B"</t>
  </si>
  <si>
    <t>=2&lt;=3</t>
  </si>
  <si>
    <t>=2=3</t>
  </si>
  <si>
    <t>=2&lt;&gt;3</t>
  </si>
  <si>
    <t>BOLETIM ESCOLAR</t>
  </si>
  <si>
    <t>DISCIPLINAS</t>
  </si>
  <si>
    <t>PORTUGUES</t>
  </si>
  <si>
    <t>MATEMATICA</t>
  </si>
  <si>
    <t>HISTORIA</t>
  </si>
  <si>
    <t>GEOGRAFIA</t>
  </si>
  <si>
    <t>1 BIMESTRE</t>
  </si>
  <si>
    <t>2BIMESTRE</t>
  </si>
  <si>
    <t>3 BIMESTRE</t>
  </si>
  <si>
    <t>4 BIMESTRE</t>
  </si>
  <si>
    <t>SOMA</t>
  </si>
  <si>
    <t xml:space="preserve">MEDIA </t>
  </si>
  <si>
    <t>SITUAÇÃO</t>
  </si>
  <si>
    <t>Eficiência Energética Ar Condicionado</t>
  </si>
  <si>
    <t>ATENÇÃO: ALTERAR SOMENTE CAMPOS EM CINZA PARA CALCULAR A CONTA DE LUZ</t>
  </si>
  <si>
    <t>DICA: TECLA F4 trava a célula da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</si>
</sst>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0.0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/>
    </xf>
    <xf numFmtId="9" fontId="0" fillId="4" borderId="0" xfId="0" applyNumberFormat="1" applyFill="1"/>
    <xf numFmtId="0" fontId="0" fillId="4" borderId="0" xfId="0" applyFill="1"/>
    <xf numFmtId="44" fontId="0" fillId="4" borderId="0" xfId="0" applyNumberFormat="1" applyFill="1"/>
    <xf numFmtId="44" fontId="0" fillId="4" borderId="0" xfId="2" applyFont="1" applyFill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5" fillId="4" borderId="0" xfId="0" applyFont="1" applyFill="1"/>
    <xf numFmtId="0" fontId="6" fillId="4" borderId="0" xfId="0" applyFont="1" applyFill="1"/>
    <xf numFmtId="1" fontId="0" fillId="3" borderId="1" xfId="2" applyNumberFormat="1" applyFont="1" applyFill="1" applyBorder="1" applyAlignment="1">
      <alignment horizontal="center" vertical="center"/>
    </xf>
    <xf numFmtId="44" fontId="0" fillId="3" borderId="1" xfId="2" applyFont="1" applyFill="1" applyBorder="1"/>
    <xf numFmtId="44" fontId="0" fillId="4" borderId="2" xfId="0" applyNumberFormat="1" applyFill="1" applyBorder="1" applyAlignment="1">
      <alignment horizontal="center" vertical="center"/>
    </xf>
    <xf numFmtId="9" fontId="0" fillId="4" borderId="2" xfId="3" applyFont="1" applyFill="1" applyBorder="1" applyAlignment="1">
      <alignment horizontal="center" vertical="center"/>
    </xf>
    <xf numFmtId="44" fontId="0" fillId="4" borderId="3" xfId="0" applyNumberFormat="1" applyFill="1" applyBorder="1" applyAlignment="1">
      <alignment horizontal="center" vertical="center"/>
    </xf>
    <xf numFmtId="9" fontId="0" fillId="4" borderId="3" xfId="3" applyFont="1" applyFill="1" applyBorder="1" applyAlignment="1">
      <alignment horizontal="center" vertical="center"/>
    </xf>
    <xf numFmtId="0" fontId="0" fillId="4" borderId="2" xfId="0" applyFill="1" applyBorder="1"/>
    <xf numFmtId="0" fontId="0" fillId="0" borderId="4" xfId="0" applyBorder="1"/>
    <xf numFmtId="1" fontId="0" fillId="4" borderId="5" xfId="2" applyNumberFormat="1" applyFont="1" applyFill="1" applyBorder="1" applyAlignment="1">
      <alignment horizontal="center" vertical="center"/>
    </xf>
    <xf numFmtId="1" fontId="0" fillId="4" borderId="6" xfId="2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0" fillId="0" borderId="0" xfId="1" applyNumberFormat="1" applyFont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60" zoomScaleNormal="160" workbookViewId="0">
      <selection activeCell="C2" sqref="C2"/>
    </sheetView>
  </sheetViews>
  <sheetFormatPr defaultRowHeight="15" x14ac:dyDescent="0.25"/>
  <cols>
    <col min="1" max="1" width="7" style="10" customWidth="1"/>
    <col min="2" max="2" width="21.7109375" customWidth="1"/>
    <col min="3" max="9" width="11.42578125" customWidth="1"/>
  </cols>
  <sheetData>
    <row r="1" spans="1:9" s="10" customFormat="1" ht="6.75" customHeight="1" thickBot="1" x14ac:dyDescent="0.3"/>
    <row r="2" spans="1:9" s="10" customFormat="1" ht="15.75" thickBot="1" x14ac:dyDescent="0.3">
      <c r="A2" s="13" t="s">
        <v>76</v>
      </c>
      <c r="B2" s="13"/>
      <c r="C2" s="29">
        <v>20.399999999999999</v>
      </c>
      <c r="D2" s="10" t="s">
        <v>13</v>
      </c>
      <c r="E2" s="14"/>
    </row>
    <row r="3" spans="1:9" s="10" customFormat="1" ht="15.75" thickBot="1" x14ac:dyDescent="0.3">
      <c r="A3" s="13" t="s">
        <v>0</v>
      </c>
      <c r="B3" s="13"/>
      <c r="C3" s="12">
        <v>0.84630000000000005</v>
      </c>
    </row>
    <row r="4" spans="1:9" s="10" customFormat="1" ht="15.75" thickBot="1" x14ac:dyDescent="0.3">
      <c r="A4" s="13" t="s">
        <v>1</v>
      </c>
      <c r="B4" s="13"/>
      <c r="C4" s="18">
        <v>242.04</v>
      </c>
      <c r="D4" s="11"/>
    </row>
    <row r="5" spans="1:9" s="10" customFormat="1" x14ac:dyDescent="0.25"/>
    <row r="6" spans="1:9" ht="15.75" thickBot="1" x14ac:dyDescent="0.3">
      <c r="B6" s="1" t="s">
        <v>2</v>
      </c>
      <c r="C6" s="27" t="s">
        <v>3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7" t="s">
        <v>12</v>
      </c>
    </row>
    <row r="7" spans="1:9" ht="15.75" thickBot="1" x14ac:dyDescent="0.3">
      <c r="B7" s="24" t="s">
        <v>4</v>
      </c>
      <c r="C7" s="17">
        <v>8</v>
      </c>
      <c r="D7" s="17">
        <v>8</v>
      </c>
      <c r="E7" s="17">
        <v>5</v>
      </c>
      <c r="F7" s="17">
        <v>7</v>
      </c>
      <c r="G7" s="17">
        <v>6</v>
      </c>
      <c r="H7" s="17">
        <v>4</v>
      </c>
      <c r="I7" s="17">
        <v>2</v>
      </c>
    </row>
    <row r="8" spans="1:9" s="10" customFormat="1" x14ac:dyDescent="0.25">
      <c r="A8" s="9"/>
      <c r="B8" s="23" t="s">
        <v>5</v>
      </c>
      <c r="C8" s="25">
        <f>C7*$C$2</f>
        <v>163.19999999999999</v>
      </c>
      <c r="D8" s="26">
        <f>D7*$C$2</f>
        <v>163.19999999999999</v>
      </c>
      <c r="E8" s="26">
        <f>E7*$C$2</f>
        <v>102</v>
      </c>
      <c r="F8" s="26">
        <f>F7*$C$2</f>
        <v>142.79999999999998</v>
      </c>
      <c r="G8" s="26">
        <f>G7*$C$2</f>
        <v>122.39999999999999</v>
      </c>
      <c r="H8" s="26">
        <f>H7*$C$2</f>
        <v>81.599999999999994</v>
      </c>
      <c r="I8" s="26">
        <f>I7*$C$2</f>
        <v>40.799999999999997</v>
      </c>
    </row>
    <row r="9" spans="1:9" s="10" customFormat="1" x14ac:dyDescent="0.25">
      <c r="A9" s="9"/>
      <c r="B9" s="23" t="s">
        <v>14</v>
      </c>
      <c r="C9" s="21">
        <f>C8*$C$3</f>
        <v>138.11616000000001</v>
      </c>
      <c r="D9" s="19">
        <f>D8*$C$3</f>
        <v>138.11616000000001</v>
      </c>
      <c r="E9" s="19">
        <f>E8*$C$3</f>
        <v>86.322600000000008</v>
      </c>
      <c r="F9" s="19">
        <f>F8*$C$3</f>
        <v>120.85163999999999</v>
      </c>
      <c r="G9" s="19">
        <f>G8*$C$3</f>
        <v>103.58712</v>
      </c>
      <c r="H9" s="19">
        <f>H8*$C$3</f>
        <v>69.058080000000004</v>
      </c>
      <c r="I9" s="19">
        <f>I8*$C$3</f>
        <v>34.529040000000002</v>
      </c>
    </row>
    <row r="10" spans="1:9" s="10" customFormat="1" x14ac:dyDescent="0.25">
      <c r="B10" s="23" t="s">
        <v>6</v>
      </c>
      <c r="C10" s="22">
        <f>C9/$C$4</f>
        <v>0.57063361427863168</v>
      </c>
      <c r="D10" s="20">
        <f>D9/$C$4</f>
        <v>0.57063361427863168</v>
      </c>
      <c r="E10" s="20">
        <f>E9/$C$4</f>
        <v>0.35664600892414483</v>
      </c>
      <c r="F10" s="20">
        <f>F9/$C$4</f>
        <v>0.49930441249380264</v>
      </c>
      <c r="G10" s="20">
        <f>G9/$C$4</f>
        <v>0.42797521070897371</v>
      </c>
      <c r="H10" s="20">
        <f>H9/$C$4</f>
        <v>0.28531680713931584</v>
      </c>
      <c r="I10" s="20">
        <f>I9/$C$4</f>
        <v>0.14265840356965792</v>
      </c>
    </row>
    <row r="11" spans="1:9" s="10" customFormat="1" x14ac:dyDescent="0.25">
      <c r="B11" s="23" t="s">
        <v>15</v>
      </c>
      <c r="C11" s="21">
        <f>$C$4+C9</f>
        <v>380.15616</v>
      </c>
      <c r="D11" s="19">
        <f>$C$4+D9</f>
        <v>380.15616</v>
      </c>
      <c r="E11" s="19">
        <f>$C$4+E9</f>
        <v>328.36259999999999</v>
      </c>
      <c r="F11" s="19">
        <f>$C$4+F9</f>
        <v>362.89164</v>
      </c>
      <c r="G11" s="19">
        <f>$C$4+G9</f>
        <v>345.62711999999999</v>
      </c>
      <c r="H11" s="19">
        <f>$C$4+H9</f>
        <v>311.09807999999998</v>
      </c>
      <c r="I11" s="19">
        <f>$C$4+I9</f>
        <v>276.56903999999997</v>
      </c>
    </row>
    <row r="12" spans="1:9" s="10" customFormat="1" x14ac:dyDescent="0.25"/>
    <row r="13" spans="1:9" s="10" customFormat="1" x14ac:dyDescent="0.25">
      <c r="A13" s="15" t="s">
        <v>78</v>
      </c>
    </row>
    <row r="14" spans="1:9" s="10" customFormat="1" ht="21" x14ac:dyDescent="0.35">
      <c r="A14" s="16" t="s">
        <v>77</v>
      </c>
    </row>
    <row r="15" spans="1:9" s="10" customFormat="1" x14ac:dyDescent="0.25"/>
  </sheetData>
  <mergeCells count="3">
    <mergeCell ref="A2:B2"/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B8" zoomScale="205" zoomScaleNormal="205" workbookViewId="0">
      <selection activeCell="E12" sqref="E12"/>
    </sheetView>
  </sheetViews>
  <sheetFormatPr defaultRowHeight="15" x14ac:dyDescent="0.25"/>
  <cols>
    <col min="1" max="2" width="23.28515625" style="6" customWidth="1"/>
    <col min="3" max="3" width="13.28515625" style="6" customWidth="1"/>
    <col min="4" max="4" width="14.85546875" style="6" customWidth="1"/>
    <col min="5" max="5" width="12.42578125" style="2" bestFit="1" customWidth="1"/>
    <col min="6" max="6" width="13.5703125" customWidth="1"/>
    <col min="7" max="7" width="12.42578125" bestFit="1" customWidth="1"/>
  </cols>
  <sheetData>
    <row r="1" spans="1:7" ht="29.25" customHeight="1" x14ac:dyDescent="0.25">
      <c r="A1" s="4" t="s">
        <v>37</v>
      </c>
      <c r="B1" s="4" t="s">
        <v>16</v>
      </c>
      <c r="C1" s="4" t="s">
        <v>17</v>
      </c>
      <c r="D1" s="5" t="s">
        <v>18</v>
      </c>
    </row>
    <row r="2" spans="1:7" x14ac:dyDescent="0.25">
      <c r="A2" s="6" t="s">
        <v>25</v>
      </c>
      <c r="B2" s="6" t="s">
        <v>19</v>
      </c>
      <c r="C2" s="7" t="s">
        <v>31</v>
      </c>
      <c r="D2" s="6">
        <f>10+5</f>
        <v>15</v>
      </c>
    </row>
    <row r="3" spans="1:7" x14ac:dyDescent="0.25">
      <c r="A3" s="7" t="s">
        <v>26</v>
      </c>
      <c r="B3" s="6" t="s">
        <v>20</v>
      </c>
      <c r="C3" s="7" t="s">
        <v>32</v>
      </c>
      <c r="D3" s="6">
        <f>10-5</f>
        <v>5</v>
      </c>
    </row>
    <row r="4" spans="1:7" x14ac:dyDescent="0.25">
      <c r="A4" s="7" t="s">
        <v>27</v>
      </c>
      <c r="B4" s="6" t="s">
        <v>21</v>
      </c>
      <c r="C4" s="7" t="s">
        <v>33</v>
      </c>
      <c r="D4" s="6">
        <f>10*5</f>
        <v>50</v>
      </c>
    </row>
    <row r="5" spans="1:7" x14ac:dyDescent="0.25">
      <c r="A5" s="7" t="s">
        <v>28</v>
      </c>
      <c r="B5" s="6" t="s">
        <v>22</v>
      </c>
      <c r="C5" s="7" t="s">
        <v>34</v>
      </c>
      <c r="D5" s="6">
        <f>10/5</f>
        <v>2</v>
      </c>
    </row>
    <row r="6" spans="1:7" x14ac:dyDescent="0.25">
      <c r="A6" s="7" t="s">
        <v>29</v>
      </c>
      <c r="B6" s="6" t="s">
        <v>23</v>
      </c>
      <c r="C6" s="7" t="s">
        <v>35</v>
      </c>
      <c r="D6" s="6">
        <f>10%</f>
        <v>0.1</v>
      </c>
    </row>
    <row r="7" spans="1:7" x14ac:dyDescent="0.25">
      <c r="A7" s="7" t="s">
        <v>30</v>
      </c>
      <c r="B7" s="6" t="s">
        <v>24</v>
      </c>
      <c r="C7" s="7" t="s">
        <v>36</v>
      </c>
      <c r="D7" s="6">
        <f>10^5</f>
        <v>100000</v>
      </c>
    </row>
    <row r="8" spans="1:7" ht="46.5" customHeight="1" x14ac:dyDescent="0.25">
      <c r="A8" s="4" t="s">
        <v>38</v>
      </c>
      <c r="B8" s="4" t="s">
        <v>16</v>
      </c>
      <c r="C8" s="4" t="s">
        <v>17</v>
      </c>
      <c r="D8" s="5" t="s">
        <v>18</v>
      </c>
      <c r="E8" s="4" t="s">
        <v>17</v>
      </c>
      <c r="F8" s="5" t="s">
        <v>18</v>
      </c>
    </row>
    <row r="9" spans="1:7" x14ac:dyDescent="0.25">
      <c r="A9" s="7" t="s">
        <v>45</v>
      </c>
      <c r="B9" s="6" t="s">
        <v>40</v>
      </c>
      <c r="C9" s="7" t="s">
        <v>51</v>
      </c>
      <c r="D9" s="6" t="b">
        <f>"A"&gt;"B"</f>
        <v>0</v>
      </c>
      <c r="E9" s="3" t="s">
        <v>52</v>
      </c>
      <c r="F9" t="b">
        <f>2&gt;3</f>
        <v>0</v>
      </c>
    </row>
    <row r="10" spans="1:7" x14ac:dyDescent="0.25">
      <c r="A10" s="7" t="s">
        <v>47</v>
      </c>
      <c r="B10" s="6" t="s">
        <v>43</v>
      </c>
      <c r="C10" s="7" t="s">
        <v>53</v>
      </c>
      <c r="D10" s="6" t="b">
        <f>"A"&gt;="B"</f>
        <v>0</v>
      </c>
      <c r="E10" s="7" t="s">
        <v>54</v>
      </c>
      <c r="F10" s="6" t="b">
        <f>"A"&gt;="A"</f>
        <v>1</v>
      </c>
    </row>
    <row r="11" spans="1:7" x14ac:dyDescent="0.25">
      <c r="A11" s="7" t="s">
        <v>46</v>
      </c>
      <c r="B11" s="6" t="s">
        <v>39</v>
      </c>
      <c r="C11" s="7" t="s">
        <v>55</v>
      </c>
      <c r="D11" s="6" t="b">
        <f>"A"&lt;"B"</f>
        <v>1</v>
      </c>
      <c r="E11" s="3" t="s">
        <v>58</v>
      </c>
      <c r="F11" t="b">
        <f>2&lt;3</f>
        <v>1</v>
      </c>
    </row>
    <row r="12" spans="1:7" x14ac:dyDescent="0.25">
      <c r="A12" s="7" t="s">
        <v>48</v>
      </c>
      <c r="B12" s="6" t="s">
        <v>44</v>
      </c>
      <c r="C12" s="7" t="s">
        <v>59</v>
      </c>
      <c r="D12" s="6" t="b">
        <f>"A"&lt;="B"</f>
        <v>1</v>
      </c>
      <c r="E12" s="3" t="s">
        <v>60</v>
      </c>
      <c r="F12" t="b">
        <f>2&lt;=3</f>
        <v>1</v>
      </c>
    </row>
    <row r="13" spans="1:7" x14ac:dyDescent="0.25">
      <c r="A13" s="7" t="s">
        <v>49</v>
      </c>
      <c r="B13" s="6" t="s">
        <v>41</v>
      </c>
      <c r="C13" s="7" t="s">
        <v>56</v>
      </c>
      <c r="D13" s="6" t="b">
        <f>"A"="B"</f>
        <v>0</v>
      </c>
      <c r="E13" s="3" t="s">
        <v>61</v>
      </c>
      <c r="F13" t="b">
        <f>2=3</f>
        <v>0</v>
      </c>
    </row>
    <row r="14" spans="1:7" x14ac:dyDescent="0.25">
      <c r="A14" s="7" t="s">
        <v>50</v>
      </c>
      <c r="B14" s="6" t="s">
        <v>42</v>
      </c>
      <c r="C14" s="7" t="s">
        <v>57</v>
      </c>
      <c r="D14" s="6" t="b">
        <f>"A"&lt;&gt;"B"</f>
        <v>1</v>
      </c>
      <c r="E14" s="3" t="s">
        <v>62</v>
      </c>
      <c r="F14" t="b">
        <f>2&lt;&gt;3</f>
        <v>1</v>
      </c>
      <c r="G14" t="b">
        <v>0</v>
      </c>
    </row>
    <row r="15" spans="1:7" x14ac:dyDescent="0.25">
      <c r="G15" t="b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75" zoomScaleNormal="175" workbookViewId="0">
      <selection activeCell="B5" sqref="B5"/>
    </sheetView>
  </sheetViews>
  <sheetFormatPr defaultRowHeight="15" x14ac:dyDescent="0.25"/>
  <cols>
    <col min="1" max="1" width="14.140625" customWidth="1"/>
    <col min="2" max="8" width="12" style="6" customWidth="1"/>
  </cols>
  <sheetData>
    <row r="1" spans="1:8" ht="21" x14ac:dyDescent="0.35">
      <c r="A1" s="8" t="s">
        <v>63</v>
      </c>
      <c r="B1" s="8"/>
      <c r="C1" s="8"/>
      <c r="D1" s="8"/>
      <c r="E1" s="8"/>
      <c r="F1" s="8"/>
      <c r="G1" s="8"/>
      <c r="H1" s="8"/>
    </row>
    <row r="2" spans="1:8" x14ac:dyDescent="0.25">
      <c r="A2" t="s">
        <v>64</v>
      </c>
      <c r="B2" s="6" t="s">
        <v>69</v>
      </c>
      <c r="C2" s="6" t="s">
        <v>70</v>
      </c>
      <c r="D2" s="6" t="s">
        <v>71</v>
      </c>
      <c r="E2" s="6" t="s">
        <v>72</v>
      </c>
      <c r="F2" s="6" t="s">
        <v>73</v>
      </c>
      <c r="G2" s="6" t="s">
        <v>74</v>
      </c>
      <c r="H2" s="6" t="s">
        <v>75</v>
      </c>
    </row>
    <row r="3" spans="1:8" x14ac:dyDescent="0.25">
      <c r="A3" t="s">
        <v>65</v>
      </c>
      <c r="B3" s="28"/>
      <c r="C3" s="28"/>
      <c r="D3" s="28"/>
      <c r="E3" s="28"/>
      <c r="F3" s="28">
        <f>SUM(B3:E3)</f>
        <v>0</v>
      </c>
      <c r="G3" s="28" t="str">
        <f>IF(B3="","",AVERAGE(B3:E3))</f>
        <v/>
      </c>
      <c r="H3" s="6" t="str">
        <f>IF(G3="","",IF(G3&gt;=6,"Aprovado",IF(G3&gt;=4,"Recuperação",IF(G3&lt;4,"Reprovado"))))</f>
        <v/>
      </c>
    </row>
    <row r="4" spans="1:8" x14ac:dyDescent="0.25">
      <c r="A4" t="s">
        <v>66</v>
      </c>
      <c r="B4" s="28"/>
      <c r="C4" s="28"/>
      <c r="D4" s="28"/>
      <c r="E4" s="28"/>
      <c r="F4" s="28"/>
      <c r="G4" s="28"/>
    </row>
    <row r="5" spans="1:8" x14ac:dyDescent="0.25">
      <c r="A5" t="s">
        <v>67</v>
      </c>
      <c r="B5" s="28"/>
      <c r="C5" s="28"/>
      <c r="D5" s="28"/>
      <c r="E5" s="28"/>
      <c r="F5" s="28"/>
      <c r="G5" s="28"/>
    </row>
    <row r="6" spans="1:8" x14ac:dyDescent="0.25">
      <c r="A6" t="s">
        <v>68</v>
      </c>
      <c r="B6" s="28"/>
      <c r="C6" s="28"/>
      <c r="D6" s="28"/>
      <c r="E6" s="28"/>
      <c r="F6" s="28"/>
      <c r="G6" s="28"/>
    </row>
    <row r="7" spans="1:8" x14ac:dyDescent="0.25">
      <c r="B7" s="28"/>
      <c r="C7" s="28"/>
      <c r="D7" s="28"/>
      <c r="E7" s="28"/>
      <c r="F7" s="28"/>
      <c r="G7" s="28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Calculo ArCond</vt:lpstr>
      <vt:lpstr>OPERADORES</vt:lpstr>
      <vt:lpstr>DEVER CASA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Samuel Sobral de Freitas</dc:creator>
  <cp:lastModifiedBy>Anthony Samuel Sobral de Freitas</cp:lastModifiedBy>
  <dcterms:created xsi:type="dcterms:W3CDTF">2024-03-21T22:20:10Z</dcterms:created>
  <dcterms:modified xsi:type="dcterms:W3CDTF">2024-03-23T09:18:41Z</dcterms:modified>
</cp:coreProperties>
</file>