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FREITAS\Downloads\"/>
    </mc:Choice>
  </mc:AlternateContent>
  <xr:revisionPtr revIDLastSave="0" documentId="8_{7A92AC8D-F2DA-4259-95B9-B8A6BA3D1B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I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5" i="1"/>
</calcChain>
</file>

<file path=xl/sharedStrings.xml><?xml version="1.0" encoding="utf-8"?>
<sst xmlns="http://schemas.openxmlformats.org/spreadsheetml/2006/main" count="19" uniqueCount="19">
  <si>
    <t>Produto</t>
  </si>
  <si>
    <t>Média</t>
  </si>
  <si>
    <t>Menor Preço</t>
  </si>
  <si>
    <t>Loja Mais Barata</t>
  </si>
  <si>
    <t>Amazon</t>
  </si>
  <si>
    <t>Magazine Luiza</t>
  </si>
  <si>
    <t>MercadoLivre</t>
  </si>
  <si>
    <t xml:space="preserve"> Apple iPhone 16 Pro Max</t>
  </si>
  <si>
    <t xml:space="preserve"> Apple iPhone 16 Pro</t>
  </si>
  <si>
    <t xml:space="preserve"> Apple iPhone 15 Pro Max</t>
  </si>
  <si>
    <t xml:space="preserve"> Motorola Razr 50 Ultra</t>
  </si>
  <si>
    <t xml:space="preserve"> Samsung Galaxy S24 Ultra</t>
  </si>
  <si>
    <t xml:space="preserve"> Samsung Galaxy S24+</t>
  </si>
  <si>
    <t xml:space="preserve"> Samsung Galaxy S23 Ultra</t>
  </si>
  <si>
    <t xml:space="preserve"> Samsung Galaxy S23</t>
  </si>
  <si>
    <t xml:space="preserve"> Motorola Edge 50 Fusion</t>
  </si>
  <si>
    <t>Samsung Galaxy A54</t>
  </si>
  <si>
    <t>Cod</t>
  </si>
  <si>
    <t>PROVA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</si>
</sst>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985E3-15E1-4E97-B698-01303EE350FB}" name="Tabela1" displayName="Tabela1" ref="B4:I14" totalsRowShown="0" headerRowDxfId="1" dataDxfId="2" headerRowBorderDxfId="7" tableBorderDxfId="8" dataCellStyle="Moeda">
  <autoFilter ref="B4:I14" xr:uid="{48C985E3-15E1-4E97-B698-01303EE350FB}"/>
  <tableColumns count="8">
    <tableColumn id="1" xr3:uid="{BBC03FC8-7468-4A69-9D88-EEBAD1BB564D}" name="Cod"/>
    <tableColumn id="2" xr3:uid="{BDF0BE31-1235-4486-9CF5-B54D16907DC9}" name="Produto"/>
    <tableColumn id="3" xr3:uid="{76BFD810-005B-4077-8FF0-8E294EC19F51}" name="Amazon" dataDxfId="6" dataCellStyle="Moeda"/>
    <tableColumn id="4" xr3:uid="{0E55CD5A-3A62-48BD-98C9-A119959F8FBD}" name="Magazine Luiza" dataDxfId="5" dataCellStyle="Moeda"/>
    <tableColumn id="5" xr3:uid="{01F56A25-EDD8-493B-87F7-75B94BABE122}" name="MercadoLivre" dataDxfId="4" dataCellStyle="Moeda"/>
    <tableColumn id="6" xr3:uid="{B7F39C3C-266A-4BE2-8E85-232D78216E32}" name="Média" dataDxfId="0" dataCellStyle="Moeda">
      <calculatedColumnFormula>AVERAGE(Tabela1[[#This Row],[Amazon]:[MercadoLivre]])</calculatedColumnFormula>
    </tableColumn>
    <tableColumn id="7" xr3:uid="{F09E5903-4823-4C64-A295-16C5E93E9790}" name="Menor Preço" dataDxfId="3" dataCellStyle="Moeda">
      <calculatedColumnFormula>MIN(D5:F5)</calculatedColumnFormula>
    </tableColumn>
    <tableColumn id="8" xr3:uid="{731B6FD4-7E2E-41AB-BB7E-3497D5AB59AB}" name="Loja Mais Barata">
      <calculatedColumnFormula>IF(H5=F5,$F$4,IF(H5=E5,$E$4,IF(H5=D5,$D$4)))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3.42578125" style="3" customWidth="1"/>
    <col min="2" max="2" width="9.140625" style="3"/>
    <col min="3" max="3" width="23.85546875" style="3" bestFit="1" customWidth="1"/>
    <col min="4" max="4" width="13.7109375" style="3" bestFit="1" customWidth="1"/>
    <col min="5" max="5" width="16.5703125" style="3" customWidth="1"/>
    <col min="6" max="6" width="15.28515625" style="3" customWidth="1"/>
    <col min="7" max="7" width="15" style="3" customWidth="1"/>
    <col min="8" max="8" width="15.7109375" style="3" customWidth="1"/>
    <col min="9" max="9" width="17.42578125" style="3" customWidth="1"/>
    <col min="10" max="16384" width="9.140625" style="3"/>
  </cols>
  <sheetData>
    <row r="2" spans="2:9" x14ac:dyDescent="0.25">
      <c r="B2" s="4" t="s">
        <v>18</v>
      </c>
      <c r="C2" s="4"/>
      <c r="D2" s="4"/>
      <c r="E2" s="4"/>
      <c r="F2" s="4"/>
      <c r="G2" s="4"/>
      <c r="H2" s="4"/>
      <c r="I2" s="4"/>
    </row>
    <row r="4" spans="2:9" x14ac:dyDescent="0.25">
      <c r="B4" s="2" t="s">
        <v>17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</row>
    <row r="5" spans="2:9" x14ac:dyDescent="0.25">
      <c r="B5">
        <v>1</v>
      </c>
      <c r="C5" t="s">
        <v>7</v>
      </c>
      <c r="D5" s="1">
        <v>11249.1</v>
      </c>
      <c r="E5" s="1">
        <v>9989</v>
      </c>
      <c r="F5" s="1">
        <v>9999</v>
      </c>
      <c r="G5" s="1">
        <f>AVERAGE(Tabela1[[#This Row],[Amazon]:[MercadoLivre]])</f>
        <v>10412.366666666667</v>
      </c>
      <c r="H5" s="1">
        <f>MIN(D5:F5)</f>
        <v>9989</v>
      </c>
      <c r="I5" t="str">
        <f>IF(H5=F5,$F$4,IF(H5=E5,$E$4,IF(H5=D5,$D$4)))</f>
        <v>Magazine Luiza</v>
      </c>
    </row>
    <row r="6" spans="2:9" x14ac:dyDescent="0.25">
      <c r="B6">
        <v>2</v>
      </c>
      <c r="C6" t="s">
        <v>8</v>
      </c>
      <c r="D6" s="1">
        <v>9998</v>
      </c>
      <c r="E6" s="1">
        <v>7498</v>
      </c>
      <c r="F6" s="1">
        <v>7400</v>
      </c>
      <c r="G6" s="1">
        <f>AVERAGE(Tabela1[[#This Row],[Amazon]:[MercadoLivre]])</f>
        <v>8298.6666666666661</v>
      </c>
      <c r="H6" s="1">
        <f t="shared" ref="H6:H14" si="0">MIN(D6:F6)</f>
        <v>7400</v>
      </c>
      <c r="I6" t="str">
        <f t="shared" ref="I6:I14" si="1">IF(H6=F6,$F$4,IF(H6=E6,$E$4,IF(H6=D6,$D$4)))</f>
        <v>MercadoLivre</v>
      </c>
    </row>
    <row r="7" spans="2:9" x14ac:dyDescent="0.25">
      <c r="B7">
        <v>3</v>
      </c>
      <c r="C7" t="s">
        <v>9</v>
      </c>
      <c r="D7" s="1">
        <v>7999.99</v>
      </c>
      <c r="E7" s="1">
        <v>8113</v>
      </c>
      <c r="F7" s="1">
        <v>8099</v>
      </c>
      <c r="G7" s="1">
        <f>AVERAGE(Tabela1[[#This Row],[Amazon]:[MercadoLivre]])</f>
        <v>8070.663333333333</v>
      </c>
      <c r="H7" s="1">
        <f t="shared" si="0"/>
        <v>7999.99</v>
      </c>
      <c r="I7" t="str">
        <f t="shared" si="1"/>
        <v>Amazon</v>
      </c>
    </row>
    <row r="8" spans="2:9" x14ac:dyDescent="0.25">
      <c r="B8">
        <v>4</v>
      </c>
      <c r="C8" t="s">
        <v>10</v>
      </c>
      <c r="D8" s="1">
        <v>6399.99</v>
      </c>
      <c r="E8" s="1">
        <v>6189</v>
      </c>
      <c r="F8" s="1">
        <v>6499</v>
      </c>
      <c r="G8" s="1">
        <f>AVERAGE(Tabela1[[#This Row],[Amazon]:[MercadoLivre]])</f>
        <v>6362.663333333333</v>
      </c>
      <c r="H8" s="1">
        <f t="shared" si="0"/>
        <v>6189</v>
      </c>
      <c r="I8" t="str">
        <f t="shared" si="1"/>
        <v>Magazine Luiza</v>
      </c>
    </row>
    <row r="9" spans="2:9" x14ac:dyDescent="0.25">
      <c r="B9">
        <v>5</v>
      </c>
      <c r="C9" t="s">
        <v>11</v>
      </c>
      <c r="D9" s="1">
        <v>5849</v>
      </c>
      <c r="E9" s="1">
        <v>5958</v>
      </c>
      <c r="F9" s="1">
        <v>5622</v>
      </c>
      <c r="G9" s="1">
        <f>AVERAGE(Tabela1[[#This Row],[Amazon]:[MercadoLivre]])</f>
        <v>5809.666666666667</v>
      </c>
      <c r="H9" s="1">
        <f t="shared" si="0"/>
        <v>5622</v>
      </c>
      <c r="I9" t="str">
        <f t="shared" si="1"/>
        <v>MercadoLivre</v>
      </c>
    </row>
    <row r="10" spans="2:9" x14ac:dyDescent="0.25">
      <c r="B10">
        <v>6</v>
      </c>
      <c r="C10" t="s">
        <v>12</v>
      </c>
      <c r="D10" s="1">
        <v>5190</v>
      </c>
      <c r="E10" s="1">
        <v>4912</v>
      </c>
      <c r="F10" s="1">
        <v>3513</v>
      </c>
      <c r="G10" s="1">
        <f>AVERAGE(Tabela1[[#This Row],[Amazon]:[MercadoLivre]])</f>
        <v>4538.333333333333</v>
      </c>
      <c r="H10" s="1">
        <f t="shared" si="0"/>
        <v>3513</v>
      </c>
      <c r="I10" t="str">
        <f t="shared" si="1"/>
        <v>MercadoLivre</v>
      </c>
    </row>
    <row r="11" spans="2:9" x14ac:dyDescent="0.25">
      <c r="B11">
        <v>7</v>
      </c>
      <c r="C11" t="s">
        <v>13</v>
      </c>
      <c r="D11" s="1">
        <v>3749</v>
      </c>
      <c r="E11" s="1">
        <v>3823</v>
      </c>
      <c r="F11" s="1">
        <v>3800</v>
      </c>
      <c r="G11" s="1">
        <f>AVERAGE(Tabela1[[#This Row],[Amazon]:[MercadoLivre]])</f>
        <v>3790.6666666666665</v>
      </c>
      <c r="H11" s="1">
        <f t="shared" si="0"/>
        <v>3749</v>
      </c>
      <c r="I11" t="str">
        <f t="shared" si="1"/>
        <v>Amazon</v>
      </c>
    </row>
    <row r="12" spans="2:9" x14ac:dyDescent="0.25">
      <c r="B12">
        <v>8</v>
      </c>
      <c r="C12" t="s">
        <v>14</v>
      </c>
      <c r="D12" s="1">
        <v>2819.7</v>
      </c>
      <c r="E12" s="1">
        <v>2999</v>
      </c>
      <c r="F12" s="1">
        <v>3089</v>
      </c>
      <c r="G12" s="1">
        <f>AVERAGE(Tabela1[[#This Row],[Amazon]:[MercadoLivre]])</f>
        <v>2969.2333333333336</v>
      </c>
      <c r="H12" s="1">
        <f t="shared" si="0"/>
        <v>2819.7</v>
      </c>
      <c r="I12" t="str">
        <f t="shared" si="1"/>
        <v>Amazon</v>
      </c>
    </row>
    <row r="13" spans="2:9" x14ac:dyDescent="0.25">
      <c r="B13">
        <v>9</v>
      </c>
      <c r="C13" t="s">
        <v>15</v>
      </c>
      <c r="D13" s="1">
        <v>2341.02</v>
      </c>
      <c r="E13" s="1">
        <v>2350</v>
      </c>
      <c r="F13" s="1">
        <v>1716</v>
      </c>
      <c r="G13" s="1">
        <f>AVERAGE(Tabela1[[#This Row],[Amazon]:[MercadoLivre]])</f>
        <v>2135.6733333333336</v>
      </c>
      <c r="H13" s="1">
        <f t="shared" si="0"/>
        <v>1716</v>
      </c>
      <c r="I13" t="str">
        <f t="shared" si="1"/>
        <v>MercadoLivre</v>
      </c>
    </row>
    <row r="14" spans="2:9" x14ac:dyDescent="0.25">
      <c r="B14">
        <v>10</v>
      </c>
      <c r="C14" t="s">
        <v>16</v>
      </c>
      <c r="D14" s="1">
        <v>2169</v>
      </c>
      <c r="E14" s="1">
        <v>2168.9899999999998</v>
      </c>
      <c r="F14" s="1">
        <v>2592</v>
      </c>
      <c r="G14" s="1">
        <f>AVERAGE(Tabela1[[#This Row],[Amazon]:[MercadoLivre]])</f>
        <v>2309.9966666666664</v>
      </c>
      <c r="H14" s="1">
        <f t="shared" si="0"/>
        <v>2168.9899999999998</v>
      </c>
      <c r="I14" t="str">
        <f t="shared" si="1"/>
        <v>Magazine Luiza</v>
      </c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Samuel Sobral De Freitas</cp:lastModifiedBy>
  <dcterms:created xsi:type="dcterms:W3CDTF">2025-06-06T23:12:49Z</dcterms:created>
  <dcterms:modified xsi:type="dcterms:W3CDTF">2025-06-07T00:10:17Z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88f678-0b6e-4995-8ab3-bcc8062be905_Enabled">
    <vt:lpwstr>true</vt:lpwstr>
  </property>
  <property fmtid="{D5CDD505-2E9C-101B-9397-08002B2CF9AE}" pid="3" name="MSIP_Label_5c88f678-0b6e-4995-8ab3-bcc8062be905_SetDate">
    <vt:lpwstr>2025-06-07T00:10:16Z</vt:lpwstr>
  </property>
  <property fmtid="{D5CDD505-2E9C-101B-9397-08002B2CF9AE}" pid="4" name="MSIP_Label_5c88f678-0b6e-4995-8ab3-bcc8062be905_Method">
    <vt:lpwstr>Standard</vt:lpwstr>
  </property>
  <property fmtid="{D5CDD505-2E9C-101B-9397-08002B2CF9AE}" pid="5" name="MSIP_Label_5c88f678-0b6e-4995-8ab3-bcc8062be905_Name">
    <vt:lpwstr>Ostensivo</vt:lpwstr>
  </property>
  <property fmtid="{D5CDD505-2E9C-101B-9397-08002B2CF9AE}" pid="6" name="MSIP_Label_5c88f678-0b6e-4995-8ab3-bcc8062be905_SiteId">
    <vt:lpwstr>d0c698d4-e4ea-4ee9-a79d-f2d7a78399c8</vt:lpwstr>
  </property>
  <property fmtid="{D5CDD505-2E9C-101B-9397-08002B2CF9AE}" pid="7" name="MSIP_Label_5c88f678-0b6e-4995-8ab3-bcc8062be905_ActionId">
    <vt:lpwstr>64860591-0a5d-43fd-adbe-5232e210cd18</vt:lpwstr>
  </property>
  <property fmtid="{D5CDD505-2E9C-101B-9397-08002B2CF9AE}" pid="8" name="MSIP_Label_5c88f678-0b6e-4995-8ab3-bcc8062be905_ContentBits">
    <vt:lpwstr>0</vt:lpwstr>
  </property>
  <property fmtid="{D5CDD505-2E9C-101B-9397-08002B2CF9AE}" pid="9" name="MSIP_Label_5c88f678-0b6e-4995-8ab3-bcc8062be905_Tag">
    <vt:lpwstr>10, 3, 0, 1</vt:lpwstr>
  </property>
</Properties>
</file>